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05" yWindow="1020" windowWidth="29040" windowHeight="16440" tabRatio="693"/>
  </bookViews>
  <sheets>
    <sheet name="Свод" sheetId="80" r:id="rId1"/>
    <sheet name="Нормативы ОО" sheetId="52" r:id="rId2"/>
    <sheet name="Расчет ОО" sheetId="73" r:id="rId3"/>
    <sheet name="сравнение расчетов" sheetId="79" state="hidden" r:id="rId4"/>
    <sheet name="Лист1" sheetId="81" state="hidden" r:id="rId5"/>
  </sheets>
  <externalReferences>
    <externalReference r:id="rId6"/>
  </externalReferences>
  <definedNames>
    <definedName name="_xlnm._FilterDatabase" localSheetId="2" hidden="1">'Расчет ОО'!#REF!</definedName>
    <definedName name="_xlnm.Print_Titles" localSheetId="1">'Нормативы ОО'!$4:$4</definedName>
    <definedName name="_xlnm.Print_Titles" localSheetId="2">'Расчет ОО'!$B:$B</definedName>
    <definedName name="_xlnm.Print_Titles" localSheetId="0">Свод!$A:$A</definedName>
    <definedName name="_xlnm.Print_Titles" localSheetId="3">'сравнение расчетов'!$A:$A</definedName>
    <definedName name="_xlnm.Print_Area" localSheetId="1">'Нормативы ОО'!$B$1:$O$665</definedName>
    <definedName name="_xlnm.Print_Area" localSheetId="0">Свод!$A$1:$E$27</definedName>
  </definedNames>
  <calcPr calcId="145621"/>
</workbook>
</file>

<file path=xl/calcChain.xml><?xml version="1.0" encoding="utf-8"?>
<calcChain xmlns="http://schemas.openxmlformats.org/spreadsheetml/2006/main">
  <c r="E39" i="80" l="1"/>
  <c r="D36" i="80"/>
  <c r="D37" i="80"/>
  <c r="D38" i="80"/>
  <c r="D35" i="80"/>
  <c r="D39" i="80" l="1"/>
  <c r="E29" i="80" l="1"/>
  <c r="D12" i="81" l="1"/>
  <c r="D13" i="81" s="1"/>
  <c r="E11" i="81"/>
  <c r="D15" i="81" l="1"/>
  <c r="D22" i="79" l="1"/>
  <c r="B22" i="79" l="1"/>
  <c r="E22" i="79" l="1"/>
  <c r="C22" i="79"/>
  <c r="P247" i="52" l="1"/>
  <c r="R247" i="52"/>
  <c r="Q247" i="52"/>
  <c r="BB60" i="73" l="1"/>
  <c r="AT60" i="73"/>
  <c r="AO60" i="73"/>
  <c r="I11" i="79" l="1"/>
  <c r="J11" i="79" s="1"/>
  <c r="K11" i="79" s="1"/>
  <c r="I6" i="79"/>
  <c r="J6" i="79" s="1"/>
  <c r="K6" i="79" s="1"/>
  <c r="I5" i="79"/>
  <c r="J5" i="79" s="1"/>
  <c r="K5" i="79" s="1"/>
  <c r="I4" i="79"/>
  <c r="J4" i="79" s="1"/>
  <c r="K4" i="79" s="1"/>
  <c r="F5" i="79" l="1"/>
  <c r="G5" i="79" s="1"/>
  <c r="H5" i="79" s="1"/>
  <c r="F8" i="79" l="1"/>
  <c r="G8" i="79" s="1"/>
  <c r="H8" i="79" s="1"/>
  <c r="F4" i="79"/>
  <c r="G4" i="79" s="1"/>
  <c r="H4" i="79" s="1"/>
  <c r="F6" i="79"/>
  <c r="G6" i="79" s="1"/>
  <c r="H6" i="79" s="1"/>
  <c r="F19" i="79"/>
  <c r="G19" i="79" s="1"/>
  <c r="H19" i="79" s="1"/>
  <c r="F15" i="79"/>
  <c r="G15" i="79" s="1"/>
  <c r="H15" i="79" s="1"/>
  <c r="F10" i="79"/>
  <c r="G10" i="79" s="1"/>
  <c r="H10" i="79" s="1"/>
  <c r="F18" i="79"/>
  <c r="G18" i="79" s="1"/>
  <c r="H18" i="79" s="1"/>
  <c r="F17" i="79"/>
  <c r="G17" i="79" s="1"/>
  <c r="H17" i="79" s="1"/>
  <c r="F12" i="79"/>
  <c r="G12" i="79" s="1"/>
  <c r="H12" i="79" s="1"/>
  <c r="F16" i="79"/>
  <c r="G16" i="79" s="1"/>
  <c r="H16" i="79" s="1"/>
  <c r="F11" i="79"/>
  <c r="G11" i="79" s="1"/>
  <c r="H11" i="79" s="1"/>
  <c r="F14" i="79"/>
  <c r="G14" i="79" s="1"/>
  <c r="H14" i="79" s="1"/>
  <c r="F20" i="79"/>
  <c r="G20" i="79" s="1"/>
  <c r="H20" i="79" s="1"/>
  <c r="F13" i="79"/>
  <c r="G13" i="79" s="1"/>
  <c r="H13" i="79" s="1"/>
  <c r="F21" i="79"/>
  <c r="G21" i="79" s="1"/>
  <c r="H21" i="79" s="1"/>
  <c r="F9" i="79"/>
  <c r="G9" i="79" s="1"/>
  <c r="H9" i="79" s="1"/>
  <c r="F7" i="79" l="1"/>
  <c r="G7" i="79" l="1"/>
  <c r="F22" i="79"/>
  <c r="G22" i="79" l="1"/>
  <c r="H7" i="79"/>
  <c r="I8" i="79" l="1"/>
  <c r="J8" i="79" s="1"/>
  <c r="K8" i="79" s="1"/>
  <c r="I9" i="79" l="1"/>
  <c r="J9" i="79" s="1"/>
  <c r="K9" i="79" s="1"/>
  <c r="I12" i="79" l="1"/>
  <c r="J12" i="79" s="1"/>
  <c r="K12" i="79" s="1"/>
  <c r="I13" i="79" l="1"/>
  <c r="J13" i="79" s="1"/>
  <c r="K13" i="79" s="1"/>
  <c r="IT60" i="73" l="1"/>
  <c r="IU61" i="73" l="1"/>
  <c r="IU62" i="73" l="1"/>
  <c r="I14" i="79"/>
  <c r="J14" i="79" s="1"/>
  <c r="K14" i="79" s="1"/>
  <c r="I15" i="79" l="1"/>
  <c r="J15" i="79" s="1"/>
  <c r="K15" i="79" s="1"/>
  <c r="I16" i="79" l="1"/>
  <c r="J16" i="79" s="1"/>
  <c r="K16" i="79" s="1"/>
  <c r="I17" i="79" l="1"/>
  <c r="J17" i="79" s="1"/>
  <c r="K17" i="79" s="1"/>
  <c r="I18" i="79" l="1"/>
  <c r="J18" i="79" s="1"/>
  <c r="K18" i="79" s="1"/>
  <c r="I21" i="79" l="1"/>
  <c r="J21" i="79" s="1"/>
  <c r="K21" i="79" s="1"/>
  <c r="I19" i="79" l="1"/>
  <c r="J19" i="79" s="1"/>
  <c r="K19" i="79" s="1"/>
  <c r="I20" i="79" l="1"/>
  <c r="J20" i="79" s="1"/>
  <c r="K20" i="79" s="1"/>
  <c r="I7" i="79" l="1"/>
  <c r="J7" i="79" s="1"/>
  <c r="K7" i="79" l="1"/>
  <c r="P467" i="52" l="1"/>
  <c r="P60" i="73" l="1"/>
  <c r="I10" i="79"/>
  <c r="AI61" i="73" l="1"/>
  <c r="AI62" i="73"/>
  <c r="AI64" i="73" s="1"/>
  <c r="P61" i="73"/>
  <c r="J10" i="79"/>
  <c r="I22" i="79"/>
  <c r="C29" i="80" l="1"/>
  <c r="C30" i="80" s="1"/>
  <c r="J22" i="79"/>
  <c r="K10" i="79"/>
  <c r="E31" i="80" l="1"/>
  <c r="E30" i="80" l="1"/>
  <c r="E27" i="80"/>
  <c r="C28" i="80"/>
  <c r="D27" i="80" l="1"/>
</calcChain>
</file>

<file path=xl/comments1.xml><?xml version="1.0" encoding="utf-8"?>
<comments xmlns="http://schemas.openxmlformats.org/spreadsheetml/2006/main">
  <authors>
    <author>Юлия Владимировна Терехова</author>
  </authors>
  <commentList>
    <comment ref="G18" authorId="0">
      <text>
        <r>
          <rPr>
            <b/>
            <sz val="9"/>
            <color indexed="81"/>
            <rFont val="Tahoma"/>
            <family val="2"/>
            <charset val="204"/>
          </rPr>
          <t>Юлия Владимировна Терехова:</t>
        </r>
        <r>
          <rPr>
            <sz val="9"/>
            <color indexed="81"/>
            <rFont val="Tahoma"/>
            <family val="2"/>
            <charset val="204"/>
          </rPr>
          <t xml:space="preserve">
0,8
</t>
        </r>
      </text>
    </comment>
    <comment ref="J18" authorId="0">
      <text>
        <r>
          <rPr>
            <b/>
            <sz val="9"/>
            <color indexed="81"/>
            <rFont val="Tahoma"/>
            <family val="2"/>
            <charset val="204"/>
          </rPr>
          <t>Юлия Владимировна Терехова:</t>
        </r>
        <r>
          <rPr>
            <sz val="9"/>
            <color indexed="81"/>
            <rFont val="Tahoma"/>
            <family val="2"/>
            <charset val="204"/>
          </rPr>
          <t xml:space="preserve">
0,5
</t>
        </r>
      </text>
    </comment>
    <comment ref="M18" authorId="0">
      <text>
        <r>
          <rPr>
            <b/>
            <sz val="9"/>
            <color indexed="81"/>
            <rFont val="Tahoma"/>
            <family val="2"/>
            <charset val="204"/>
          </rPr>
          <t>Юлия Владимировна Терехова:</t>
        </r>
        <r>
          <rPr>
            <sz val="9"/>
            <color indexed="81"/>
            <rFont val="Tahoma"/>
            <family val="2"/>
            <charset val="204"/>
          </rPr>
          <t xml:space="preserve">
0,5
</t>
        </r>
      </text>
    </comment>
    <comment ref="D247" authorId="0">
      <text>
        <r>
          <rPr>
            <b/>
            <sz val="9"/>
            <color indexed="81"/>
            <rFont val="Tahoma"/>
            <family val="2"/>
            <charset val="204"/>
          </rPr>
          <t>Юлия Владимировна Терехова:</t>
        </r>
        <r>
          <rPr>
            <sz val="9"/>
            <color indexed="81"/>
            <rFont val="Tahoma"/>
            <family val="2"/>
            <charset val="204"/>
          </rPr>
          <t xml:space="preserve">
TO BE - 1,636</t>
        </r>
      </text>
    </comment>
    <comment ref="D412" authorId="0">
      <text>
        <r>
          <rPr>
            <b/>
            <sz val="9"/>
            <color indexed="81"/>
            <rFont val="Tahoma"/>
            <family val="2"/>
            <charset val="204"/>
          </rPr>
          <t>Юлия Владимировна Терехова:</t>
        </r>
        <r>
          <rPr>
            <sz val="9"/>
            <color indexed="81"/>
            <rFont val="Tahoma"/>
            <family val="2"/>
            <charset val="204"/>
          </rPr>
          <t xml:space="preserve">
0,1
</t>
        </r>
      </text>
    </comment>
    <comment ref="G412" authorId="0">
      <text>
        <r>
          <rPr>
            <b/>
            <sz val="9"/>
            <color indexed="81"/>
            <rFont val="Tahoma"/>
            <family val="2"/>
            <charset val="204"/>
          </rPr>
          <t>Юлия Владимировна Терехова:</t>
        </r>
        <r>
          <rPr>
            <sz val="9"/>
            <color indexed="81"/>
            <rFont val="Tahoma"/>
            <family val="2"/>
            <charset val="204"/>
          </rPr>
          <t xml:space="preserve">
0,16
</t>
        </r>
      </text>
    </comment>
    <comment ref="J412" authorId="0">
      <text>
        <r>
          <rPr>
            <b/>
            <sz val="9"/>
            <color indexed="81"/>
            <rFont val="Tahoma"/>
            <family val="2"/>
            <charset val="204"/>
          </rPr>
          <t>Юлия Владимировна Терехова:</t>
        </r>
        <r>
          <rPr>
            <sz val="9"/>
            <color indexed="81"/>
            <rFont val="Tahoma"/>
            <family val="2"/>
            <charset val="204"/>
          </rPr>
          <t xml:space="preserve">
0,2
</t>
        </r>
      </text>
    </comment>
    <comment ref="M412" authorId="0">
      <text>
        <r>
          <rPr>
            <b/>
            <sz val="9"/>
            <color indexed="81"/>
            <rFont val="Tahoma"/>
            <family val="2"/>
            <charset val="204"/>
          </rPr>
          <t>Юлия Владимировна Терехова:</t>
        </r>
        <r>
          <rPr>
            <sz val="9"/>
            <color indexed="81"/>
            <rFont val="Tahoma"/>
            <family val="2"/>
            <charset val="204"/>
          </rPr>
          <t xml:space="preserve">
0,2
</t>
        </r>
      </text>
    </comment>
  </commentList>
</comments>
</file>

<file path=xl/comments2.xml><?xml version="1.0" encoding="utf-8"?>
<comments xmlns="http://schemas.openxmlformats.org/spreadsheetml/2006/main">
  <authors>
    <author>Егорова Юлия Васильевна</author>
  </authors>
  <commentList>
    <comment ref="H17" authorId="0">
      <text>
        <r>
          <rPr>
            <b/>
            <sz val="9"/>
            <color indexed="81"/>
            <rFont val="Tahoma"/>
            <family val="2"/>
            <charset val="204"/>
          </rPr>
          <t>Егорова Юлия Васильевна:</t>
        </r>
        <r>
          <rPr>
            <sz val="9"/>
            <color indexed="81"/>
            <rFont val="Tahoma"/>
            <family val="2"/>
            <charset val="204"/>
          </rPr>
          <t xml:space="preserve">
по сравнению с 2020 годом в 2021 году переход с 3лет в группы старше 3 лет почти 85%</t>
        </r>
      </text>
    </comment>
  </commentList>
</comments>
</file>

<file path=xl/sharedStrings.xml><?xml version="1.0" encoding="utf-8"?>
<sst xmlns="http://schemas.openxmlformats.org/spreadsheetml/2006/main" count="3487" uniqueCount="192">
  <si>
    <t>Всего</t>
  </si>
  <si>
    <t>Бокситогорский</t>
  </si>
  <si>
    <t>город</t>
  </si>
  <si>
    <t>ПГТ</t>
  </si>
  <si>
    <t>село</t>
  </si>
  <si>
    <t>05 с тяжелыми нарушениями речи</t>
  </si>
  <si>
    <t>Контингент</t>
  </si>
  <si>
    <t>01 глухие</t>
  </si>
  <si>
    <t>03 слепые</t>
  </si>
  <si>
    <t>02 слабослышащие (познооглохшие)</t>
  </si>
  <si>
    <t>инклюзивное обучение (ОВЗ 1 вар.)</t>
  </si>
  <si>
    <t>04 слабовидящие</t>
  </si>
  <si>
    <t xml:space="preserve">06 с нарушениями опорно-двигательного аппарата </t>
  </si>
  <si>
    <t>07 с задержкой психического развития</t>
  </si>
  <si>
    <t>08 с расстройствами аутического спектора (аутизм)</t>
  </si>
  <si>
    <t>09 с умственной отсталостью (интеллектуальными нарушениями)</t>
  </si>
  <si>
    <t>x</t>
  </si>
  <si>
    <r>
      <rPr>
        <b/>
        <sz val="10"/>
        <color rgb="FFC00000"/>
        <rFont val="Century Gothic"/>
        <family val="2"/>
        <charset val="204"/>
        <scheme val="minor"/>
      </rPr>
      <t xml:space="preserve">Раздел 1. </t>
    </r>
    <r>
      <rPr>
        <sz val="10"/>
        <color rgb="FFC00000"/>
        <rFont val="Century Gothic"/>
        <family val="2"/>
        <charset val="204"/>
        <scheme val="minor"/>
      </rPr>
      <t>Удельные затраты на оплату труда основного (педагогического) персонала, включая начисления на выплаты по оплате труда</t>
    </r>
  </si>
  <si>
    <r>
      <rPr>
        <b/>
        <sz val="10"/>
        <color rgb="FFC00000"/>
        <rFont val="Century Gothic"/>
        <family val="2"/>
        <charset val="204"/>
        <scheme val="minor"/>
      </rPr>
      <t>Раздел 2.</t>
    </r>
    <r>
      <rPr>
        <sz val="10"/>
        <color rgb="FFC00000"/>
        <rFont val="Century Gothic"/>
        <family val="2"/>
        <charset val="204"/>
        <scheme val="minor"/>
      </rPr>
      <t xml:space="preserve">  Удельные затраты на оплату труда вспомогательного (административного) персонала, связанного с обеспечением образовательного процесса</t>
    </r>
  </si>
  <si>
    <r>
      <rPr>
        <b/>
        <sz val="10"/>
        <color rgb="FFC00000"/>
        <rFont val="Century Gothic"/>
        <family val="2"/>
        <charset val="204"/>
        <scheme val="minor"/>
      </rPr>
      <t xml:space="preserve">Раздел 1а. </t>
    </r>
    <r>
      <rPr>
        <sz val="10"/>
        <color rgb="FFC00000"/>
        <rFont val="Century Gothic"/>
        <family val="2"/>
        <charset val="204"/>
        <scheme val="minor"/>
      </rPr>
      <t>Расчет заработной платы основного (педагогического) персонала</t>
    </r>
  </si>
  <si>
    <r>
      <rPr>
        <b/>
        <sz val="10"/>
        <color rgb="FFC00000"/>
        <rFont val="Century Gothic"/>
        <family val="2"/>
        <charset val="204"/>
        <scheme val="minor"/>
      </rPr>
      <t>k</t>
    </r>
    <r>
      <rPr>
        <b/>
        <vertAlign val="subscript"/>
        <sz val="10"/>
        <color rgb="FFC00000"/>
        <rFont val="Century Gothic"/>
        <family val="2"/>
        <charset val="204"/>
        <scheme val="minor"/>
      </rPr>
      <t>АХЧ</t>
    </r>
    <r>
      <rPr>
        <b/>
        <sz val="8"/>
        <rFont val="Century Gothic"/>
        <family val="2"/>
        <charset val="204"/>
        <scheme val="minor"/>
      </rPr>
      <t xml:space="preserve"> - коэффициент, учитывающий соотношение затрат на оплату труда вспомогательного (административного) и основного (педагогического) персонала</t>
    </r>
  </si>
  <si>
    <r>
      <rPr>
        <b/>
        <sz val="10"/>
        <color rgb="FFC00000"/>
        <rFont val="Century Gothic"/>
        <family val="2"/>
        <charset val="204"/>
        <scheme val="minor"/>
      </rPr>
      <t>k</t>
    </r>
    <r>
      <rPr>
        <b/>
        <vertAlign val="subscript"/>
        <sz val="10"/>
        <color rgb="FFC00000"/>
        <rFont val="Century Gothic"/>
        <family val="2"/>
        <charset val="204"/>
        <scheme val="minor"/>
      </rPr>
      <t>СО</t>
    </r>
    <r>
      <rPr>
        <b/>
        <sz val="8"/>
        <rFont val="Century Gothic"/>
        <family val="2"/>
        <charset val="204"/>
        <scheme val="minor"/>
      </rPr>
      <t xml:space="preserve"> - коэффициент, расчета базового значения удельных затрат на средства обучения и прочие административно-хозяйственные расходы</t>
    </r>
  </si>
  <si>
    <r>
      <rPr>
        <b/>
        <sz val="10"/>
        <color rgb="FFC00000"/>
        <rFont val="Century Gothic"/>
        <family val="2"/>
        <charset val="204"/>
        <scheme val="minor"/>
      </rPr>
      <t>k</t>
    </r>
    <r>
      <rPr>
        <b/>
        <vertAlign val="subscript"/>
        <sz val="10"/>
        <color rgb="FFC00000"/>
        <rFont val="Century Gothic"/>
        <family val="2"/>
        <charset val="204"/>
        <scheme val="minor"/>
      </rPr>
      <t>СОпов</t>
    </r>
    <r>
      <rPr>
        <b/>
        <sz val="8"/>
        <rFont val="Century Gothic"/>
        <family val="2"/>
        <charset val="204"/>
        <scheme val="minor"/>
      </rPr>
      <t xml:space="preserve"> - коэффициент, учитывающий удорожание удельных затрат на средства обучения и прочие административно-хозяйственные расходы</t>
    </r>
  </si>
  <si>
    <t>среднее (профиль.)
10-11 классы</t>
  </si>
  <si>
    <r>
      <rPr>
        <sz val="12"/>
        <color rgb="FFC00000"/>
        <rFont val="Century Gothic"/>
        <family val="2"/>
        <charset val="204"/>
        <scheme val="minor"/>
      </rPr>
      <t xml:space="preserve">Нормативы: </t>
    </r>
    <r>
      <rPr>
        <b/>
        <sz val="12"/>
        <color rgb="FFC00000"/>
        <rFont val="Century Gothic"/>
        <family val="2"/>
        <charset val="204"/>
        <scheme val="minor"/>
      </rPr>
      <t>Общее образование</t>
    </r>
  </si>
  <si>
    <r>
      <rPr>
        <b/>
        <sz val="10"/>
        <color rgb="FFC00000"/>
        <rFont val="Century Gothic"/>
        <family val="2"/>
        <charset val="204"/>
        <scheme val="minor"/>
      </rPr>
      <t>ЗП</t>
    </r>
    <r>
      <rPr>
        <b/>
        <vertAlign val="subscript"/>
        <sz val="10"/>
        <color rgb="FFC00000"/>
        <rFont val="Century Gothic"/>
        <family val="2"/>
        <charset val="204"/>
        <scheme val="minor"/>
      </rPr>
      <t>ПЕД</t>
    </r>
    <r>
      <rPr>
        <b/>
        <sz val="8"/>
        <rFont val="Century Gothic"/>
        <family val="2"/>
        <charset val="204"/>
        <scheme val="minor"/>
      </rPr>
      <t xml:space="preserve"> - ставка заработной платы (вкл. начисления) педагогических работников</t>
    </r>
    <r>
      <rPr>
        <sz val="8"/>
        <rFont val="Century Gothic"/>
        <family val="2"/>
        <charset val="204"/>
        <scheme val="minor"/>
      </rPr>
      <t>, рублей в год на 1 ставку</t>
    </r>
  </si>
  <si>
    <r>
      <rPr>
        <b/>
        <sz val="10"/>
        <color rgb="FFC00000"/>
        <rFont val="Century Gothic"/>
        <family val="2"/>
        <charset val="204"/>
        <scheme val="minor"/>
      </rPr>
      <t>БП</t>
    </r>
    <r>
      <rPr>
        <b/>
        <vertAlign val="subscript"/>
        <sz val="10"/>
        <color rgb="FFC00000"/>
        <rFont val="Century Gothic"/>
        <family val="2"/>
        <charset val="204"/>
        <scheme val="minor"/>
      </rPr>
      <t>Н</t>
    </r>
    <r>
      <rPr>
        <b/>
        <sz val="8"/>
        <rFont val="Century Gothic"/>
        <family val="2"/>
        <charset val="204"/>
        <scheme val="minor"/>
      </rPr>
      <t xml:space="preserve"> - продолжительность учебных занятий в неделю</t>
    </r>
    <r>
      <rPr>
        <sz val="8"/>
        <rFont val="Century Gothic"/>
        <family val="2"/>
        <charset val="204"/>
        <scheme val="minor"/>
      </rPr>
      <t>, часов в неделю</t>
    </r>
  </si>
  <si>
    <r>
      <rPr>
        <b/>
        <sz val="10"/>
        <color rgb="FFC00000"/>
        <rFont val="Century Gothic"/>
        <family val="2"/>
        <charset val="204"/>
        <scheme val="minor"/>
      </rPr>
      <t>k</t>
    </r>
    <r>
      <rPr>
        <b/>
        <vertAlign val="subscript"/>
        <sz val="10"/>
        <color rgb="FFC00000"/>
        <rFont val="Century Gothic"/>
        <family val="2"/>
        <charset val="204"/>
        <scheme val="minor"/>
      </rPr>
      <t>ДЕЛ</t>
    </r>
    <r>
      <rPr>
        <b/>
        <sz val="8"/>
        <rFont val="Century Gothic"/>
        <family val="2"/>
        <charset val="204"/>
        <scheme val="minor"/>
      </rPr>
      <t xml:space="preserve"> - коэффициент, учитывающий деление класса на группы при проведении учебных занятий по отдельным предметам общеобразовательных программ</t>
    </r>
  </si>
  <si>
    <r>
      <rPr>
        <b/>
        <sz val="10"/>
        <color rgb="FFC00000"/>
        <rFont val="Century Gothic"/>
        <family val="2"/>
        <charset val="204"/>
        <scheme val="minor"/>
      </rPr>
      <t>m</t>
    </r>
    <r>
      <rPr>
        <b/>
        <sz val="8"/>
        <rFont val="Century Gothic"/>
        <family val="2"/>
        <charset val="204"/>
        <scheme val="minor"/>
      </rPr>
      <t xml:space="preserve"> - расчетная наполняемость классов</t>
    </r>
    <r>
      <rPr>
        <sz val="8"/>
        <rFont val="Century Gothic"/>
        <family val="2"/>
        <charset val="204"/>
        <scheme val="minor"/>
      </rPr>
      <t>, учащихся в 1 классе</t>
    </r>
  </si>
  <si>
    <r>
      <rPr>
        <b/>
        <sz val="10"/>
        <color rgb="FFC00000"/>
        <rFont val="Century Gothic"/>
        <family val="2"/>
        <charset val="204"/>
        <scheme val="minor"/>
      </rPr>
      <t>ВД</t>
    </r>
    <r>
      <rPr>
        <b/>
        <vertAlign val="subscript"/>
        <sz val="10"/>
        <color rgb="FFC00000"/>
        <rFont val="Century Gothic"/>
        <family val="2"/>
        <charset val="204"/>
        <scheme val="minor"/>
      </rPr>
      <t>Н</t>
    </r>
    <r>
      <rPr>
        <b/>
        <sz val="8"/>
        <rFont val="Century Gothic"/>
        <family val="2"/>
        <charset val="204"/>
        <scheme val="minor"/>
      </rPr>
      <t xml:space="preserve"> - предельная продолжительность внеурочной деятельности</t>
    </r>
    <r>
      <rPr>
        <sz val="8"/>
        <rFont val="Century Gothic"/>
        <family val="2"/>
        <charset val="204"/>
        <scheme val="minor"/>
      </rPr>
      <t>, часов в неделю</t>
    </r>
  </si>
  <si>
    <r>
      <rPr>
        <b/>
        <sz val="10"/>
        <color rgb="FFC00000"/>
        <rFont val="Century Gothic"/>
        <family val="2"/>
        <charset val="204"/>
        <scheme val="minor"/>
      </rPr>
      <t>КР</t>
    </r>
    <r>
      <rPr>
        <b/>
        <vertAlign val="subscript"/>
        <sz val="10"/>
        <color rgb="FFC00000"/>
        <rFont val="Century Gothic"/>
        <family val="2"/>
        <charset val="204"/>
        <scheme val="minor"/>
      </rPr>
      <t>Н</t>
    </r>
    <r>
      <rPr>
        <b/>
        <sz val="8"/>
        <rFont val="Century Gothic"/>
        <family val="2"/>
        <charset val="204"/>
        <scheme val="minor"/>
      </rPr>
      <t xml:space="preserve"> - продолжительность коррекционно-развивающих занятий для учащихся по адаптированным программам, включаемых во внеурочную деятельность</t>
    </r>
    <r>
      <rPr>
        <sz val="8"/>
        <rFont val="Century Gothic"/>
        <family val="2"/>
        <charset val="204"/>
        <scheme val="minor"/>
      </rPr>
      <t>, часов в неделю</t>
    </r>
  </si>
  <si>
    <t>3. Классы с очно-заочной формой обучения (вечернее обучение)</t>
  </si>
  <si>
    <t>4. Учащиеся, получающие образование на дому (обучение на дому)</t>
  </si>
  <si>
    <t>5. Учащиеся в форме семейного обучения (семейное обучение)</t>
  </si>
  <si>
    <t>7-12 учащ.</t>
  </si>
  <si>
    <t>13-24 учащ.</t>
  </si>
  <si>
    <t>25-39 учащ.</t>
  </si>
  <si>
    <t>40-59 учащ.</t>
  </si>
  <si>
    <t>60-79 учащ.</t>
  </si>
  <si>
    <t>50-74 учащ.</t>
  </si>
  <si>
    <t>75-99 учащ.</t>
  </si>
  <si>
    <t>30-39 учащ.</t>
  </si>
  <si>
    <t>20-29 учащ.</t>
  </si>
  <si>
    <t>13-19 учащ.</t>
  </si>
  <si>
    <t>более 100 учащ.</t>
  </si>
  <si>
    <t>менее 13 учащ.</t>
  </si>
  <si>
    <t>менее 7 учащ.</t>
  </si>
  <si>
    <t>начальное образование
1-4 классы</t>
  </si>
  <si>
    <t>основное образование
5-9 классы</t>
  </si>
  <si>
    <t>среднее образование
10-11 классы</t>
  </si>
  <si>
    <t>1.
Общеобразовательные классы (вкл. с углубленным изучением)</t>
  </si>
  <si>
    <t>1. ≥ 25 учащ.</t>
  </si>
  <si>
    <t>2. 20-25 учащ.</t>
  </si>
  <si>
    <t>3. 15-19 учащ.</t>
  </si>
  <si>
    <t>4. 10-14 учащ.</t>
  </si>
  <si>
    <t>5. 7-9 учащ.</t>
  </si>
  <si>
    <t>6. 4-6 учащ.</t>
  </si>
  <si>
    <t>7. ≤ 3 учащ.</t>
  </si>
  <si>
    <t>менее 16 учащ.</t>
  </si>
  <si>
    <t>2.
Коррекционные классы (ОВЗ 2 вар.)</t>
  </si>
  <si>
    <t>2.
Коррекционные классы (ОВЗ 3 вар.)</t>
  </si>
  <si>
    <t>2.
Коррекционные классы (ОВЗ 4 вар.)</t>
  </si>
  <si>
    <t>при расчетной наполняемости не менее 20 учащихся на класс</t>
  </si>
  <si>
    <t>при расчетной наполняемости менее 20 учащихся на класс</t>
  </si>
  <si>
    <r>
      <rPr>
        <b/>
        <sz val="10"/>
        <color rgb="FFC00000"/>
        <rFont val="Century Gothic"/>
        <family val="2"/>
        <charset val="204"/>
        <scheme val="minor"/>
      </rPr>
      <t>n</t>
    </r>
    <r>
      <rPr>
        <b/>
        <vertAlign val="subscript"/>
        <sz val="10"/>
        <color rgb="FFC00000"/>
        <rFont val="Century Gothic"/>
        <family val="2"/>
        <charset val="204"/>
        <scheme val="minor"/>
      </rPr>
      <t>У</t>
    </r>
    <r>
      <rPr>
        <b/>
        <sz val="8"/>
        <rFont val="Century Gothic"/>
        <family val="2"/>
        <charset val="204"/>
        <scheme val="minor"/>
      </rPr>
      <t xml:space="preserve"> - норма рабочего времени учителя на 1 ставку</t>
    </r>
    <r>
      <rPr>
        <sz val="8"/>
        <rFont val="Century Gothic"/>
        <family val="2"/>
        <charset val="204"/>
        <scheme val="minor"/>
      </rPr>
      <t>, часов в неделю</t>
    </r>
  </si>
  <si>
    <r>
      <rPr>
        <b/>
        <sz val="10"/>
        <color rgb="FFC00000"/>
        <rFont val="Century Gothic"/>
        <family val="2"/>
        <charset val="204"/>
        <scheme val="minor"/>
      </rPr>
      <t>k</t>
    </r>
    <r>
      <rPr>
        <b/>
        <vertAlign val="subscript"/>
        <sz val="10"/>
        <color rgb="FFC00000"/>
        <rFont val="Century Gothic"/>
        <family val="2"/>
        <charset val="204"/>
        <scheme val="minor"/>
      </rPr>
      <t>ВД</t>
    </r>
    <r>
      <rPr>
        <b/>
        <sz val="8"/>
        <rFont val="Century Gothic"/>
        <family val="2"/>
        <charset val="204"/>
        <scheme val="minor"/>
      </rPr>
      <t xml:space="preserve"> - коэффициент посещаемости занятий внеурочной деятельности</t>
    </r>
  </si>
  <si>
    <r>
      <rPr>
        <b/>
        <sz val="10"/>
        <color rgb="FFC00000"/>
        <rFont val="Century Gothic"/>
        <family val="2"/>
        <charset val="204"/>
        <scheme val="minor"/>
      </rPr>
      <t>n</t>
    </r>
    <r>
      <rPr>
        <b/>
        <vertAlign val="subscript"/>
        <sz val="10"/>
        <color rgb="FFC00000"/>
        <rFont val="Century Gothic"/>
        <family val="2"/>
        <charset val="204"/>
        <scheme val="minor"/>
      </rPr>
      <t>Т</t>
    </r>
    <r>
      <rPr>
        <b/>
        <sz val="8"/>
        <rFont val="Century Gothic"/>
        <family val="2"/>
        <charset val="204"/>
        <scheme val="minor"/>
      </rPr>
      <t xml:space="preserve"> - норма рабочего времени тьютора на 1 ставку</t>
    </r>
    <r>
      <rPr>
        <sz val="8"/>
        <rFont val="Century Gothic"/>
        <family val="2"/>
        <charset val="204"/>
        <scheme val="minor"/>
      </rPr>
      <t>, часов в неделю</t>
    </r>
  </si>
  <si>
    <r>
      <rPr>
        <b/>
        <sz val="10"/>
        <color rgb="FFC00000"/>
        <rFont val="Century Gothic"/>
        <family val="2"/>
        <charset val="204"/>
        <scheme val="minor"/>
      </rPr>
      <t>N</t>
    </r>
    <r>
      <rPr>
        <b/>
        <vertAlign val="subscript"/>
        <sz val="10"/>
        <color rgb="FFC00000"/>
        <rFont val="Century Gothic"/>
        <family val="2"/>
        <charset val="204"/>
        <scheme val="minor"/>
      </rPr>
      <t>У</t>
    </r>
    <r>
      <rPr>
        <b/>
        <sz val="8"/>
        <rFont val="Century Gothic"/>
        <family val="2"/>
        <charset val="204"/>
        <scheme val="minor"/>
      </rPr>
      <t xml:space="preserve"> - удельная натуральная норма затрат труда учителей</t>
    </r>
    <r>
      <rPr>
        <sz val="8"/>
        <rFont val="Century Gothic"/>
        <family val="2"/>
        <charset val="204"/>
        <scheme val="minor"/>
      </rPr>
      <t>, ставок на 1 учащегося</t>
    </r>
  </si>
  <si>
    <r>
      <rPr>
        <b/>
        <sz val="10"/>
        <color rgb="FFC00000"/>
        <rFont val="Century Gothic"/>
        <family val="2"/>
        <charset val="204"/>
        <scheme val="minor"/>
      </rPr>
      <t>N</t>
    </r>
    <r>
      <rPr>
        <b/>
        <vertAlign val="subscript"/>
        <sz val="10"/>
        <color rgb="FFC00000"/>
        <rFont val="Century Gothic"/>
        <family val="2"/>
        <charset val="204"/>
        <scheme val="minor"/>
      </rPr>
      <t>Т</t>
    </r>
    <r>
      <rPr>
        <b/>
        <sz val="8"/>
        <rFont val="Century Gothic"/>
        <family val="2"/>
        <charset val="204"/>
        <scheme val="minor"/>
      </rPr>
      <t xml:space="preserve"> - удельная натуральная норма затрат труда тьторов</t>
    </r>
    <r>
      <rPr>
        <sz val="8"/>
        <rFont val="Century Gothic"/>
        <family val="2"/>
        <charset val="204"/>
        <scheme val="minor"/>
      </rPr>
      <t>, ставок на 1 учащегося с ОВЗ</t>
    </r>
  </si>
  <si>
    <r>
      <rPr>
        <b/>
        <sz val="10"/>
        <color rgb="FFC00000"/>
        <rFont val="Century Gothic"/>
        <family val="2"/>
        <charset val="204"/>
        <scheme val="minor"/>
      </rPr>
      <t>N</t>
    </r>
    <r>
      <rPr>
        <b/>
        <vertAlign val="subscript"/>
        <sz val="10"/>
        <color rgb="FFC00000"/>
        <rFont val="Century Gothic"/>
        <family val="2"/>
        <charset val="204"/>
        <scheme val="minor"/>
      </rPr>
      <t>ДФ</t>
    </r>
    <r>
      <rPr>
        <b/>
        <sz val="8"/>
        <rFont val="Century Gothic"/>
        <family val="2"/>
        <charset val="204"/>
        <scheme val="minor"/>
      </rPr>
      <t xml:space="preserve"> - удельная натуральная норма затрат труда учителей-дефектологов</t>
    </r>
    <r>
      <rPr>
        <sz val="8"/>
        <rFont val="Century Gothic"/>
        <family val="2"/>
        <charset val="204"/>
        <scheme val="minor"/>
      </rPr>
      <t>, ставок на 1 учащегося с ОВЗ</t>
    </r>
  </si>
  <si>
    <r>
      <rPr>
        <b/>
        <sz val="10"/>
        <color rgb="FFC00000"/>
        <rFont val="Century Gothic"/>
        <family val="2"/>
        <charset val="204"/>
        <scheme val="minor"/>
      </rPr>
      <t>q</t>
    </r>
    <r>
      <rPr>
        <b/>
        <vertAlign val="subscript"/>
        <sz val="10"/>
        <color rgb="FFC00000"/>
        <rFont val="Century Gothic"/>
        <family val="2"/>
        <charset val="204"/>
        <scheme val="minor"/>
      </rPr>
      <t>Т</t>
    </r>
    <r>
      <rPr>
        <b/>
        <sz val="8"/>
        <rFont val="Century Gothic"/>
        <family val="2"/>
        <charset val="204"/>
        <scheme val="minor"/>
      </rPr>
      <t xml:space="preserve"> - нормы штаной обеспеченности тьюторами, учащихся с ОВЗ на 1 ставку тьютора</t>
    </r>
  </si>
  <si>
    <r>
      <rPr>
        <b/>
        <sz val="10"/>
        <color rgb="FFC00000"/>
        <rFont val="Century Gothic"/>
        <family val="2"/>
        <charset val="204"/>
        <scheme val="minor"/>
      </rPr>
      <t>q</t>
    </r>
    <r>
      <rPr>
        <b/>
        <vertAlign val="subscript"/>
        <sz val="10"/>
        <color rgb="FFC00000"/>
        <rFont val="Century Gothic"/>
        <family val="2"/>
        <charset val="204"/>
        <scheme val="minor"/>
      </rPr>
      <t>ДФ</t>
    </r>
    <r>
      <rPr>
        <b/>
        <sz val="8"/>
        <rFont val="Century Gothic"/>
        <family val="2"/>
        <charset val="204"/>
        <scheme val="minor"/>
      </rPr>
      <t xml:space="preserve"> - нормы штаной обеспеченности учителями-дефектологами, учащихся с ОВЗ на 1 ставоку учителя-дефектолога</t>
    </r>
  </si>
  <si>
    <r>
      <rPr>
        <b/>
        <sz val="10"/>
        <color rgb="FFC00000"/>
        <rFont val="Century Gothic"/>
        <family val="2"/>
        <charset val="204"/>
        <scheme val="minor"/>
      </rPr>
      <t>q</t>
    </r>
    <r>
      <rPr>
        <b/>
        <vertAlign val="subscript"/>
        <sz val="10"/>
        <color rgb="FFC00000"/>
        <rFont val="Century Gothic"/>
        <family val="2"/>
        <charset val="204"/>
        <scheme val="minor"/>
      </rPr>
      <t>Л</t>
    </r>
    <r>
      <rPr>
        <b/>
        <sz val="8"/>
        <rFont val="Century Gothic"/>
        <family val="2"/>
        <charset val="204"/>
        <scheme val="minor"/>
      </rPr>
      <t xml:space="preserve"> - нормы штаной обеспеченности учителями-логопедами, учащихся с ОВЗ на 1 ставку учителя-логопеда</t>
    </r>
  </si>
  <si>
    <r>
      <rPr>
        <b/>
        <sz val="10"/>
        <color rgb="FFC00000"/>
        <rFont val="Century Gothic"/>
        <family val="2"/>
        <charset val="204"/>
        <scheme val="minor"/>
      </rPr>
      <t>N</t>
    </r>
    <r>
      <rPr>
        <b/>
        <vertAlign val="subscript"/>
        <sz val="10"/>
        <color rgb="FFC00000"/>
        <rFont val="Century Gothic"/>
        <family val="2"/>
        <charset val="204"/>
        <scheme val="minor"/>
      </rPr>
      <t>Л</t>
    </r>
    <r>
      <rPr>
        <b/>
        <sz val="8"/>
        <rFont val="Century Gothic"/>
        <family val="2"/>
        <charset val="204"/>
        <scheme val="minor"/>
      </rPr>
      <t xml:space="preserve"> - удельная натуральная норма затрат труда учителей-логопедов</t>
    </r>
    <r>
      <rPr>
        <sz val="8"/>
        <rFont val="Century Gothic"/>
        <family val="2"/>
        <charset val="204"/>
        <scheme val="minor"/>
      </rPr>
      <t>, ставок на 1 учащегося с ОВЗ</t>
    </r>
  </si>
  <si>
    <r>
      <rPr>
        <b/>
        <sz val="10"/>
        <color rgb="FFC00000"/>
        <rFont val="Century Gothic"/>
        <family val="2"/>
        <charset val="204"/>
        <scheme val="minor"/>
      </rPr>
      <t>q</t>
    </r>
    <r>
      <rPr>
        <b/>
        <vertAlign val="subscript"/>
        <sz val="10"/>
        <color rgb="FFC00000"/>
        <rFont val="Century Gothic"/>
        <family val="2"/>
        <charset val="204"/>
        <scheme val="minor"/>
      </rPr>
      <t>ПС</t>
    </r>
    <r>
      <rPr>
        <b/>
        <sz val="8"/>
        <rFont val="Century Gothic"/>
        <family val="2"/>
        <charset val="204"/>
        <scheme val="minor"/>
      </rPr>
      <t xml:space="preserve"> - нормы штаной обеспеченности педагогами-психологами, учащихся с ОВЗ на 1 ставку педагога-психолога</t>
    </r>
  </si>
  <si>
    <r>
      <rPr>
        <b/>
        <sz val="10"/>
        <color rgb="FFC00000"/>
        <rFont val="Century Gothic"/>
        <family val="2"/>
        <charset val="204"/>
        <scheme val="minor"/>
      </rPr>
      <t>k</t>
    </r>
    <r>
      <rPr>
        <b/>
        <vertAlign val="subscript"/>
        <sz val="10"/>
        <color rgb="FFC00000"/>
        <rFont val="Century Gothic"/>
        <family val="2"/>
        <charset val="204"/>
        <scheme val="minor"/>
      </rPr>
      <t>ОВЗ</t>
    </r>
    <r>
      <rPr>
        <b/>
        <sz val="8"/>
        <rFont val="Century Gothic"/>
        <family val="2"/>
        <charset val="204"/>
        <scheme val="minor"/>
      </rPr>
      <t xml:space="preserve"> - коэффициент, учитывающий надбавки за работу в коррекционных классах</t>
    </r>
  </si>
  <si>
    <r>
      <rPr>
        <b/>
        <sz val="10"/>
        <color rgb="FFC00000"/>
        <rFont val="Century Gothic"/>
        <family val="2"/>
        <charset val="204"/>
        <scheme val="minor"/>
      </rPr>
      <t>k</t>
    </r>
    <r>
      <rPr>
        <b/>
        <vertAlign val="subscript"/>
        <sz val="10"/>
        <color rgb="FFC00000"/>
        <rFont val="Century Gothic"/>
        <family val="2"/>
        <charset val="204"/>
        <scheme val="minor"/>
      </rPr>
      <t>село</t>
    </r>
    <r>
      <rPr>
        <b/>
        <sz val="8"/>
        <rFont val="Century Gothic"/>
        <family val="2"/>
        <charset val="204"/>
        <scheme val="minor"/>
      </rPr>
      <t xml:space="preserve"> - коэффициент, учитывающий надбавки за работу сельским учителям</t>
    </r>
  </si>
  <si>
    <r>
      <rPr>
        <b/>
        <sz val="10"/>
        <color rgb="FFC00000"/>
        <rFont val="Century Gothic"/>
        <family val="2"/>
        <charset val="204"/>
        <scheme val="minor"/>
      </rPr>
      <t>ЗП</t>
    </r>
    <r>
      <rPr>
        <b/>
        <vertAlign val="subscript"/>
        <sz val="10"/>
        <color rgb="FFC00000"/>
        <rFont val="Century Gothic"/>
        <family val="2"/>
        <charset val="204"/>
        <scheme val="minor"/>
      </rPr>
      <t>КОР.ПЕД</t>
    </r>
    <r>
      <rPr>
        <b/>
        <sz val="8"/>
        <rFont val="Century Gothic"/>
        <family val="2"/>
        <charset val="204"/>
        <scheme val="minor"/>
      </rPr>
      <t xml:space="preserve"> - ставка заработной платы (вкл. начисления) коррекционных педагогов</t>
    </r>
    <r>
      <rPr>
        <sz val="8"/>
        <rFont val="Century Gothic"/>
        <family val="2"/>
        <charset val="204"/>
        <scheme val="minor"/>
      </rPr>
      <t>, рублей в год на 1 ставку</t>
    </r>
  </si>
  <si>
    <r>
      <rPr>
        <b/>
        <sz val="10"/>
        <color rgb="FFC00000"/>
        <rFont val="Century Gothic"/>
        <family val="2"/>
        <charset val="204"/>
        <scheme val="minor"/>
      </rPr>
      <t>ОТ</t>
    </r>
    <r>
      <rPr>
        <b/>
        <vertAlign val="subscript"/>
        <sz val="10"/>
        <color rgb="FFC00000"/>
        <rFont val="Century Gothic"/>
        <family val="2"/>
        <charset val="204"/>
        <scheme val="minor"/>
      </rPr>
      <t>АХЧ</t>
    </r>
    <r>
      <rPr>
        <b/>
        <sz val="10"/>
        <rFont val="Century Gothic"/>
        <family val="2"/>
        <charset val="204"/>
        <scheme val="minor"/>
      </rPr>
      <t xml:space="preserve"> </t>
    </r>
    <r>
      <rPr>
        <b/>
        <sz val="8"/>
        <rFont val="Century Gothic"/>
        <family val="2"/>
        <charset val="204"/>
        <scheme val="minor"/>
      </rPr>
      <t>- удельные затраты на оплату труда вспомогательного (административного) персонала, связанного с обеспечением образовательного процесса</t>
    </r>
    <r>
      <rPr>
        <sz val="8"/>
        <rFont val="Century Gothic"/>
        <family val="2"/>
        <charset val="204"/>
        <scheme val="minor"/>
      </rPr>
      <t>, рублей на 1 учащегося</t>
    </r>
  </si>
  <si>
    <r>
      <rPr>
        <b/>
        <sz val="10"/>
        <color rgb="FFC00000"/>
        <rFont val="Century Gothic"/>
        <family val="2"/>
        <charset val="204"/>
        <scheme val="minor"/>
      </rPr>
      <t>ОТ</t>
    </r>
    <r>
      <rPr>
        <b/>
        <vertAlign val="subscript"/>
        <sz val="10"/>
        <color rgb="FFC00000"/>
        <rFont val="Century Gothic"/>
        <family val="2"/>
        <charset val="204"/>
        <scheme val="minor"/>
      </rPr>
      <t>ПЕД</t>
    </r>
    <r>
      <rPr>
        <b/>
        <sz val="10"/>
        <rFont val="Century Gothic"/>
        <family val="2"/>
        <charset val="204"/>
        <scheme val="minor"/>
      </rPr>
      <t xml:space="preserve"> </t>
    </r>
    <r>
      <rPr>
        <b/>
        <sz val="8"/>
        <rFont val="Century Gothic"/>
        <family val="2"/>
        <charset val="204"/>
        <scheme val="minor"/>
      </rPr>
      <t>- удельные затраты на оплату труда основного (педагогического) персонала</t>
    </r>
    <r>
      <rPr>
        <sz val="8"/>
        <rFont val="Century Gothic"/>
        <family val="2"/>
        <charset val="204"/>
        <scheme val="minor"/>
      </rPr>
      <t>, рублей на 1 учащегося</t>
    </r>
  </si>
  <si>
    <r>
      <rPr>
        <b/>
        <sz val="10"/>
        <color rgb="FFC00000"/>
        <rFont val="Century Gothic"/>
        <family val="2"/>
        <charset val="204"/>
        <scheme val="minor"/>
      </rPr>
      <t>Итого.</t>
    </r>
    <r>
      <rPr>
        <sz val="10"/>
        <color rgb="FFC00000"/>
        <rFont val="Century Gothic"/>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общего образования</t>
    </r>
  </si>
  <si>
    <r>
      <rPr>
        <b/>
        <sz val="10"/>
        <color rgb="FFC00000"/>
        <rFont val="Century Gothic"/>
        <family val="2"/>
        <charset val="204"/>
        <scheme val="minor"/>
      </rPr>
      <t>СО</t>
    </r>
    <r>
      <rPr>
        <b/>
        <vertAlign val="subscript"/>
        <sz val="10"/>
        <color rgb="FFC00000"/>
        <rFont val="Century Gothic"/>
        <family val="2"/>
        <charset val="204"/>
        <scheme val="minor"/>
      </rPr>
      <t>баз</t>
    </r>
    <r>
      <rPr>
        <b/>
        <sz val="10"/>
        <rFont val="Century Gothic"/>
        <family val="2"/>
        <charset val="204"/>
        <scheme val="minor"/>
      </rPr>
      <t xml:space="preserve"> </t>
    </r>
    <r>
      <rPr>
        <b/>
        <sz val="8"/>
        <rFont val="Century Gothic"/>
        <family val="2"/>
        <charset val="204"/>
        <scheme val="minor"/>
      </rPr>
      <t xml:space="preserve">- базовое расчетное значение удельных затрат на обеспечение средствами обучения и прочие административно-хозяйственные расходы </t>
    </r>
    <r>
      <rPr>
        <sz val="8"/>
        <rFont val="Century Gothic"/>
        <family val="2"/>
        <charset val="204"/>
        <scheme val="minor"/>
      </rPr>
      <t>, рублей на 1 учащегося</t>
    </r>
  </si>
  <si>
    <r>
      <rPr>
        <b/>
        <sz val="10"/>
        <color rgb="FFC00000"/>
        <rFont val="Century Gothic"/>
        <family val="2"/>
        <charset val="204"/>
        <scheme val="minor"/>
      </rPr>
      <t>Контингент.</t>
    </r>
    <r>
      <rPr>
        <sz val="10"/>
        <color rgb="FFC00000"/>
        <rFont val="Century Gothic"/>
        <family val="2"/>
        <charset val="204"/>
        <scheme val="minor"/>
      </rPr>
      <t xml:space="preserve"> Общая численность учащихся муниципальных образовательных организаций, реализующих программы общего образования</t>
    </r>
  </si>
  <si>
    <r>
      <rPr>
        <b/>
        <sz val="10"/>
        <color rgb="FFC00000"/>
        <rFont val="Century Gothic"/>
        <family val="2"/>
        <charset val="204"/>
        <scheme val="minor"/>
      </rPr>
      <t>Раздел 4.</t>
    </r>
    <r>
      <rPr>
        <sz val="10"/>
        <color rgb="FFC00000"/>
        <rFont val="Century Gothic"/>
        <family val="2"/>
        <charset val="204"/>
        <scheme val="minor"/>
      </rPr>
      <t xml:space="preserve"> Расходы на приобретение средств обучения (учебные расходы)</t>
    </r>
  </si>
  <si>
    <r>
      <rPr>
        <b/>
        <sz val="10"/>
        <color rgb="FFC00000"/>
        <rFont val="Century Gothic"/>
        <family val="2"/>
        <charset val="204"/>
        <scheme val="minor"/>
      </rPr>
      <t>Раздел 3.</t>
    </r>
    <r>
      <rPr>
        <sz val="10"/>
        <color rgb="FFC00000"/>
        <rFont val="Century Gothic"/>
        <family val="2"/>
        <charset val="204"/>
        <scheme val="minor"/>
      </rPr>
      <t xml:space="preserve"> Расходы на компенсационные выплаты за классное руководство</t>
    </r>
  </si>
  <si>
    <r>
      <rPr>
        <b/>
        <sz val="10"/>
        <color rgb="FFC00000"/>
        <rFont val="Century Gothic"/>
        <family val="2"/>
        <charset val="204"/>
        <scheme val="minor"/>
      </rPr>
      <t>A</t>
    </r>
    <r>
      <rPr>
        <b/>
        <sz val="10"/>
        <rFont val="Century Gothic"/>
        <family val="2"/>
        <charset val="204"/>
        <scheme val="minor"/>
      </rPr>
      <t xml:space="preserve"> </t>
    </r>
    <r>
      <rPr>
        <b/>
        <sz val="8"/>
        <rFont val="Century Gothic"/>
        <family val="2"/>
        <charset val="204"/>
        <scheme val="minor"/>
      </rPr>
      <t>- размер компенсационной выплаты (без начислений)</t>
    </r>
    <r>
      <rPr>
        <sz val="8"/>
        <rFont val="Century Gothic"/>
        <family val="2"/>
        <charset val="204"/>
        <scheme val="minor"/>
      </rPr>
      <t>, рублей в месяц на 1 учителя</t>
    </r>
  </si>
  <si>
    <r>
      <rPr>
        <b/>
        <sz val="10"/>
        <color rgb="FFC00000"/>
        <rFont val="Century Gothic"/>
        <family val="2"/>
        <charset val="204"/>
        <scheme val="minor"/>
      </rPr>
      <t>СО</t>
    </r>
    <r>
      <rPr>
        <b/>
        <sz val="8"/>
        <rFont val="Century Gothic"/>
        <family val="2"/>
        <charset val="204"/>
        <scheme val="minor"/>
      </rPr>
      <t xml:space="preserve"> - удельные затраты на средства обучения и прочие административно-хозяйственные расходы</t>
    </r>
    <r>
      <rPr>
        <sz val="8"/>
        <rFont val="Century Gothic"/>
        <family val="2"/>
        <charset val="204"/>
        <scheme val="minor"/>
      </rPr>
      <t>, рублей на 1 учащегося</t>
    </r>
  </si>
  <si>
    <r>
      <rPr>
        <b/>
        <sz val="10"/>
        <color rgb="FFC00000"/>
        <rFont val="Century Gothic"/>
        <family val="2"/>
        <charset val="204"/>
        <scheme val="minor"/>
      </rPr>
      <t>Кл.Р</t>
    </r>
    <r>
      <rPr>
        <b/>
        <sz val="8"/>
        <rFont val="Century Gothic"/>
        <family val="2"/>
        <charset val="204"/>
        <scheme val="minor"/>
      </rPr>
      <t xml:space="preserve"> - удельные компенсационные выплаты за классное руководство (вкл. начисления)</t>
    </r>
    <r>
      <rPr>
        <sz val="8"/>
        <rFont val="Century Gothic"/>
        <family val="2"/>
        <charset val="204"/>
        <scheme val="minor"/>
      </rPr>
      <t>, рублей на 1 учащегося</t>
    </r>
  </si>
  <si>
    <t>Общее образование</t>
  </si>
  <si>
    <t>Сосновоборский</t>
  </si>
  <si>
    <t>Волосовский</t>
  </si>
  <si>
    <t>Волховский</t>
  </si>
  <si>
    <t>Всеволожский</t>
  </si>
  <si>
    <t>Выборгский</t>
  </si>
  <si>
    <t>Гатчинский</t>
  </si>
  <si>
    <t>Кингисеппский</t>
  </si>
  <si>
    <t>Киришский</t>
  </si>
  <si>
    <t>Кировский</t>
  </si>
  <si>
    <t>Лодейнопольский</t>
  </si>
  <si>
    <t>Ломоносовский</t>
  </si>
  <si>
    <t>Лужский</t>
  </si>
  <si>
    <t>Подпорожский</t>
  </si>
  <si>
    <t>Приозерский</t>
  </si>
  <si>
    <t>Сланцевский</t>
  </si>
  <si>
    <t>Тихвинский</t>
  </si>
  <si>
    <t>Тосненский</t>
  </si>
  <si>
    <t>учащ.</t>
  </si>
  <si>
    <t>3. Учащиеся очно-заочной формы обучения (вечернее обучение)</t>
  </si>
  <si>
    <t>2. Учащиеся с ОВЗ 2-4 вариантов (коррекционные классы)</t>
  </si>
  <si>
    <t>1. Учащиеся общеобразовательных классов (вкл. с углубленным изучением, с инклюзивным обучением учащихся с ОВЗ 1 варианта)</t>
  </si>
  <si>
    <t>1.
Учащиеся общеобразовательных классов (вкл. с углубленным изучением)</t>
  </si>
  <si>
    <t>2.
Учащиеся с ОВЗ, обучаемые в коррекционных классах (ОВЗ 2 вар.)</t>
  </si>
  <si>
    <t>2.
Учащиеся с ОВЗ, обучаемые в коррекционных классах (ОВЗ 3 вар.)</t>
  </si>
  <si>
    <t>2.
Учащиеся с ОВЗ, обучаемые в коррекционных классах (ОВЗ 4 вар.)</t>
  </si>
  <si>
    <t>2. Учащиеся с ОВЗ, обучаемые в коррекционных классах (ОВЗ 2-4 вариант)</t>
  </si>
  <si>
    <t>1.
Учащиеся с ОВЗ, инклюзивно обучаемые в общеобразовательных классах (ОВЗ 1 вар.)</t>
  </si>
  <si>
    <t>Сумма</t>
  </si>
  <si>
    <t>Всего:</t>
  </si>
  <si>
    <t>Учащиеся общеобразовательных классов с углубленным изучением отдельных предметов</t>
  </si>
  <si>
    <r>
      <rPr>
        <b/>
        <sz val="8"/>
        <rFont val="Century Gothic"/>
        <family val="2"/>
        <charset val="204"/>
        <scheme val="minor"/>
      </rPr>
      <t>1.</t>
    </r>
    <r>
      <rPr>
        <sz val="8"/>
        <rFont val="Century Gothic"/>
        <family val="2"/>
        <charset val="204"/>
        <scheme val="minor"/>
      </rPr>
      <t xml:space="preserve">
Учащиеся общеобразовательных классов</t>
    </r>
  </si>
  <si>
    <r>
      <rPr>
        <b/>
        <sz val="8"/>
        <rFont val="Century Gothic"/>
        <family val="2"/>
        <charset val="204"/>
        <scheme val="minor"/>
      </rPr>
      <t xml:space="preserve">2.
</t>
    </r>
    <r>
      <rPr>
        <sz val="8"/>
        <rFont val="Century Gothic"/>
        <family val="2"/>
        <charset val="204"/>
        <scheme val="minor"/>
      </rPr>
      <t>Учащиеся с ОВЗ коррекционных классов
(2 вариант адаптированной программы)</t>
    </r>
  </si>
  <si>
    <r>
      <rPr>
        <b/>
        <sz val="8"/>
        <rFont val="Century Gothic"/>
        <family val="2"/>
        <charset val="204"/>
        <scheme val="minor"/>
      </rPr>
      <t xml:space="preserve">3.
</t>
    </r>
    <r>
      <rPr>
        <sz val="8"/>
        <rFont val="Century Gothic"/>
        <family val="2"/>
        <charset val="204"/>
        <scheme val="minor"/>
      </rPr>
      <t>Учащиеся очно-заочной формы обучения (вечернее обучение)</t>
    </r>
  </si>
  <si>
    <r>
      <rPr>
        <b/>
        <sz val="8"/>
        <rFont val="Century Gothic"/>
        <family val="2"/>
        <charset val="204"/>
        <scheme val="minor"/>
      </rPr>
      <t xml:space="preserve">4.
</t>
    </r>
    <r>
      <rPr>
        <sz val="8"/>
        <rFont val="Century Gothic"/>
        <family val="2"/>
        <charset val="204"/>
        <scheme val="minor"/>
      </rPr>
      <t>Учащиеся, получающие образование на дому (обучение на дому)</t>
    </r>
  </si>
  <si>
    <r>
      <rPr>
        <b/>
        <sz val="8"/>
        <rFont val="Century Gothic"/>
        <family val="2"/>
        <charset val="204"/>
        <scheme val="minor"/>
      </rPr>
      <t xml:space="preserve">5.
</t>
    </r>
    <r>
      <rPr>
        <sz val="8"/>
        <rFont val="Century Gothic"/>
        <family val="2"/>
        <charset val="204"/>
        <scheme val="minor"/>
      </rPr>
      <t>Учащиеся в форме семейного обучения (семейное обучение)</t>
    </r>
  </si>
  <si>
    <t>вкл. профильн.</t>
  </si>
  <si>
    <t>норматив, руб./1 учащ.</t>
  </si>
  <si>
    <t>район</t>
  </si>
  <si>
    <t>начальное</t>
  </si>
  <si>
    <t>основное</t>
  </si>
  <si>
    <t>среднее</t>
  </si>
  <si>
    <t>руб.</t>
  </si>
  <si>
    <t>(вкл.профильн.)</t>
  </si>
  <si>
    <t>руб</t>
  </si>
  <si>
    <t>гор.округ</t>
  </si>
  <si>
    <t>Ленинградская область</t>
  </si>
  <si>
    <t>в целом</t>
  </si>
  <si>
    <t>расчет объемов финансового обеспечения образовательной деятельности муниципальных образовательных организаций</t>
  </si>
  <si>
    <t>Нормативы финансового обеспечения</t>
  </si>
  <si>
    <t xml:space="preserve">
(3 вариант адаптированной программы)</t>
  </si>
  <si>
    <t xml:space="preserve">
(4 вариант адаптированной программы)</t>
  </si>
  <si>
    <t>Учащиеся с ОВЗ, инклюзивно обучаемые в общеобразовательных классах (1 вариант)</t>
  </si>
  <si>
    <r>
      <t xml:space="preserve">Группы расчетн. наполн-ти: </t>
    </r>
    <r>
      <rPr>
        <sz val="7"/>
        <color theme="1"/>
        <rFont val="Century Gothic"/>
        <family val="2"/>
        <charset val="204"/>
        <scheme val="minor"/>
      </rPr>
      <t>среднее число одновозрастных учащихся в организации</t>
    </r>
    <r>
      <rPr>
        <sz val="6"/>
        <color theme="1"/>
        <rFont val="Century Gothic"/>
        <family val="2"/>
        <charset val="204"/>
        <scheme val="minor"/>
      </rPr>
      <t xml:space="preserve">
(общий контингент ступени делится на подолжительность обучения на этой ступени  образования)</t>
    </r>
  </si>
  <si>
    <r>
      <t xml:space="preserve">Определение групп расчетной наполняемости общеобразовательных классов, исходя из контингента соответствующей ступени образования
</t>
    </r>
    <r>
      <rPr>
        <sz val="6"/>
        <rFont val="Century Gothic"/>
        <family val="2"/>
        <charset val="204"/>
        <scheme val="minor"/>
      </rPr>
      <t>В расчет принимается численность всех общеобразовательных классов организации, включая классы с углубленным изучением отдельных предметов, классы с инклюзивным обучением учащихся с ОВЗ (1 вар.), классы с профильным обучением. Расчетная наполняемость общеобразовательных классов городских организаций принимается равной 25 и не меняется в зависимости от контингента ступени образования или организации в целом</t>
    </r>
  </si>
  <si>
    <t>30-49 учащ.</t>
  </si>
  <si>
    <t>16-29 учащ.</t>
  </si>
  <si>
    <r>
      <rPr>
        <b/>
        <sz val="10"/>
        <color rgb="FFC00000"/>
        <rFont val="Century Gothic"/>
        <family val="2"/>
        <charset val="204"/>
        <scheme val="minor"/>
      </rPr>
      <t>W</t>
    </r>
    <r>
      <rPr>
        <b/>
        <vertAlign val="subscript"/>
        <sz val="10"/>
        <color rgb="FFC00000"/>
        <rFont val="Century Gothic"/>
        <family val="2"/>
        <charset val="204"/>
        <scheme val="minor"/>
      </rPr>
      <t>ОО</t>
    </r>
    <r>
      <rPr>
        <b/>
        <sz val="8"/>
        <rFont val="Century Gothic"/>
        <family val="2"/>
        <charset val="204"/>
        <scheme val="minor"/>
      </rPr>
      <t xml:space="preserve"> - целевой уровень заработной платы педагогов общего образования (без начислений)</t>
    </r>
    <r>
      <rPr>
        <sz val="8"/>
        <rFont val="Century Gothic"/>
        <family val="2"/>
        <charset val="204"/>
        <scheme val="minor"/>
      </rPr>
      <t>, рублей в месяц на 1 педработника</t>
    </r>
  </si>
  <si>
    <r>
      <rPr>
        <sz val="7"/>
        <color rgb="FFC00000"/>
        <rFont val="Century Gothic"/>
        <family val="2"/>
        <charset val="204"/>
        <scheme val="minor"/>
      </rPr>
      <t>ЦП</t>
    </r>
    <r>
      <rPr>
        <vertAlign val="subscript"/>
        <sz val="7"/>
        <color rgb="FFC00000"/>
        <rFont val="Century Gothic"/>
        <family val="2"/>
        <charset val="204"/>
        <scheme val="minor"/>
      </rPr>
      <t>ОО</t>
    </r>
    <r>
      <rPr>
        <sz val="7"/>
        <rFont val="Century Gothic"/>
        <family val="2"/>
        <charset val="204"/>
        <scheme val="minor"/>
      </rPr>
      <t xml:space="preserve"> - целевой показатель отношения среднемесячной заработной платы педагогических работников общего образования к среднемесячной заработной плате по Ленинградской области, %</t>
    </r>
  </si>
  <si>
    <r>
      <rPr>
        <sz val="7"/>
        <color rgb="FFC00000"/>
        <rFont val="Century Gothic"/>
        <family val="2"/>
        <charset val="204"/>
        <scheme val="minor"/>
      </rPr>
      <t>СДТД</t>
    </r>
    <r>
      <rPr>
        <sz val="7"/>
        <rFont val="Century Gothic"/>
        <family val="2"/>
        <charset val="204"/>
        <scheme val="minor"/>
      </rPr>
      <t xml:space="preserve"> - среднемесячный доход от трудовой деятельности по Ленинградской области, рублей в месяц на 1 педработника</t>
    </r>
  </si>
  <si>
    <r>
      <rPr>
        <b/>
        <sz val="10"/>
        <color rgb="FFC00000"/>
        <rFont val="Century Gothic"/>
        <family val="2"/>
        <charset val="204"/>
        <scheme val="minor"/>
      </rPr>
      <t>k</t>
    </r>
    <r>
      <rPr>
        <b/>
        <vertAlign val="subscript"/>
        <sz val="10"/>
        <color rgb="FFC00000"/>
        <rFont val="Century Gothic"/>
        <family val="2"/>
        <charset val="204"/>
        <scheme val="minor"/>
      </rPr>
      <t>СОВ</t>
    </r>
    <r>
      <rPr>
        <b/>
        <sz val="8"/>
        <rFont val="Century Gothic"/>
        <family val="2"/>
        <charset val="204"/>
        <scheme val="minor"/>
      </rPr>
      <t xml:space="preserve"> - коэффициент приведения расчетного и списочного числа ставок педагогических работников</t>
    </r>
  </si>
  <si>
    <t>ИТОГО</t>
  </si>
  <si>
    <t>ООУ</t>
  </si>
  <si>
    <t>ДОУ</t>
  </si>
  <si>
    <t>контингент по заявкам</t>
  </si>
  <si>
    <t>по заявкам</t>
  </si>
  <si>
    <t>отклонения</t>
  </si>
  <si>
    <t>%</t>
  </si>
  <si>
    <t>более 250 учащ.</t>
  </si>
  <si>
    <t>более 300 учащ.</t>
  </si>
  <si>
    <t>80-250 учащ.</t>
  </si>
  <si>
    <t>100-300 учащ.</t>
  </si>
  <si>
    <t>40-100 учащ.</t>
  </si>
  <si>
    <r>
      <rPr>
        <b/>
        <sz val="10"/>
        <color rgb="FFC00000"/>
        <rFont val="Century Gothic"/>
        <family val="2"/>
        <charset val="204"/>
        <scheme val="minor"/>
      </rPr>
      <t>РВ</t>
    </r>
    <r>
      <rPr>
        <b/>
        <sz val="8"/>
        <rFont val="Century Gothic"/>
        <family val="2"/>
        <charset val="204"/>
        <scheme val="minor"/>
      </rPr>
      <t xml:space="preserve"> -</t>
    </r>
    <r>
      <rPr>
        <sz val="8"/>
        <rFont val="Century Gothic"/>
        <family val="2"/>
        <charset val="204"/>
        <scheme val="minor"/>
      </rPr>
      <t xml:space="preserve"> </t>
    </r>
    <r>
      <rPr>
        <b/>
        <sz val="8"/>
        <rFont val="Century Gothic"/>
        <family val="2"/>
        <charset val="204"/>
        <scheme val="minor"/>
      </rPr>
      <t>расчетная величина, показатель,</t>
    </r>
    <r>
      <rPr>
        <sz val="8"/>
        <rFont val="Century Gothic"/>
        <family val="2"/>
        <charset val="204"/>
        <scheme val="minor"/>
      </rPr>
      <t xml:space="preserve"> установленный областным законом об областном бюджете Ленинградской области на очередной финансовый год и на плановый период, который применяется для расчета должностных окладов (окладов, ставок заработной платы) работников за календарный месяц или за выполнение установленной нормы труда (нормы часов педагогической работы за ставку заработной платы), рублей в месяц </t>
    </r>
  </si>
  <si>
    <r>
      <rPr>
        <b/>
        <sz val="8"/>
        <color theme="5"/>
        <rFont val="Century Gothic"/>
        <family val="2"/>
        <charset val="204"/>
        <scheme val="minor"/>
      </rPr>
      <t xml:space="preserve">Мk </t>
    </r>
    <r>
      <rPr>
        <b/>
        <sz val="8"/>
        <rFont val="Century Gothic"/>
        <family val="2"/>
        <charset val="204"/>
        <scheme val="minor"/>
      </rPr>
      <t>-межуровневый коэффициент</t>
    </r>
    <r>
      <rPr>
        <sz val="8"/>
        <rFont val="Century Gothic"/>
        <family val="2"/>
        <charset val="204"/>
        <scheme val="minor"/>
      </rPr>
      <t xml:space="preserve"> - показатель, устанавливаемый Правительством Ленинградской области по квалификационным уровням профессиональных квалификационных групп, профессиональным квалификационным группам (в случаях, когда профессиональная квалификационная группа не содержит деления на квалификационные уровни), а также по должностям, не включенным в профессиональные квалификационные группы, отражающий уровень квалификации работников</t>
    </r>
  </si>
  <si>
    <r>
      <rPr>
        <b/>
        <sz val="8"/>
        <color theme="5"/>
        <rFont val="Century Gothic"/>
        <family val="2"/>
        <charset val="204"/>
        <scheme val="minor"/>
      </rPr>
      <t>K привед.</t>
    </r>
    <r>
      <rPr>
        <b/>
        <sz val="8"/>
        <rFont val="Century Gothic"/>
        <family val="2"/>
        <charset val="204"/>
        <scheme val="minor"/>
      </rPr>
      <t xml:space="preserve"> -  коэффициент приведения</t>
    </r>
    <r>
      <rPr>
        <sz val="8"/>
        <rFont val="Century Gothic"/>
        <family val="2"/>
        <charset val="204"/>
        <scheme val="minor"/>
      </rPr>
      <t xml:space="preserve"> - рассчитывается как соотношение целевого уровня заработной платы педагогов общего образования (без начислений) к окладу на 1 января соответсвующего года по должности учитель с высшим профессиональным образованием</t>
    </r>
  </si>
  <si>
    <r>
      <rPr>
        <b/>
        <sz val="8"/>
        <color theme="5"/>
        <rFont val="Century Gothic"/>
        <family val="2"/>
        <charset val="204"/>
        <scheme val="minor"/>
      </rPr>
      <t>ОКЛД учит</t>
    </r>
    <r>
      <rPr>
        <b/>
        <sz val="8"/>
        <rFont val="Century Gothic"/>
        <family val="2"/>
        <charset val="204"/>
        <scheme val="minor"/>
      </rPr>
      <t xml:space="preserve">-оклад  должности учитель </t>
    </r>
    <r>
      <rPr>
        <sz val="8"/>
        <rFont val="Century Gothic"/>
        <family val="2"/>
        <charset val="204"/>
        <scheme val="minor"/>
      </rPr>
      <t>с высшим профессиональным образованием на 1 января, руб.</t>
    </r>
  </si>
  <si>
    <t>-</t>
  </si>
  <si>
    <t>на 2021 по заявкам</t>
  </si>
  <si>
    <t>с коэф=том</t>
  </si>
  <si>
    <t>тыс. руб.</t>
  </si>
  <si>
    <t>ДОУ новый</t>
  </si>
  <si>
    <t>ООУ новый</t>
  </si>
  <si>
    <t>на 2021</t>
  </si>
  <si>
    <t>из утвержденного порядка</t>
  </si>
  <si>
    <t>Разница</t>
  </si>
  <si>
    <t>Разница, %</t>
  </si>
  <si>
    <t>ООУ + ДОУ</t>
  </si>
  <si>
    <t>ЧОУ</t>
  </si>
  <si>
    <t>опека</t>
  </si>
  <si>
    <t>компенсация</t>
  </si>
  <si>
    <t>питание</t>
  </si>
  <si>
    <t>подготовка</t>
  </si>
  <si>
    <r>
      <rPr>
        <b/>
        <sz val="10"/>
        <color rgb="FFC00000"/>
        <rFont val="Century Gothic"/>
        <family val="2"/>
        <charset val="204"/>
        <scheme val="minor"/>
      </rPr>
      <t>q</t>
    </r>
    <r>
      <rPr>
        <b/>
        <vertAlign val="subscript"/>
        <sz val="10"/>
        <color rgb="FFC00000"/>
        <rFont val="Century Gothic"/>
        <family val="2"/>
        <charset val="204"/>
        <scheme val="minor"/>
      </rPr>
      <t>ПС</t>
    </r>
    <r>
      <rPr>
        <b/>
        <sz val="8"/>
        <rFont val="Century Gothic"/>
        <family val="2"/>
        <charset val="204"/>
        <scheme val="minor"/>
      </rPr>
      <t xml:space="preserve"> - нормы штаной обеспеченности педагогами-психологами, учащихся без ОВЗ на 1 ставку педагога-психолога</t>
    </r>
  </si>
  <si>
    <r>
      <rPr>
        <b/>
        <sz val="10"/>
        <color rgb="FFC00000"/>
        <rFont val="Century Gothic"/>
        <family val="2"/>
        <charset val="204"/>
        <scheme val="minor"/>
      </rPr>
      <t>N</t>
    </r>
    <r>
      <rPr>
        <b/>
        <vertAlign val="subscript"/>
        <sz val="10"/>
        <color rgb="FFC00000"/>
        <rFont val="Century Gothic"/>
        <family val="2"/>
        <charset val="204"/>
        <scheme val="minor"/>
      </rPr>
      <t>ПС</t>
    </r>
    <r>
      <rPr>
        <b/>
        <sz val="8"/>
        <rFont val="Century Gothic"/>
        <family val="2"/>
        <charset val="204"/>
        <scheme val="minor"/>
      </rPr>
      <t xml:space="preserve"> - удельная натуральная норма затрат труда педагогов-психологов</t>
    </r>
    <r>
      <rPr>
        <sz val="8"/>
        <rFont val="Century Gothic"/>
        <family val="2"/>
        <charset val="204"/>
        <scheme val="minor"/>
      </rPr>
      <t xml:space="preserve">, ставок на 1 учащегося </t>
    </r>
  </si>
  <si>
    <r>
      <rPr>
        <b/>
        <sz val="10"/>
        <color rgb="FFC00000"/>
        <rFont val="Century Gothic"/>
        <family val="2"/>
        <charset val="204"/>
        <scheme val="minor"/>
      </rPr>
      <t>Итого.</t>
    </r>
    <r>
      <rPr>
        <sz val="10"/>
        <color rgb="FFC00000"/>
        <rFont val="Century Gothic"/>
        <family val="2"/>
        <charset val="204"/>
        <scheme val="minor"/>
      </rPr>
      <t xml:space="preserve"> Норматив финансового обеспечения образовательной деятельности муниципальных образовательных организаций, реализующих программы общего образования на 2025 год  (14 105 руб.)</t>
    </r>
  </si>
  <si>
    <t xml:space="preserve">Наименование муниципального образования </t>
  </si>
  <si>
    <t xml:space="preserve">Всего </t>
  </si>
  <si>
    <t>таблица 1</t>
  </si>
  <si>
    <t>Проект бюджета на 2026-2028</t>
  </si>
  <si>
    <t>Расчет объема субвенций бюджетам муниципальных образований Ленинградской области на осуществление отдельных государственных полномочий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 на 2026 год и на плановый период 2027 и 2028 годов</t>
  </si>
  <si>
    <t>Приложение 20 к пояснительной записке 2026 года</t>
  </si>
  <si>
    <t>таблица 2</t>
  </si>
  <si>
    <t>таблица 3</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</si>
</sst>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 _₽_-;\-* #,##0.00\ _₽_-;_-* &quot;-&quot;??\ _₽_-;_-@_-"/>
    <numFmt numFmtId="164" formatCode="_-* #,##0&quot;р.&quot;_-;\-* #,##0&quot;р.&quot;_-;_-* &quot;-&quot;&quot;р.&quot;_-;_-@_-"/>
    <numFmt numFmtId="165" formatCode="_-* #,##0_р_._-;\-* #,##0_р_._-;_-* &quot;-&quot;_р_._-;_-@_-"/>
    <numFmt numFmtId="166" formatCode="00"/>
    <numFmt numFmtId="167" formatCode="0.0%"/>
    <numFmt numFmtId="168" formatCode="#,##0.00\ &quot;₽&quot;;#,##0.00\ &quot;₽&quot;;&quot;-&quot;??\ &quot;₽&quot;;_-@"/>
    <numFmt numFmtId="169" formatCode="#,##0.00;[Red]\-#,##0.00;&quot;-&quot;"/>
    <numFmt numFmtId="170" formatCode="#,##0.0;[Red]\-#,##0.0;&quot;-&quot;"/>
    <numFmt numFmtId="171" formatCode="#,##0;[Red]\-#,##0;&quot;-&quot;"/>
    <numFmt numFmtId="172" formatCode="[Blue]\+#,##0.00;[Red]\-#,##0.00;&quot;-&quot;"/>
    <numFmt numFmtId="173" formatCode="#,##0.0,,&quot; млн.руб&quot;;[Red]\-#,##0.0,,&quot; млн.руб&quot;;&quot;-&quot;"/>
    <numFmt numFmtId="174" formatCode="[Blue]\+#,##0.0,,&quot; млн.руб&quot;;[Red]\-#,##0.0,,&quot; млн.руб&quot;;&quot;-&quot;"/>
    <numFmt numFmtId="175" formatCode="#,##0.000;[Red]\-#,##0.000;&quot;-&quot;"/>
    <numFmt numFmtId="176" formatCode="#,##0.0000;[Red]\-#,##0.0000;&quot;-&quot;"/>
    <numFmt numFmtId="177" formatCode="_(* #,##0.00_);_(* \(#,##0.00\);_(* \-??_);_(@_)"/>
    <numFmt numFmtId="178" formatCode="_(* #,##0.00_);_(* \(#,##0.00\);_(* &quot;-&quot;??_);_(@_)"/>
    <numFmt numFmtId="179" formatCode="_-* #,##0.00_р_._-;\-* #,##0.00_р_._-;_-* &quot;-&quot;??_р_._-;_-@_-"/>
    <numFmt numFmtId="180" formatCode="#,##0.00000;[Red]\-#,##0.00000;&quot;-&quot;"/>
    <numFmt numFmtId="181" formatCode="#,##0_ ;[Red]\-#,##0\ "/>
    <numFmt numFmtId="182" formatCode="#,##0.0_ ;[Red]\-#,##0.0\ "/>
    <numFmt numFmtId="183" formatCode="0.0000%"/>
    <numFmt numFmtId="184" formatCode="#,##0.000000;[Red]\-#,##0.000000;&quot;-&quot;"/>
    <numFmt numFmtId="185" formatCode="_-* #,##0.00_р_._-;\-* #,##0.00_р_._-;_-* \-??_р_._-;_-@_-"/>
    <numFmt numFmtId="186" formatCode="#,##0.0000_ ;[Red]\-#,##0.0000\ "/>
    <numFmt numFmtId="187" formatCode="#,##0.00000_ ;[Red]\-#,##0.00000\ "/>
  </numFmts>
  <fonts count="97" x14ac:knownFonts="1">
    <font>
      <sz val="7"/>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11"/>
      <color theme="1"/>
      <name val="Century Gothic"/>
      <family val="2"/>
      <charset val="204"/>
      <scheme val="minor"/>
    </font>
    <font>
      <sz val="8"/>
      <color theme="1"/>
      <name val="Calibri"/>
      <family val="2"/>
      <charset val="204"/>
    </font>
    <font>
      <b/>
      <sz val="15"/>
      <color theme="3"/>
      <name val="Calibri"/>
      <family val="2"/>
      <charset val="204"/>
    </font>
    <font>
      <b/>
      <sz val="13"/>
      <color theme="3"/>
      <name val="Calibri"/>
      <family val="2"/>
      <charset val="204"/>
    </font>
    <font>
      <b/>
      <sz val="11"/>
      <color theme="3"/>
      <name val="Calibri"/>
      <family val="2"/>
      <charset val="204"/>
    </font>
    <font>
      <sz val="8"/>
      <color rgb="FF006100"/>
      <name val="Calibri"/>
      <family val="2"/>
      <charset val="204"/>
    </font>
    <font>
      <sz val="8"/>
      <color rgb="FF9C0006"/>
      <name val="Calibri"/>
      <family val="2"/>
      <charset val="204"/>
    </font>
    <font>
      <sz val="8"/>
      <color rgb="FF9C6500"/>
      <name val="Calibri"/>
      <family val="2"/>
      <charset val="204"/>
    </font>
    <font>
      <b/>
      <sz val="8"/>
      <color rgb="FF3F3F3F"/>
      <name val="Calibri"/>
      <family val="2"/>
      <charset val="204"/>
    </font>
    <font>
      <b/>
      <sz val="8"/>
      <color rgb="FFFA7D00"/>
      <name val="Calibri"/>
      <family val="2"/>
      <charset val="204"/>
    </font>
    <font>
      <sz val="8"/>
      <color rgb="FFFA7D00"/>
      <name val="Calibri"/>
      <family val="2"/>
      <charset val="204"/>
    </font>
    <font>
      <b/>
      <sz val="8"/>
      <color theme="0"/>
      <name val="Calibri"/>
      <family val="2"/>
      <charset val="204"/>
    </font>
    <font>
      <sz val="8"/>
      <color rgb="FFFF0000"/>
      <name val="Calibri"/>
      <family val="2"/>
      <charset val="204"/>
    </font>
    <font>
      <i/>
      <sz val="8"/>
      <color rgb="FF7F7F7F"/>
      <name val="Calibri"/>
      <family val="2"/>
      <charset val="204"/>
    </font>
    <font>
      <b/>
      <sz val="8"/>
      <color theme="1"/>
      <name val="Calibri"/>
      <family val="2"/>
      <charset val="204"/>
    </font>
    <font>
      <sz val="48"/>
      <color rgb="FFC00000"/>
      <name val="Copperplate Gothic Bold"/>
      <family val="2"/>
    </font>
    <font>
      <u/>
      <sz val="8"/>
      <color theme="10"/>
      <name val="Century Gothic"/>
      <family val="2"/>
      <charset val="204"/>
      <scheme val="minor"/>
    </font>
    <font>
      <sz val="8"/>
      <color theme="1"/>
      <name val="Century Gothic"/>
      <family val="2"/>
      <charset val="204"/>
      <scheme val="minor"/>
    </font>
    <font>
      <sz val="11"/>
      <color theme="0"/>
      <name val="Century Gothic"/>
      <family val="2"/>
      <charset val="204"/>
      <scheme val="minor"/>
    </font>
    <font>
      <b/>
      <sz val="10"/>
      <color rgb="FFC00000"/>
      <name val="Century Gothic"/>
      <family val="2"/>
      <charset val="204"/>
      <scheme val="minor"/>
    </font>
    <font>
      <sz val="8"/>
      <color rgb="FFFF0000"/>
      <name val="Century Gothic"/>
      <family val="2"/>
      <charset val="204"/>
      <scheme val="minor"/>
    </font>
    <font>
      <b/>
      <sz val="6"/>
      <name val="Century Gothic"/>
      <family val="2"/>
      <charset val="204"/>
      <scheme val="minor"/>
    </font>
    <font>
      <b/>
      <sz val="4"/>
      <name val="Century Gothic"/>
      <family val="2"/>
      <charset val="204"/>
      <scheme val="minor"/>
    </font>
    <font>
      <b/>
      <sz val="11"/>
      <color rgb="FF3F3F3F"/>
      <name val="Century Gothic"/>
      <family val="2"/>
      <charset val="204"/>
      <scheme val="minor"/>
    </font>
    <font>
      <sz val="7"/>
      <name val="Century Gothic"/>
      <family val="2"/>
      <charset val="204"/>
      <scheme val="minor"/>
    </font>
    <font>
      <b/>
      <sz val="7"/>
      <color theme="1"/>
      <name val="Century Gothic"/>
      <family val="2"/>
      <charset val="204"/>
      <scheme val="minor"/>
    </font>
    <font>
      <b/>
      <sz val="7"/>
      <name val="Century Gothic"/>
      <family val="2"/>
      <charset val="204"/>
      <scheme val="minor"/>
    </font>
    <font>
      <sz val="7"/>
      <color rgb="FFC00000"/>
      <name val="Century Gothic"/>
      <family val="2"/>
      <charset val="204"/>
      <scheme val="minor"/>
    </font>
    <font>
      <sz val="6"/>
      <name val="Century Gothic"/>
      <family val="2"/>
      <charset val="204"/>
      <scheme val="minor"/>
    </font>
    <font>
      <sz val="6"/>
      <color theme="1"/>
      <name val="Century Gothic"/>
      <family val="2"/>
      <charset val="204"/>
      <scheme val="minor"/>
    </font>
    <font>
      <sz val="4"/>
      <color theme="1"/>
      <name val="Century Gothic"/>
      <family val="2"/>
      <charset val="204"/>
      <scheme val="minor"/>
    </font>
    <font>
      <sz val="6"/>
      <color theme="0" tint="-0.249977111117893"/>
      <name val="Century Gothic"/>
      <family val="2"/>
      <charset val="204"/>
      <scheme val="minor"/>
    </font>
    <font>
      <b/>
      <sz val="7"/>
      <color rgb="FFC00000"/>
      <name val="Century Gothic"/>
      <family val="2"/>
      <charset val="204"/>
      <scheme val="minor"/>
    </font>
    <font>
      <sz val="8"/>
      <color rgb="FFC00000"/>
      <name val="Century Gothic"/>
      <family val="2"/>
      <charset val="204"/>
      <scheme val="minor"/>
    </font>
    <font>
      <sz val="6.5"/>
      <name val="Century Gothic"/>
      <family val="2"/>
      <charset val="204"/>
      <scheme val="minor"/>
    </font>
    <font>
      <sz val="8"/>
      <name val="Century Gothic"/>
      <family val="2"/>
      <charset val="204"/>
      <scheme val="minor"/>
    </font>
    <font>
      <sz val="10"/>
      <color rgb="FFC00000"/>
      <name val="Century Gothic"/>
      <family val="2"/>
      <charset val="204"/>
      <scheme val="minor"/>
    </font>
    <font>
      <sz val="8"/>
      <color theme="0" tint="-0.249977111117893"/>
      <name val="Century Gothic"/>
      <family val="2"/>
      <charset val="204"/>
      <scheme val="minor"/>
    </font>
    <font>
      <b/>
      <sz val="8"/>
      <color rgb="FFC00000"/>
      <name val="Century Gothic"/>
      <family val="2"/>
      <charset val="204"/>
      <scheme val="minor"/>
    </font>
    <font>
      <sz val="7"/>
      <color theme="1" tint="0.34998626667073579"/>
      <name val="Century Gothic"/>
      <family val="2"/>
      <charset val="204"/>
      <scheme val="minor"/>
    </font>
    <font>
      <b/>
      <sz val="12"/>
      <color rgb="FFC00000"/>
      <name val="Century Gothic"/>
      <family val="2"/>
      <charset val="204"/>
      <scheme val="minor"/>
    </font>
    <font>
      <sz val="12"/>
      <color rgb="FFC00000"/>
      <name val="Century Gothic"/>
      <family val="2"/>
      <charset val="204"/>
      <scheme val="minor"/>
    </font>
    <font>
      <sz val="12"/>
      <color theme="1"/>
      <name val="Century Gothic"/>
      <family val="2"/>
      <charset val="204"/>
      <scheme val="minor"/>
    </font>
    <font>
      <sz val="16"/>
      <color theme="1"/>
      <name val="Century Gothic"/>
      <family val="2"/>
      <charset val="204"/>
      <scheme val="minor"/>
    </font>
    <font>
      <u/>
      <sz val="7"/>
      <color theme="10"/>
      <name val="Century Gothic"/>
      <family val="2"/>
      <charset val="204"/>
      <scheme val="minor"/>
    </font>
    <font>
      <u/>
      <sz val="7"/>
      <color theme="11"/>
      <name val="Century Gothic"/>
      <family val="2"/>
      <charset val="204"/>
      <scheme val="minor"/>
    </font>
    <font>
      <b/>
      <sz val="10"/>
      <name val="Century Gothic"/>
      <family val="2"/>
      <charset val="204"/>
      <scheme val="minor"/>
    </font>
    <font>
      <b/>
      <sz val="8"/>
      <name val="Century Gothic"/>
      <family val="2"/>
      <charset val="204"/>
      <scheme val="minor"/>
    </font>
    <font>
      <b/>
      <sz val="8"/>
      <color theme="1"/>
      <name val="Century Gothic"/>
      <family val="2"/>
      <charset val="204"/>
      <scheme val="minor"/>
    </font>
    <font>
      <i/>
      <sz val="8"/>
      <name val="Century Gothic"/>
      <family val="2"/>
      <charset val="204"/>
      <scheme val="minor"/>
    </font>
    <font>
      <sz val="10"/>
      <name val="Century Gothic"/>
      <family val="2"/>
      <charset val="204"/>
      <scheme val="minor"/>
    </font>
    <font>
      <i/>
      <sz val="8"/>
      <color theme="0" tint="-0.249977111117893"/>
      <name val="Century Gothic"/>
      <family val="2"/>
      <charset val="204"/>
      <scheme val="minor"/>
    </font>
    <font>
      <b/>
      <vertAlign val="subscript"/>
      <sz val="10"/>
      <color rgb="FFC00000"/>
      <name val="Century Gothic"/>
      <family val="2"/>
      <charset val="204"/>
      <scheme val="minor"/>
    </font>
    <font>
      <sz val="20"/>
      <color theme="1"/>
      <name val="Century Gothic"/>
      <family val="2"/>
      <charset val="204"/>
      <scheme val="minor"/>
    </font>
    <font>
      <sz val="7"/>
      <color theme="0" tint="-0.249977111117893"/>
      <name val="Century Gothic"/>
      <family val="2"/>
      <charset val="204"/>
      <scheme val="minor"/>
    </font>
    <font>
      <b/>
      <i/>
      <sz val="8"/>
      <name val="Century Gothic"/>
      <family val="2"/>
      <charset val="204"/>
      <scheme val="minor"/>
    </font>
    <font>
      <b/>
      <sz val="9"/>
      <name val="Century Gothic"/>
      <family val="2"/>
      <charset val="204"/>
      <scheme val="minor"/>
    </font>
    <font>
      <b/>
      <sz val="9"/>
      <color theme="1"/>
      <name val="Century Gothic"/>
      <family val="2"/>
      <charset val="204"/>
      <scheme val="minor"/>
    </font>
    <font>
      <sz val="6"/>
      <color theme="0" tint="-0.14999847407452621"/>
      <name val="Century Gothic"/>
      <family val="2"/>
      <charset val="204"/>
      <scheme val="minor"/>
    </font>
    <font>
      <i/>
      <sz val="6.5"/>
      <name val="Century Gothic"/>
      <family val="2"/>
      <charset val="204"/>
      <scheme val="minor"/>
    </font>
    <font>
      <i/>
      <sz val="6.5"/>
      <color theme="0" tint="-0.249977111117893"/>
      <name val="Century Gothic"/>
      <family val="2"/>
      <charset val="204"/>
      <scheme val="minor"/>
    </font>
    <font>
      <sz val="7"/>
      <color theme="1" tint="0.499984740745262"/>
      <name val="Century Gothic"/>
      <family val="2"/>
      <charset val="204"/>
      <scheme val="minor"/>
    </font>
    <font>
      <sz val="9"/>
      <color theme="1"/>
      <name val="Century Gothic"/>
      <family val="2"/>
      <charset val="204"/>
      <scheme val="minor"/>
    </font>
    <font>
      <b/>
      <sz val="9"/>
      <color rgb="FFC00000"/>
      <name val="Century Gothic"/>
      <family val="2"/>
      <charset val="204"/>
      <scheme val="minor"/>
    </font>
    <font>
      <vertAlign val="subscript"/>
      <sz val="7"/>
      <color rgb="FFC00000"/>
      <name val="Century Gothic"/>
      <family val="2"/>
      <charset val="204"/>
      <scheme val="minor"/>
    </font>
    <font>
      <sz val="10"/>
      <name val="Arial"/>
      <family val="2"/>
      <charset val="204"/>
    </font>
    <font>
      <sz val="10"/>
      <name val="Arial Cyr"/>
      <charset val="204"/>
    </font>
    <font>
      <sz val="11"/>
      <color theme="1"/>
      <name val="Century Gothic"/>
      <family val="2"/>
      <scheme val="minor"/>
    </font>
    <font>
      <b/>
      <sz val="8"/>
      <color theme="5"/>
      <name val="Century Gothic"/>
      <family val="2"/>
      <charset val="204"/>
      <scheme val="minor"/>
    </font>
    <font>
      <sz val="7"/>
      <color theme="9"/>
      <name val="Century Gothic"/>
      <family val="2"/>
      <charset val="204"/>
      <scheme val="minor"/>
    </font>
    <font>
      <sz val="9"/>
      <color indexed="81"/>
      <name val="Tahoma"/>
      <family val="2"/>
      <charset val="204"/>
    </font>
    <font>
      <b/>
      <sz val="9"/>
      <color indexed="81"/>
      <name val="Tahoma"/>
      <family val="2"/>
      <charset val="204"/>
    </font>
    <font>
      <sz val="7"/>
      <color theme="1"/>
      <name val="Century Gothic"/>
      <family val="2"/>
      <charset val="204"/>
      <scheme val="minor"/>
    </font>
    <font>
      <sz val="8"/>
      <color indexed="2"/>
      <name val="Century Gothic"/>
      <family val="2"/>
      <charset val="204"/>
      <scheme val="minor"/>
    </font>
    <font>
      <sz val="10"/>
      <name val="Arial Cyr"/>
    </font>
    <font>
      <sz val="11"/>
      <color indexed="8"/>
      <name val="Calibri"/>
      <family val="2"/>
      <charset val="1"/>
    </font>
    <font>
      <sz val="11"/>
      <color indexed="8"/>
      <name val="Calibri"/>
      <family val="2"/>
      <charset val="204"/>
    </font>
    <font>
      <sz val="7"/>
      <color theme="6" tint="-0.249977111117893"/>
      <name val="Century Gothic"/>
      <family val="2"/>
      <charset val="204"/>
      <scheme val="minor"/>
    </font>
    <font>
      <i/>
      <sz val="8"/>
      <color theme="6" tint="-0.249977111117893"/>
      <name val="Century Gothic"/>
      <family val="2"/>
      <charset val="204"/>
      <scheme val="minor"/>
    </font>
    <font>
      <b/>
      <i/>
      <sz val="8"/>
      <color theme="0" tint="-0.249977111117893"/>
      <name val="Century Gothic"/>
      <family val="2"/>
      <charset val="204"/>
      <scheme val="minor"/>
    </font>
    <font>
      <b/>
      <sz val="7"/>
      <color theme="1" tint="0.34998626667073579"/>
      <name val="Century Gothic"/>
      <family val="2"/>
      <charset val="204"/>
      <scheme val="minor"/>
    </font>
    <font>
      <sz val="7"/>
      <color theme="1"/>
      <name val="Times New Roman"/>
      <family val="1"/>
      <charset val="204"/>
    </font>
    <font>
      <b/>
      <sz val="10"/>
      <name val="Times New Roman"/>
      <family val="1"/>
      <charset val="204"/>
    </font>
    <font>
      <b/>
      <sz val="8"/>
      <name val="Times New Roman"/>
      <family val="1"/>
      <charset val="204"/>
    </font>
    <font>
      <b/>
      <sz val="9"/>
      <name val="Times New Roman"/>
      <family val="1"/>
      <charset val="204"/>
    </font>
    <font>
      <sz val="9"/>
      <color rgb="FFC00000"/>
      <name val="Times New Roman"/>
      <family val="1"/>
      <charset val="204"/>
    </font>
    <font>
      <b/>
      <sz val="9"/>
      <color rgb="FFC00000"/>
      <name val="Times New Roman"/>
      <family val="1"/>
      <charset val="204"/>
    </font>
    <font>
      <b/>
      <sz val="7"/>
      <color theme="1"/>
      <name val="Times New Roman"/>
      <family val="1"/>
      <charset val="204"/>
    </font>
    <font>
      <sz val="9"/>
      <color theme="1"/>
      <name val="Times New Roman"/>
      <family val="1"/>
      <charset val="204"/>
    </font>
    <font>
      <sz val="9"/>
      <name val="Times New Roman"/>
      <family val="1"/>
      <charset val="204"/>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0000"/>
        <bgColor indexed="64"/>
      </patternFill>
    </fill>
    <fill>
      <patternFill patternType="solid">
        <fgColor theme="0"/>
        <bgColor theme="0"/>
      </patternFill>
    </fill>
    <fill>
      <patternFill patternType="solid">
        <fgColor theme="0" tint="-0.249977111117893"/>
        <bgColor theme="0" tint="-0.249977111117893"/>
      </patternFill>
    </fill>
    <fill>
      <patternFill patternType="solid">
        <fgColor theme="9" tint="0.59999389629810485"/>
        <bgColor indexed="64"/>
      </patternFill>
    </fill>
    <fill>
      <patternFill patternType="solid">
        <fgColor theme="3" tint="0.39997558519241921"/>
        <bgColor indexed="64"/>
      </patternFill>
    </fill>
  </fills>
  <borders count="8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0" tint="-0.24994659260841701"/>
      </bottom>
      <diagonal/>
    </border>
    <border>
      <left/>
      <right/>
      <top/>
      <bottom style="thin">
        <color theme="0" tint="-0.24994659260841701"/>
      </bottom>
      <diagonal/>
    </border>
    <border>
      <left style="thin">
        <color indexed="64"/>
      </left>
      <right/>
      <top/>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top style="thin">
        <color indexed="64"/>
      </top>
      <bottom style="thin">
        <color theme="0" tint="-0.24994659260841701"/>
      </bottom>
      <diagonal/>
    </border>
    <border>
      <left/>
      <right/>
      <top/>
      <bottom style="thin">
        <color indexed="64"/>
      </bottom>
      <diagonal/>
    </border>
    <border>
      <left/>
      <right/>
      <top style="thin">
        <color theme="0" tint="-0.24994659260841701"/>
      </top>
      <bottom style="thin">
        <color indexed="64"/>
      </bottom>
      <diagonal/>
    </border>
    <border>
      <left/>
      <right style="thin">
        <color indexed="64"/>
      </right>
      <top/>
      <bottom/>
      <diagonal/>
    </border>
    <border>
      <left/>
      <right/>
      <top style="thin">
        <color indexed="64"/>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indexed="64"/>
      </left>
      <right style="thin">
        <color theme="0" tint="-0.24994659260841701"/>
      </right>
      <top/>
      <bottom/>
      <diagonal/>
    </border>
    <border>
      <left style="thin">
        <color indexed="64"/>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indexed="64"/>
      </bottom>
      <diagonal/>
    </border>
    <border>
      <left style="thin">
        <color theme="0" tint="-0.24994659260841701"/>
      </left>
      <right/>
      <top style="thin">
        <color indexed="64"/>
      </top>
      <bottom style="thin">
        <color theme="0" tint="-0.24994659260841701"/>
      </bottom>
      <diagonal/>
    </border>
    <border>
      <left/>
      <right/>
      <top style="medium">
        <color theme="0" tint="-0.24994659260841701"/>
      </top>
      <bottom style="thin">
        <color theme="0" tint="-0.24994659260841701"/>
      </bottom>
      <diagonal/>
    </border>
    <border>
      <left/>
      <right/>
      <top style="medium">
        <color theme="0" tint="-0.24994659260841701"/>
      </top>
      <bottom/>
      <diagonal/>
    </border>
    <border>
      <left/>
      <right/>
      <top style="thin">
        <color auto="1"/>
      </top>
      <bottom style="thin">
        <color auto="1"/>
      </bottom>
      <diagonal/>
    </border>
    <border>
      <left/>
      <right style="medium">
        <color theme="0" tint="-0.24994659260841701"/>
      </right>
      <top style="thin">
        <color theme="0" tint="-0.24994659260841701"/>
      </top>
      <bottom style="thin">
        <color indexed="64"/>
      </bottom>
      <diagonal/>
    </border>
    <border>
      <left/>
      <right style="medium">
        <color theme="0" tint="-0.24994659260841701"/>
      </right>
      <top style="thin">
        <color theme="0" tint="-0.24994659260841701"/>
      </top>
      <bottom/>
      <diagonal/>
    </border>
    <border>
      <left style="thin">
        <color theme="0" tint="-0.24994659260841701"/>
      </left>
      <right style="medium">
        <color theme="0" tint="-0.24994659260841701"/>
      </right>
      <top/>
      <bottom style="thin">
        <color theme="0" tint="-0.24994659260841701"/>
      </bottom>
      <diagonal/>
    </border>
    <border>
      <left/>
      <right style="medium">
        <color theme="0" tint="-0.24994659260841701"/>
      </right>
      <top style="thin">
        <color theme="0" tint="-0.24994659260841701"/>
      </top>
      <bottom style="thin">
        <color theme="0" tint="-0.24994659260841701"/>
      </bottom>
      <diagonal/>
    </border>
    <border>
      <left/>
      <right style="medium">
        <color theme="0" tint="-0.24994659260841701"/>
      </right>
      <top/>
      <bottom style="thin">
        <color theme="0" tint="-0.24994659260841701"/>
      </bottom>
      <diagonal/>
    </border>
    <border>
      <left/>
      <right style="medium">
        <color theme="0" tint="-0.24994659260841701"/>
      </right>
      <top style="thin">
        <color indexed="64"/>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medium">
        <color theme="0" tint="-0.24994659260841701"/>
      </right>
      <top/>
      <bottom/>
      <diagonal/>
    </border>
    <border>
      <left/>
      <right/>
      <top style="thin">
        <color theme="0" tint="-0.24994659260841701"/>
      </top>
      <bottom style="medium">
        <color theme="0" tint="-0.24994659260841701"/>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medium">
        <color theme="0" tint="-0.24994659260841701"/>
      </right>
      <top style="thin">
        <color theme="0" tint="-0.24994659260841701"/>
      </top>
      <bottom style="medium">
        <color theme="0" tint="-0.24994659260841701"/>
      </bottom>
      <diagonal/>
    </border>
    <border>
      <left style="thin">
        <color theme="0" tint="-0.24994659260841701"/>
      </left>
      <right/>
      <top style="thin">
        <color theme="0" tint="-0.24994659260841701"/>
      </top>
      <bottom style="medium">
        <color theme="0" tint="-0.24994659260841701"/>
      </bottom>
      <diagonal/>
    </border>
    <border>
      <left/>
      <right style="medium">
        <color theme="0" tint="-0.24994659260841701"/>
      </right>
      <top style="thin">
        <color indexed="64"/>
      </top>
      <bottom style="thin">
        <color theme="0" tint="-0.24994659260841701"/>
      </bottom>
      <diagonal/>
    </border>
    <border>
      <left style="thin">
        <color theme="0" tint="-0.24994659260841701"/>
      </left>
      <right/>
      <top style="thin">
        <color indexed="64"/>
      </top>
      <bottom/>
      <diagonal/>
    </border>
    <border>
      <left style="thin">
        <color theme="0" tint="-0.24994659260841701"/>
      </left>
      <right style="medium">
        <color theme="0" tint="-0.24994659260841701"/>
      </right>
      <top style="thin">
        <color theme="0" tint="-0.24994659260841701"/>
      </top>
      <bottom/>
      <diagonal/>
    </border>
    <border>
      <left style="thin">
        <color indexed="64"/>
      </left>
      <right/>
      <top/>
      <bottom style="thin">
        <color theme="0" tint="-0.24994659260841701"/>
      </bottom>
      <diagonal/>
    </border>
    <border>
      <left style="thin">
        <color indexed="64"/>
      </left>
      <right/>
      <top style="thin">
        <color auto="1"/>
      </top>
      <bottom style="thin">
        <color theme="0" tint="-0.24994659260841701"/>
      </bottom>
      <diagonal/>
    </border>
    <border>
      <left/>
      <right style="thin">
        <color theme="0" tint="-0.24994659260841701"/>
      </right>
      <top style="thin">
        <color auto="1"/>
      </top>
      <bottom/>
      <diagonal/>
    </border>
    <border>
      <left style="thin">
        <color indexed="64"/>
      </left>
      <right style="thin">
        <color theme="0" tint="-0.24994659260841701"/>
      </right>
      <top style="thin">
        <color theme="0" tint="-0.24994659260841701"/>
      </top>
      <bottom/>
      <diagonal/>
    </border>
    <border>
      <left style="thin">
        <color indexed="64"/>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indexed="64"/>
      </left>
      <right/>
      <top style="thin">
        <color auto="1"/>
      </top>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indexed="64"/>
      </top>
      <bottom/>
      <diagonal/>
    </border>
    <border>
      <left style="thin">
        <color theme="0" tint="-0.24994659260841701"/>
      </left>
      <right style="thin">
        <color indexed="64"/>
      </right>
      <top style="thin">
        <color theme="0" tint="-0.24994659260841701"/>
      </top>
      <bottom/>
      <diagonal/>
    </border>
    <border>
      <left/>
      <right style="thin">
        <color indexed="64"/>
      </right>
      <top style="thin">
        <color theme="0" tint="-0.2499465926084170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0" tint="-0.24994659260841701"/>
      </right>
      <top style="thin">
        <color indexed="64"/>
      </top>
      <bottom style="thin">
        <color theme="0" tint="-0.24994659260841701"/>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32540">
    <xf numFmtId="0" fontId="0" fillId="0" borderId="0">
      <alignment vertical="center"/>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6" fillId="0" borderId="10">
      <alignment horizontal="left" indent="1"/>
    </xf>
    <xf numFmtId="169" fontId="24" fillId="0" borderId="0" applyFont="0" applyFill="0" applyBorder="0" applyProtection="0">
      <alignment horizontal="right" vertical="center" indent="1"/>
    </xf>
    <xf numFmtId="168" fontId="24" fillId="0" borderId="0" applyFont="0" applyFill="0" applyBorder="0" applyProtection="0">
      <alignment horizontal="right" vertical="center" indent="1"/>
    </xf>
    <xf numFmtId="167" fontId="24" fillId="0" borderId="0" applyFont="0" applyFill="0" applyBorder="0" applyProtection="0">
      <alignment horizontal="right" vertical="center" indent="1"/>
    </xf>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26" fillId="0" borderId="10">
      <alignment horizontal="left" indent="1"/>
    </xf>
    <xf numFmtId="0" fontId="27" fillId="0" borderId="11">
      <alignment horizontal="left" indent="1"/>
    </xf>
    <xf numFmtId="0" fontId="40" fillId="0" borderId="11">
      <alignment horizontal="left" indent="1"/>
    </xf>
    <xf numFmtId="166" fontId="29" fillId="32" borderId="0">
      <alignment horizontal="right" vertical="center" indent="1"/>
    </xf>
    <xf numFmtId="0" fontId="30" fillId="5" borderId="5" applyNumberFormat="0" applyAlignment="0" applyProtection="0"/>
    <xf numFmtId="172" fontId="35" fillId="33" borderId="0" applyFont="0" applyFill="0" applyBorder="0" applyAlignment="0" applyProtection="0">
      <alignment horizontal="right" indent="1"/>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6" fillId="0" borderId="10">
      <alignment horizontal="left" indent="1"/>
    </xf>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27" fillId="0" borderId="11">
      <alignment horizontal="left" indent="1"/>
    </xf>
    <xf numFmtId="165" fontId="8" fillId="0" borderId="0" applyFont="0" applyFill="0" applyBorder="0" applyAlignment="0" applyProtection="0"/>
    <xf numFmtId="164" fontId="8" fillId="0" borderId="0" applyFont="0" applyFill="0" applyBorder="0" applyAlignment="0" applyProtection="0"/>
    <xf numFmtId="0" fontId="22" fillId="0" borderId="0" applyNumberFormat="0" applyFill="0" applyBorder="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5" applyNumberFormat="0" applyAlignment="0" applyProtection="0"/>
    <xf numFmtId="0" fontId="16" fillId="5" borderId="4" applyNumberFormat="0" applyAlignment="0" applyProtection="0"/>
    <xf numFmtId="0" fontId="17" fillId="0" borderId="6" applyNumberFormat="0" applyFill="0" applyAlignment="0" applyProtection="0"/>
    <xf numFmtId="0" fontId="18" fillId="6" borderId="7" applyNumberFormat="0" applyAlignment="0" applyProtection="0"/>
    <xf numFmtId="0" fontId="19" fillId="0" borderId="0" applyNumberFormat="0" applyFill="0" applyBorder="0" applyAlignment="0" applyProtection="0"/>
    <xf numFmtId="0" fontId="8" fillId="7"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3" fillId="0" borderId="0" applyNumberFormat="0" applyFill="0" applyBorder="0" applyAlignment="0" applyProtection="0"/>
    <xf numFmtId="0" fontId="25"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25" fillId="31" borderId="0" applyNumberFormat="0" applyBorder="0" applyAlignment="0" applyProtection="0"/>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8" fillId="0" borderId="0" applyFill="0" applyBorder="0">
      <alignment horizontal="center" vertical="center" wrapText="1"/>
    </xf>
    <xf numFmtId="0" fontId="51"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0" fillId="5" borderId="5" applyNumberFormat="0" applyAlignment="0" applyProtection="0"/>
    <xf numFmtId="171" fontId="24" fillId="0" borderId="0" applyFont="0" applyFill="0" applyBorder="0" applyProtection="0">
      <alignment horizontal="right" vertical="center" indent="1"/>
    </xf>
    <xf numFmtId="0" fontId="72" fillId="0" borderId="0"/>
    <xf numFmtId="177" fontId="72" fillId="0" borderId="0" applyBorder="0" applyProtection="0"/>
    <xf numFmtId="0" fontId="72"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9" fontId="72" fillId="0" borderId="0" applyBorder="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178" fontId="72" fillId="0" borderId="0" applyFont="0" applyFill="0" applyBorder="0" applyAlignment="0" applyProtection="0"/>
    <xf numFmtId="177" fontId="72" fillId="0" borderId="0" applyBorder="0" applyProtection="0"/>
    <xf numFmtId="178" fontId="72" fillId="0" borderId="0" applyFill="0" applyBorder="0" applyAlignment="0" applyProtection="0"/>
    <xf numFmtId="178" fontId="72" fillId="0" borderId="0" applyFill="0" applyBorder="0" applyAlignment="0" applyProtection="0"/>
    <xf numFmtId="178" fontId="72" fillId="0" borderId="0" applyFill="0" applyBorder="0" applyAlignment="0" applyProtection="0"/>
    <xf numFmtId="178" fontId="72" fillId="0" borderId="0" applyFill="0" applyBorder="0" applyAlignment="0" applyProtection="0"/>
    <xf numFmtId="178" fontId="72" fillId="0" borderId="0" applyFill="0" applyBorder="0" applyAlignment="0" applyProtection="0"/>
    <xf numFmtId="179" fontId="73" fillId="0" borderId="0" applyFill="0" applyBorder="0" applyAlignment="0" applyProtection="0"/>
    <xf numFmtId="178" fontId="72" fillId="0" borderId="0" applyFill="0" applyBorder="0" applyAlignment="0" applyProtection="0"/>
    <xf numFmtId="177" fontId="72" fillId="0" borderId="0" applyFill="0" applyBorder="0" applyAlignment="0" applyProtection="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4" fillId="0" borderId="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177" fontId="72" fillId="0" borderId="0" applyFill="0" applyBorder="0" applyProtection="0"/>
    <xf numFmtId="177" fontId="72" fillId="0" borderId="0" applyFill="0" applyBorder="0" applyProtection="0"/>
    <xf numFmtId="178" fontId="72" fillId="0" borderId="0" applyFill="0" applyBorder="0" applyProtection="0"/>
    <xf numFmtId="177" fontId="72" fillId="0" borderId="0" applyFill="0" applyBorder="0" applyProtection="0"/>
    <xf numFmtId="0" fontId="26" fillId="0" borderId="10">
      <alignment horizontal="left" indent="1"/>
    </xf>
    <xf numFmtId="179" fontId="81" fillId="0" borderId="0" applyFill="0" applyBorder="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177" fontId="72" fillId="0" borderId="0" applyFill="0" applyBorder="0" applyProtection="0"/>
    <xf numFmtId="0" fontId="26" fillId="0" borderId="10">
      <alignment horizontal="left" indent="1"/>
    </xf>
    <xf numFmtId="0" fontId="26" fillId="0" borderId="10">
      <alignment horizontal="left" indent="1"/>
    </xf>
    <xf numFmtId="0" fontId="26" fillId="0" borderId="10">
      <alignment horizontal="left" indent="1"/>
    </xf>
    <xf numFmtId="177" fontId="72" fillId="0" borderId="0" applyFill="0" applyBorder="0" applyProtection="0"/>
    <xf numFmtId="0" fontId="26" fillId="0" borderId="10">
      <alignment horizontal="left" indent="1"/>
    </xf>
    <xf numFmtId="177" fontId="72" fillId="0" borderId="0" applyFill="0" applyBorder="0" applyProtection="0"/>
    <xf numFmtId="0" fontId="26" fillId="0" borderId="10">
      <alignment horizontal="left" indent="1"/>
    </xf>
    <xf numFmtId="178" fontId="72" fillId="0" borderId="0" applyFill="0" applyBorder="0" applyProtection="0"/>
    <xf numFmtId="177" fontId="72"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177" fontId="72" fillId="0" borderId="0" applyFill="0" applyBorder="0" applyProtection="0"/>
    <xf numFmtId="177" fontId="72"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177" fontId="72" fillId="0" borderId="0" applyFill="0" applyBorder="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177" fontId="72" fillId="0" borderId="0" applyFill="0" applyBorder="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177" fontId="72" fillId="0" borderId="0" applyFill="0" applyBorder="0" applyProtection="0"/>
    <xf numFmtId="0" fontId="9" fillId="0" borderId="1" applyNumberFormat="0" applyFill="0" applyAlignment="0" applyProtection="0"/>
    <xf numFmtId="178"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8"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8" fontId="72" fillId="0" borderId="0" applyFill="0" applyBorder="0" applyProtection="0"/>
    <xf numFmtId="178"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7" fontId="72" fillId="0" borderId="0" applyFill="0" applyBorder="0" applyProtection="0"/>
    <xf numFmtId="178" fontId="72" fillId="0" borderId="0" applyFont="0" applyFill="0" applyBorder="0" applyProtection="0"/>
    <xf numFmtId="166" fontId="29" fillId="41" borderId="0">
      <alignment horizontal="right" vertical="center" indent="1"/>
    </xf>
    <xf numFmtId="172" fontId="35" fillId="40" borderId="0" applyFont="0" applyFill="0" applyBorder="0" applyProtection="0">
      <alignment horizontal="right" indent="1"/>
    </xf>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9" fontId="72" fillId="0" borderId="0" applyFill="0" applyBorder="0" applyProtection="0"/>
    <xf numFmtId="178" fontId="72" fillId="0" borderId="0" applyFill="0" applyBorder="0" applyProtection="0"/>
    <xf numFmtId="0" fontId="5"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1" fontId="24" fillId="0" borderId="0" applyFont="0" applyFill="0" applyBorder="0" applyProtection="0">
      <alignment horizontal="right" vertical="center"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8" fontId="72" fillId="0" borderId="0" applyFill="0" applyBorder="0" applyProtection="0"/>
    <xf numFmtId="178" fontId="72" fillId="0" borderId="0" applyFill="0" applyBorder="0" applyProtection="0"/>
    <xf numFmtId="0" fontId="81"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80" fillId="0" borderId="11">
      <alignment horizontal="left" indent="1"/>
    </xf>
    <xf numFmtId="0" fontId="10" fillId="0" borderId="2" applyNumberFormat="0" applyFill="0" applyProtection="0"/>
    <xf numFmtId="0" fontId="40" fillId="0" borderId="11">
      <alignment horizontal="left" indent="1"/>
    </xf>
    <xf numFmtId="0" fontId="26" fillId="0" borderId="10">
      <alignment horizontal="left" indent="1"/>
    </xf>
    <xf numFmtId="0" fontId="9" fillId="0" borderId="1" applyNumberFormat="0" applyFill="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178" fontId="72" fillId="0" borderId="0" applyFill="0" applyBorder="0" applyProtection="0"/>
    <xf numFmtId="178" fontId="72" fillId="0" borderId="0" applyFill="0" applyBorder="0" applyProtection="0"/>
    <xf numFmtId="178" fontId="72" fillId="0" borderId="0" applyFont="0" applyFill="0" applyBorder="0" applyProtection="0"/>
    <xf numFmtId="178" fontId="72" fillId="0" borderId="0" applyFont="0" applyFill="0" applyBorder="0" applyProtection="0"/>
    <xf numFmtId="178" fontId="72" fillId="0" borderId="0" applyFill="0" applyBorder="0" applyProtection="0"/>
    <xf numFmtId="178" fontId="72" fillId="0" borderId="0" applyFill="0" applyBorder="0" applyProtection="0"/>
    <xf numFmtId="178" fontId="72" fillId="0" borderId="0" applyFill="0" applyBorder="0" applyProtection="0"/>
    <xf numFmtId="178" fontId="72" fillId="0" borderId="0" applyFill="0" applyBorder="0" applyProtection="0"/>
    <xf numFmtId="178" fontId="72" fillId="0" borderId="0" applyFill="0" applyBorder="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4"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72" fillId="0" borderId="0"/>
    <xf numFmtId="0" fontId="72" fillId="0" borderId="0"/>
    <xf numFmtId="0" fontId="72" fillId="0" borderId="0"/>
    <xf numFmtId="0" fontId="82" fillId="0" borderId="0"/>
    <xf numFmtId="0" fontId="72"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83" fillId="0" borderId="0"/>
    <xf numFmtId="0" fontId="83" fillId="0" borderId="0"/>
    <xf numFmtId="0" fontId="83" fillId="0" borderId="0"/>
    <xf numFmtId="0" fontId="72" fillId="0" borderId="0"/>
    <xf numFmtId="0" fontId="83" fillId="0" borderId="0"/>
    <xf numFmtId="0" fontId="72" fillId="0" borderId="0"/>
    <xf numFmtId="0" fontId="72" fillId="0" borderId="0"/>
    <xf numFmtId="0" fontId="7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 fillId="0" borderId="0"/>
    <xf numFmtId="0" fontId="72" fillId="0" borderId="0"/>
    <xf numFmtId="0" fontId="72" fillId="0" borderId="0"/>
    <xf numFmtId="0" fontId="72" fillId="0" borderId="0"/>
    <xf numFmtId="0" fontId="72" fillId="0" borderId="0"/>
    <xf numFmtId="0" fontId="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9" fillId="0" borderId="0">
      <alignment vertical="center"/>
    </xf>
    <xf numFmtId="0" fontId="72" fillId="0" borderId="0"/>
    <xf numFmtId="0" fontId="3" fillId="0" borderId="0"/>
    <xf numFmtId="0" fontId="3" fillId="0" borderId="0"/>
    <xf numFmtId="0" fontId="3" fillId="0" borderId="0"/>
    <xf numFmtId="0" fontId="72" fillId="0" borderId="0"/>
    <xf numFmtId="0" fontId="72" fillId="0" borderId="0"/>
    <xf numFmtId="0" fontId="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 fillId="0" borderId="0"/>
    <xf numFmtId="0" fontId="3" fillId="0" borderId="0"/>
    <xf numFmtId="0" fontId="3" fillId="0" borderId="0"/>
    <xf numFmtId="0" fontId="3" fillId="0" borderId="0"/>
    <xf numFmtId="0" fontId="3"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72"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2" fillId="0" borderId="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167" fontId="24" fillId="0" borderId="0" applyFont="0" applyFill="0" applyBorder="0" applyProtection="0">
      <alignment horizontal="right" vertical="center" indent="1"/>
    </xf>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Border="0" applyProtection="0"/>
    <xf numFmtId="9" fontId="72" fillId="0" borderId="0" applyBorder="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Border="0" applyProtection="0"/>
    <xf numFmtId="9" fontId="72" fillId="0" borderId="0" applyBorder="0" applyProtection="0"/>
    <xf numFmtId="9" fontId="72" fillId="0" borderId="0" applyBorder="0" applyProtection="0"/>
    <xf numFmtId="9" fontId="72" fillId="0" borderId="0" applyFont="0" applyFill="0" applyBorder="0" applyAlignment="0" applyProtection="0"/>
    <xf numFmtId="9" fontId="72" fillId="0" borderId="0" applyBorder="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Border="0" applyProtection="0"/>
    <xf numFmtId="9" fontId="72" fillId="0" borderId="0" applyBorder="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ill="0" applyBorder="0" applyAlignment="0" applyProtection="0"/>
    <xf numFmtId="9" fontId="72" fillId="0" borderId="0" applyFont="0" applyFill="0" applyBorder="0" applyAlignment="0" applyProtection="0"/>
    <xf numFmtId="9"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43" fontId="72" fillId="0" borderId="0" applyFont="0" applyFill="0" applyBorder="0" applyAlignment="0" applyProtection="0"/>
    <xf numFmtId="43" fontId="72" fillId="0" borderId="0" applyFont="0" applyFill="0" applyBorder="0" applyAlignment="0" applyProtection="0"/>
    <xf numFmtId="178" fontId="72" fillId="0" borderId="0" applyFont="0" applyFill="0" applyBorder="0" applyAlignment="0" applyProtection="0"/>
    <xf numFmtId="177" fontId="72" fillId="0" borderId="0" applyBorder="0" applyProtection="0"/>
    <xf numFmtId="177" fontId="72" fillId="0" borderId="0" applyFill="0" applyBorder="0" applyAlignment="0" applyProtection="0"/>
    <xf numFmtId="169" fontId="24" fillId="0" borderId="0" applyFont="0" applyFill="0" applyBorder="0" applyProtection="0">
      <alignment horizontal="right" vertical="center" indent="1"/>
    </xf>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Border="0" applyProtection="0"/>
    <xf numFmtId="177" fontId="72" fillId="0" borderId="0" applyBorder="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Border="0" applyProtection="0"/>
    <xf numFmtId="177" fontId="72" fillId="0" borderId="0" applyBorder="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0"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Border="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Border="0" applyProtection="0"/>
    <xf numFmtId="177" fontId="72" fillId="0" borderId="0" applyBorder="0" applyProtection="0"/>
    <xf numFmtId="177" fontId="72" fillId="0" borderId="0" applyBorder="0" applyProtection="0"/>
    <xf numFmtId="178" fontId="72" fillId="0" borderId="0" applyFont="0" applyFill="0" applyBorder="0" applyAlignment="0" applyProtection="0"/>
    <xf numFmtId="177" fontId="72" fillId="0" borderId="0" applyBorder="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Border="0" applyProtection="0"/>
    <xf numFmtId="177" fontId="72" fillId="0" borderId="0" applyBorder="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Border="0" applyProtection="0"/>
    <xf numFmtId="177" fontId="72" fillId="0" borderId="0" applyBorder="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0"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85" fontId="73" fillId="0" borderId="0" applyFill="0" applyBorder="0" applyAlignment="0" applyProtection="0"/>
    <xf numFmtId="179" fontId="73" fillId="0" borderId="0" applyFont="0" applyFill="0" applyBorder="0" applyAlignment="0" applyProtection="0"/>
    <xf numFmtId="177" fontId="72" fillId="0" borderId="0" applyBorder="0" applyProtection="0"/>
    <xf numFmtId="185" fontId="73"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178" fontId="72" fillId="0" borderId="0" applyFont="0" applyFill="0" applyBorder="0" applyAlignment="0" applyProtection="0"/>
    <xf numFmtId="177" fontId="72" fillId="0" borderId="0" applyFill="0" applyBorder="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 fillId="0" borderId="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 fillId="0" borderId="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 fillId="0" borderId="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 fillId="0" borderId="0"/>
    <xf numFmtId="0" fontId="2" fillId="0" borderId="0"/>
    <xf numFmtId="0" fontId="9" fillId="0" borderId="1" applyNumberFormat="0" applyFill="0" applyAlignment="0" applyProtection="0"/>
    <xf numFmtId="0" fontId="10" fillId="0" borderId="2" applyNumberFormat="0" applyFill="0" applyAlignment="0" applyProtection="0"/>
    <xf numFmtId="0" fontId="2" fillId="0" borderId="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 fillId="0" borderId="0"/>
    <xf numFmtId="0" fontId="2" fillId="0" borderId="0"/>
    <xf numFmtId="0" fontId="2" fillId="0" borderId="0"/>
    <xf numFmtId="0" fontId="2" fillId="0" borderId="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1"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 fillId="0" borderId="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 fillId="0" borderId="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 fillId="0" borderId="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 fillId="0" borderId="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 fillId="0" borderId="0"/>
    <xf numFmtId="0" fontId="1" fillId="0" borderId="0"/>
    <xf numFmtId="0" fontId="9" fillId="0" borderId="1" applyNumberFormat="0" applyFill="0" applyAlignment="0" applyProtection="0"/>
    <xf numFmtId="0" fontId="10" fillId="0" borderId="2" applyNumberFormat="0" applyFill="0" applyAlignment="0" applyProtection="0"/>
    <xf numFmtId="0" fontId="1" fillId="0" borderId="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 fillId="0" borderId="0"/>
    <xf numFmtId="0" fontId="1" fillId="0" borderId="0"/>
    <xf numFmtId="0" fontId="1" fillId="0" borderId="0"/>
    <xf numFmtId="0" fontId="1" fillId="0" borderId="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1" applyNumberFormat="0" applyFill="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9" fillId="0" borderId="1"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7" fillId="0" borderId="11">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26" fillId="0" borderId="10">
      <alignment horizontal="left" indent="1"/>
    </xf>
    <xf numFmtId="0" fontId="10" fillId="0" borderId="2" applyNumberFormat="0" applyFill="0" applyAlignment="0" applyProtection="0"/>
    <xf numFmtId="0" fontId="10" fillId="0" borderId="2"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9" fillId="0" borderId="1" applyNumberFormat="0" applyFill="0" applyAlignment="0" applyProtection="0"/>
    <xf numFmtId="0" fontId="9" fillId="0" borderId="1"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7" fillId="0" borderId="11">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10" fillId="0" borderId="2"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10" fillId="0" borderId="2" applyNumberFormat="0" applyFill="0" applyAlignment="0" applyProtection="0"/>
    <xf numFmtId="0" fontId="9" fillId="0" borderId="1"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6" fillId="0" borderId="10">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7" fillId="0" borderId="11">
      <alignment horizontal="left" indent="1"/>
    </xf>
    <xf numFmtId="0" fontId="27" fillId="0" borderId="11">
      <alignment horizontal="left" indent="1"/>
    </xf>
    <xf numFmtId="0" fontId="9" fillId="0" borderId="1" applyNumberFormat="0" applyFill="0" applyAlignment="0" applyProtection="0"/>
    <xf numFmtId="0" fontId="10" fillId="0" borderId="2" applyNumberFormat="0" applyFill="0" applyAlignment="0" applyProtection="0"/>
    <xf numFmtId="0" fontId="26" fillId="0" borderId="10">
      <alignment horizontal="left" indent="1"/>
    </xf>
    <xf numFmtId="0" fontId="26" fillId="0" borderId="10">
      <alignment horizontal="left" indent="1"/>
    </xf>
    <xf numFmtId="0" fontId="10" fillId="0" borderId="2" applyNumberFormat="0" applyFill="0" applyAlignment="0" applyProtection="0"/>
    <xf numFmtId="0" fontId="9" fillId="0" borderId="1" applyNumberFormat="0" applyFill="0" applyAlignment="0" applyProtection="0"/>
    <xf numFmtId="0" fontId="27" fillId="0" borderId="11">
      <alignment horizontal="left" indent="1"/>
    </xf>
  </cellStyleXfs>
  <cellXfs count="475">
    <xf numFmtId="0" fontId="0" fillId="0" borderId="0" xfId="0">
      <alignment vertical="center"/>
    </xf>
    <xf numFmtId="0" fontId="0" fillId="0" borderId="0" xfId="0" applyBorder="1">
      <alignment vertical="center"/>
    </xf>
    <xf numFmtId="0" fontId="37" fillId="0" borderId="0" xfId="0" applyFont="1" applyBorder="1">
      <alignment vertical="center"/>
    </xf>
    <xf numFmtId="0" fontId="50" fillId="0" borderId="0" xfId="0" applyFont="1">
      <alignment vertical="center"/>
    </xf>
    <xf numFmtId="0" fontId="37" fillId="0" borderId="0" xfId="0" applyFont="1">
      <alignment vertical="center"/>
    </xf>
    <xf numFmtId="0" fontId="49" fillId="0" borderId="0" xfId="0" applyFont="1">
      <alignment vertical="center"/>
    </xf>
    <xf numFmtId="171" fontId="42" fillId="0" borderId="14" xfId="21" applyNumberFormat="1" applyFont="1" applyFill="1" applyBorder="1" applyAlignment="1">
      <alignment horizontal="center" vertical="center"/>
    </xf>
    <xf numFmtId="171" fontId="42" fillId="0" borderId="34" xfId="21" applyNumberFormat="1" applyFont="1" applyFill="1" applyBorder="1" applyAlignment="1">
      <alignment horizontal="center" vertical="center"/>
    </xf>
    <xf numFmtId="0" fontId="0" fillId="0" borderId="0" xfId="0">
      <alignment vertical="center"/>
    </xf>
    <xf numFmtId="0" fontId="42" fillId="0" borderId="0" xfId="0" applyFont="1" applyFill="1" applyBorder="1" applyAlignment="1">
      <alignment horizontal="center" vertical="center"/>
    </xf>
    <xf numFmtId="0" fontId="24" fillId="0" borderId="0" xfId="0" applyFont="1">
      <alignment vertical="center"/>
    </xf>
    <xf numFmtId="0" fontId="45" fillId="0" borderId="11" xfId="48" applyFont="1" applyBorder="1">
      <alignment horizontal="left" indent="1"/>
    </xf>
    <xf numFmtId="0" fontId="24" fillId="0" borderId="0" xfId="0" applyFont="1" applyAlignment="1">
      <alignment horizontal="center" vertical="center"/>
    </xf>
    <xf numFmtId="173" fontId="45" fillId="35" borderId="14" xfId="21" applyNumberFormat="1" applyFont="1" applyFill="1" applyBorder="1" applyAlignment="1">
      <alignment horizontal="center" vertical="center"/>
    </xf>
    <xf numFmtId="0" fontId="31" fillId="0" borderId="13" xfId="0" applyFont="1" applyFill="1" applyBorder="1" applyAlignment="1">
      <alignment horizontal="left" vertical="center" indent="1"/>
    </xf>
    <xf numFmtId="0" fontId="31" fillId="0" borderId="11" xfId="0" applyFont="1" applyFill="1" applyBorder="1" applyAlignment="1">
      <alignment horizontal="left" vertical="center" indent="1"/>
    </xf>
    <xf numFmtId="0" fontId="42" fillId="0" borderId="14" xfId="0" applyFont="1" applyFill="1" applyBorder="1" applyAlignment="1">
      <alignment horizontal="center" vertical="center"/>
    </xf>
    <xf numFmtId="0" fontId="6" fillId="0" borderId="0" xfId="0" applyFont="1">
      <alignment vertical="center"/>
    </xf>
    <xf numFmtId="176" fontId="57" fillId="35" borderId="40" xfId="21" applyNumberFormat="1" applyFont="1" applyFill="1" applyBorder="1" applyAlignment="1">
      <alignment horizontal="right"/>
    </xf>
    <xf numFmtId="175" fontId="57" fillId="35" borderId="40" xfId="21" applyNumberFormat="1" applyFont="1" applyFill="1" applyBorder="1" applyAlignment="1">
      <alignment horizontal="right"/>
    </xf>
    <xf numFmtId="171" fontId="42" fillId="0" borderId="48" xfId="21" applyNumberFormat="1" applyFont="1" applyFill="1" applyBorder="1" applyAlignment="1">
      <alignment horizontal="center" vertical="center"/>
    </xf>
    <xf numFmtId="171" fontId="42" fillId="0" borderId="11" xfId="21" applyNumberFormat="1" applyFont="1" applyFill="1" applyBorder="1" applyAlignment="1">
      <alignment horizontal="center" vertical="center"/>
    </xf>
    <xf numFmtId="171" fontId="42" fillId="0" borderId="47" xfId="21" applyNumberFormat="1" applyFont="1" applyFill="1" applyBorder="1" applyAlignment="1">
      <alignment horizontal="center" vertical="center"/>
    </xf>
    <xf numFmtId="171" fontId="42" fillId="0" borderId="46" xfId="21" applyNumberFormat="1" applyFont="1" applyFill="1" applyBorder="1" applyAlignment="1">
      <alignment horizontal="center" vertical="center"/>
    </xf>
    <xf numFmtId="171" fontId="44" fillId="0" borderId="13" xfId="21" applyNumberFormat="1" applyFont="1" applyFill="1" applyBorder="1" applyAlignment="1">
      <alignment horizontal="center" vertical="center"/>
    </xf>
    <xf numFmtId="176" fontId="42" fillId="0" borderId="11" xfId="21" applyNumberFormat="1" applyFont="1" applyFill="1" applyBorder="1" applyAlignment="1">
      <alignment horizontal="center" vertical="center"/>
    </xf>
    <xf numFmtId="176" fontId="42" fillId="0" borderId="13" xfId="21" applyNumberFormat="1" applyFont="1" applyFill="1" applyBorder="1" applyAlignment="1">
      <alignment horizontal="center" vertical="center"/>
    </xf>
    <xf numFmtId="0" fontId="47" fillId="0" borderId="11" xfId="48" applyFont="1" applyBorder="1">
      <alignment horizontal="left" indent="1"/>
    </xf>
    <xf numFmtId="171" fontId="42" fillId="0" borderId="32" xfId="21" applyNumberFormat="1" applyFont="1" applyFill="1" applyBorder="1" applyAlignment="1">
      <alignment horizontal="center" vertical="center"/>
    </xf>
    <xf numFmtId="171" fontId="42" fillId="0" borderId="0" xfId="21" applyNumberFormat="1" applyFont="1" applyFill="1" applyBorder="1" applyAlignment="1">
      <alignment horizontal="center" vertical="center"/>
    </xf>
    <xf numFmtId="176" fontId="56" fillId="0" borderId="13" xfId="21" applyNumberFormat="1" applyFont="1" applyFill="1" applyBorder="1" applyAlignment="1">
      <alignment horizontal="center" vertical="center"/>
    </xf>
    <xf numFmtId="170" fontId="42" fillId="0" borderId="32" xfId="21" applyNumberFormat="1" applyFont="1" applyFill="1" applyBorder="1" applyAlignment="1">
      <alignment horizontal="center" vertical="center"/>
    </xf>
    <xf numFmtId="171" fontId="42" fillId="0" borderId="25" xfId="21" applyNumberFormat="1" applyFont="1" applyFill="1" applyBorder="1" applyAlignment="1">
      <alignment horizontal="center" vertical="center"/>
    </xf>
    <xf numFmtId="171" fontId="42" fillId="0" borderId="16" xfId="21" applyNumberFormat="1" applyFont="1" applyFill="1" applyBorder="1" applyAlignment="1">
      <alignment horizontal="center" vertical="center"/>
    </xf>
    <xf numFmtId="176" fontId="42" fillId="0" borderId="34" xfId="21" applyNumberFormat="1" applyFont="1" applyFill="1" applyBorder="1" applyAlignment="1">
      <alignment horizontal="center" vertical="center"/>
    </xf>
    <xf numFmtId="176" fontId="42" fillId="0" borderId="16" xfId="21" applyNumberFormat="1" applyFont="1" applyFill="1" applyBorder="1" applyAlignment="1">
      <alignment horizontal="center" vertical="center"/>
    </xf>
    <xf numFmtId="0" fontId="60" fillId="0" borderId="0" xfId="0" applyFont="1">
      <alignment vertical="center"/>
    </xf>
    <xf numFmtId="170" fontId="42" fillId="0" borderId="11" xfId="21" applyNumberFormat="1" applyFont="1" applyFill="1" applyBorder="1" applyAlignment="1">
      <alignment horizontal="center" vertical="center"/>
    </xf>
    <xf numFmtId="170" fontId="42" fillId="0" borderId="13" xfId="21" applyNumberFormat="1" applyFont="1" applyFill="1" applyBorder="1" applyAlignment="1">
      <alignment horizontal="center" vertical="center"/>
    </xf>
    <xf numFmtId="171" fontId="42" fillId="0" borderId="13" xfId="21" applyNumberFormat="1" applyFont="1" applyFill="1" applyBorder="1" applyAlignment="1">
      <alignment horizontal="center" vertical="center"/>
    </xf>
    <xf numFmtId="176" fontId="42" fillId="0" borderId="30" xfId="21" applyNumberFormat="1" applyFont="1" applyFill="1" applyBorder="1" applyAlignment="1">
      <alignment horizontal="center" vertical="center"/>
    </xf>
    <xf numFmtId="0" fontId="0" fillId="0" borderId="0" xfId="0" applyFont="1">
      <alignment vertical="center"/>
    </xf>
    <xf numFmtId="170" fontId="42" fillId="0" borderId="25" xfId="21" applyNumberFormat="1" applyFont="1" applyFill="1" applyBorder="1" applyAlignment="1">
      <alignment horizontal="center" vertical="center"/>
    </xf>
    <xf numFmtId="170" fontId="42" fillId="0" borderId="16" xfId="21" applyNumberFormat="1" applyFont="1" applyFill="1" applyBorder="1" applyAlignment="1">
      <alignment horizontal="center" vertical="center"/>
    </xf>
    <xf numFmtId="176" fontId="42" fillId="0" borderId="49" xfId="21" applyNumberFormat="1" applyFont="1" applyFill="1" applyBorder="1" applyAlignment="1">
      <alignment horizontal="center" vertical="center"/>
    </xf>
    <xf numFmtId="170" fontId="42" fillId="0" borderId="47" xfId="21" applyNumberFormat="1" applyFont="1" applyFill="1" applyBorder="1" applyAlignment="1">
      <alignment horizontal="center" vertical="center"/>
    </xf>
    <xf numFmtId="170" fontId="42" fillId="0" borderId="46" xfId="21" applyNumberFormat="1" applyFont="1" applyFill="1" applyBorder="1" applyAlignment="1">
      <alignment horizontal="center" vertical="center"/>
    </xf>
    <xf numFmtId="176" fontId="42" fillId="0" borderId="38" xfId="21" applyNumberFormat="1" applyFont="1" applyFill="1" applyBorder="1" applyAlignment="1">
      <alignment horizontal="center" vertical="center"/>
    </xf>
    <xf numFmtId="176" fontId="42" fillId="0" borderId="43" xfId="21" applyNumberFormat="1" applyFont="1" applyFill="1" applyBorder="1" applyAlignment="1">
      <alignment horizontal="center" vertical="center"/>
    </xf>
    <xf numFmtId="171" fontId="44" fillId="0" borderId="34" xfId="21" applyNumberFormat="1" applyFont="1" applyFill="1" applyBorder="1" applyAlignment="1">
      <alignment horizontal="center" vertical="center"/>
    </xf>
    <xf numFmtId="171" fontId="31" fillId="0" borderId="13" xfId="21" applyNumberFormat="1" applyFont="1" applyFill="1" applyBorder="1" applyAlignment="1">
      <alignment horizontal="center" vertical="center"/>
    </xf>
    <xf numFmtId="171" fontId="61" fillId="0" borderId="13" xfId="21" applyNumberFormat="1" applyFont="1" applyFill="1" applyBorder="1" applyAlignment="1">
      <alignment horizontal="center" vertical="center"/>
    </xf>
    <xf numFmtId="169" fontId="42" fillId="0" borderId="16" xfId="21" applyNumberFormat="1" applyFont="1" applyFill="1" applyBorder="1" applyAlignment="1">
      <alignment horizontal="center" vertical="center"/>
    </xf>
    <xf numFmtId="176" fontId="42" fillId="0" borderId="46" xfId="21" applyNumberFormat="1" applyFont="1" applyFill="1" applyBorder="1" applyAlignment="1">
      <alignment horizontal="center" vertical="center"/>
    </xf>
    <xf numFmtId="176" fontId="42" fillId="0" borderId="25" xfId="21" applyNumberFormat="1" applyFont="1" applyFill="1" applyBorder="1" applyAlignment="1">
      <alignment horizontal="center" vertical="center"/>
    </xf>
    <xf numFmtId="176" fontId="42" fillId="0" borderId="47" xfId="21" applyNumberFormat="1" applyFont="1" applyFill="1" applyBorder="1" applyAlignment="1">
      <alignment horizontal="center" vertical="center"/>
    </xf>
    <xf numFmtId="170" fontId="42" fillId="0" borderId="14" xfId="21" applyNumberFormat="1" applyFont="1" applyFill="1" applyBorder="1" applyAlignment="1">
      <alignment horizontal="center" vertical="center"/>
    </xf>
    <xf numFmtId="171" fontId="42" fillId="0" borderId="28" xfId="21" applyNumberFormat="1" applyFont="1" applyFill="1" applyBorder="1" applyAlignment="1">
      <alignment horizontal="center" vertical="center"/>
    </xf>
    <xf numFmtId="171" fontId="42" fillId="0" borderId="39" xfId="21" applyNumberFormat="1" applyFont="1" applyFill="1" applyBorder="1" applyAlignment="1">
      <alignment horizontal="center" vertical="center"/>
    </xf>
    <xf numFmtId="171" fontId="61" fillId="0" borderId="46" xfId="21" applyNumberFormat="1" applyFont="1" applyFill="1" applyBorder="1" applyAlignment="1">
      <alignment horizontal="center" vertical="center"/>
    </xf>
    <xf numFmtId="171" fontId="33" fillId="0" borderId="13" xfId="21" applyNumberFormat="1" applyFont="1" applyFill="1" applyBorder="1" applyAlignment="1">
      <alignment horizontal="left" vertical="center" indent="1"/>
    </xf>
    <xf numFmtId="170" fontId="42" fillId="0" borderId="28" xfId="21" applyNumberFormat="1" applyFont="1" applyFill="1" applyBorder="1" applyAlignment="1">
      <alignment horizontal="center" vertical="center"/>
    </xf>
    <xf numFmtId="170" fontId="42" fillId="0" borderId="56" xfId="21" applyNumberFormat="1" applyFont="1" applyFill="1" applyBorder="1" applyAlignment="1">
      <alignment horizontal="center" vertical="center"/>
    </xf>
    <xf numFmtId="171" fontId="42" fillId="0" borderId="56" xfId="21" applyNumberFormat="1" applyFont="1" applyFill="1" applyBorder="1" applyAlignment="1">
      <alignment horizontal="center" vertical="center"/>
    </xf>
    <xf numFmtId="171" fontId="31" fillId="0" borderId="46" xfId="21" applyNumberFormat="1" applyFont="1" applyFill="1" applyBorder="1" applyAlignment="1">
      <alignment horizontal="center" vertical="center"/>
    </xf>
    <xf numFmtId="171" fontId="31" fillId="0" borderId="11" xfId="21" applyNumberFormat="1" applyFont="1" applyFill="1" applyBorder="1" applyAlignment="1">
      <alignment horizontal="center" vertical="center"/>
    </xf>
    <xf numFmtId="171" fontId="33" fillId="0" borderId="11" xfId="21" applyNumberFormat="1" applyFont="1" applyFill="1" applyBorder="1" applyAlignment="1">
      <alignment horizontal="left" vertical="center" indent="1"/>
    </xf>
    <xf numFmtId="169" fontId="56" fillId="0" borderId="24" xfId="21" applyNumberFormat="1" applyFont="1" applyFill="1" applyBorder="1" applyAlignment="1">
      <alignment horizontal="center" vertical="center"/>
    </xf>
    <xf numFmtId="176" fontId="56" fillId="0" borderId="24" xfId="21" applyNumberFormat="1" applyFont="1" applyFill="1" applyBorder="1" applyAlignment="1">
      <alignment horizontal="center" vertical="center"/>
    </xf>
    <xf numFmtId="170" fontId="44" fillId="0" borderId="13" xfId="21" applyNumberFormat="1" applyFont="1" applyFill="1" applyBorder="1" applyAlignment="1">
      <alignment horizontal="center" vertical="center"/>
    </xf>
    <xf numFmtId="176" fontId="44" fillId="0" borderId="13" xfId="21" applyNumberFormat="1" applyFont="1" applyFill="1" applyBorder="1" applyAlignment="1">
      <alignment horizontal="center" vertical="center"/>
    </xf>
    <xf numFmtId="176" fontId="56" fillId="0" borderId="16" xfId="21" applyNumberFormat="1" applyFont="1" applyFill="1" applyBorder="1" applyAlignment="1">
      <alignment horizontal="center" vertical="center"/>
    </xf>
    <xf numFmtId="176" fontId="56" fillId="0" borderId="25" xfId="21" applyNumberFormat="1" applyFont="1" applyFill="1" applyBorder="1" applyAlignment="1">
      <alignment horizontal="center" vertical="center"/>
    </xf>
    <xf numFmtId="176" fontId="56" fillId="0" borderId="11" xfId="21" applyNumberFormat="1" applyFont="1" applyFill="1" applyBorder="1" applyAlignment="1">
      <alignment horizontal="center" vertical="center"/>
    </xf>
    <xf numFmtId="176" fontId="56" fillId="0" borderId="23" xfId="21" applyNumberFormat="1" applyFont="1" applyFill="1" applyBorder="1" applyAlignment="1">
      <alignment horizontal="center" vertical="center"/>
    </xf>
    <xf numFmtId="176" fontId="56" fillId="0" borderId="45" xfId="21" applyNumberFormat="1" applyFont="1" applyFill="1" applyBorder="1" applyAlignment="1">
      <alignment horizontal="center" vertical="center"/>
    </xf>
    <xf numFmtId="176" fontId="56" fillId="0" borderId="46" xfId="21" applyNumberFormat="1" applyFont="1" applyFill="1" applyBorder="1" applyAlignment="1">
      <alignment horizontal="center" vertical="center"/>
    </xf>
    <xf numFmtId="176" fontId="56" fillId="0" borderId="47" xfId="21" applyNumberFormat="1" applyFont="1" applyFill="1" applyBorder="1" applyAlignment="1">
      <alignment horizontal="center" vertical="center"/>
    </xf>
    <xf numFmtId="170" fontId="42" fillId="0" borderId="0" xfId="21" applyNumberFormat="1" applyFont="1" applyFill="1" applyBorder="1" applyAlignment="1">
      <alignment horizontal="center" vertical="center"/>
    </xf>
    <xf numFmtId="171" fontId="42" fillId="0" borderId="57" xfId="21" applyNumberFormat="1" applyFont="1" applyFill="1" applyBorder="1" applyAlignment="1">
      <alignment horizontal="center" vertical="center"/>
    </xf>
    <xf numFmtId="170" fontId="42" fillId="0" borderId="48" xfId="21" applyNumberFormat="1" applyFont="1" applyFill="1" applyBorder="1" applyAlignment="1">
      <alignment horizontal="center" vertical="center"/>
    </xf>
    <xf numFmtId="176" fontId="42" fillId="0" borderId="24" xfId="21" applyNumberFormat="1" applyFont="1" applyFill="1" applyBorder="1" applyAlignment="1">
      <alignment horizontal="center" vertical="center"/>
    </xf>
    <xf numFmtId="176" fontId="42" fillId="0" borderId="45" xfId="21" applyNumberFormat="1" applyFont="1" applyFill="1" applyBorder="1" applyAlignment="1">
      <alignment horizontal="center" vertical="center"/>
    </xf>
    <xf numFmtId="170" fontId="44" fillId="0" borderId="34" xfId="21" applyNumberFormat="1" applyFont="1" applyFill="1" applyBorder="1" applyAlignment="1">
      <alignment horizontal="center" vertical="center"/>
    </xf>
    <xf numFmtId="176" fontId="44" fillId="0" borderId="24" xfId="21" applyNumberFormat="1" applyFont="1" applyFill="1" applyBorder="1" applyAlignment="1">
      <alignment horizontal="center" vertical="center"/>
    </xf>
    <xf numFmtId="176" fontId="44" fillId="0" borderId="34" xfId="21" applyNumberFormat="1" applyFont="1" applyFill="1" applyBorder="1" applyAlignment="1">
      <alignment horizontal="center" vertical="center"/>
    </xf>
    <xf numFmtId="176" fontId="44" fillId="0" borderId="16" xfId="21" applyNumberFormat="1" applyFont="1" applyFill="1" applyBorder="1" applyAlignment="1">
      <alignment horizontal="center" vertical="center"/>
    </xf>
    <xf numFmtId="0" fontId="24" fillId="0" borderId="14" xfId="0" applyFont="1" applyBorder="1">
      <alignment vertical="center"/>
    </xf>
    <xf numFmtId="169" fontId="56" fillId="0" borderId="45" xfId="21" applyNumberFormat="1" applyFont="1" applyFill="1" applyBorder="1" applyAlignment="1">
      <alignment horizontal="center" vertical="center"/>
    </xf>
    <xf numFmtId="169" fontId="56" fillId="0" borderId="34" xfId="21" applyNumberFormat="1" applyFont="1" applyFill="1" applyBorder="1" applyAlignment="1">
      <alignment horizontal="center" vertical="center"/>
    </xf>
    <xf numFmtId="169" fontId="56" fillId="0" borderId="49" xfId="21" applyNumberFormat="1" applyFont="1" applyFill="1" applyBorder="1" applyAlignment="1">
      <alignment horizontal="center" vertical="center"/>
    </xf>
    <xf numFmtId="169" fontId="58" fillId="0" borderId="34" xfId="21" applyNumberFormat="1" applyFont="1" applyFill="1" applyBorder="1" applyAlignment="1">
      <alignment horizontal="center" vertical="center"/>
    </xf>
    <xf numFmtId="169" fontId="56" fillId="0" borderId="22" xfId="21" applyNumberFormat="1" applyFont="1" applyFill="1" applyBorder="1" applyAlignment="1">
      <alignment horizontal="center" vertical="center"/>
    </xf>
    <xf numFmtId="169" fontId="56" fillId="0" borderId="58" xfId="21" applyNumberFormat="1" applyFont="1" applyFill="1" applyBorder="1" applyAlignment="1">
      <alignment horizontal="center" vertical="center"/>
    </xf>
    <xf numFmtId="169" fontId="58" fillId="0" borderId="22" xfId="21" applyNumberFormat="1" applyFont="1" applyFill="1" applyBorder="1" applyAlignment="1">
      <alignment horizontal="center" vertical="center"/>
    </xf>
    <xf numFmtId="0" fontId="46" fillId="0" borderId="20" xfId="0" applyFont="1" applyFill="1" applyBorder="1" applyAlignment="1">
      <alignment horizontal="center" vertical="center" wrapText="1"/>
    </xf>
    <xf numFmtId="0" fontId="46" fillId="0" borderId="21"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6" fillId="0" borderId="50" xfId="0" applyFont="1" applyFill="1" applyBorder="1" applyAlignment="1">
      <alignment horizontal="center" vertical="center" wrapText="1"/>
    </xf>
    <xf numFmtId="169" fontId="56" fillId="0" borderId="25" xfId="21" applyNumberFormat="1" applyFont="1" applyFill="1" applyBorder="1" applyAlignment="1">
      <alignment horizontal="center" vertical="center"/>
    </xf>
    <xf numFmtId="169" fontId="58" fillId="0" borderId="16" xfId="21" applyNumberFormat="1" applyFont="1" applyFill="1" applyBorder="1" applyAlignment="1">
      <alignment horizontal="center" vertical="center"/>
    </xf>
    <xf numFmtId="169" fontId="58" fillId="0" borderId="18" xfId="21" applyNumberFormat="1" applyFont="1" applyFill="1" applyBorder="1" applyAlignment="1">
      <alignment horizontal="center" vertical="center"/>
    </xf>
    <xf numFmtId="169" fontId="56" fillId="0" borderId="16" xfId="21" applyNumberFormat="1" applyFont="1" applyFill="1" applyBorder="1" applyAlignment="1">
      <alignment horizontal="center" vertical="center"/>
    </xf>
    <xf numFmtId="176" fontId="54" fillId="0" borderId="24" xfId="21" applyNumberFormat="1" applyFont="1" applyFill="1" applyBorder="1" applyAlignment="1">
      <alignment horizontal="center" vertical="center"/>
    </xf>
    <xf numFmtId="176" fontId="56" fillId="0" borderId="34" xfId="21" applyNumberFormat="1" applyFont="1" applyFill="1" applyBorder="1" applyAlignment="1">
      <alignment horizontal="center" vertical="center"/>
    </xf>
    <xf numFmtId="176" fontId="54" fillId="0" borderId="34" xfId="21" applyNumberFormat="1" applyFont="1" applyFill="1" applyBorder="1" applyAlignment="1">
      <alignment horizontal="center" vertical="center"/>
    </xf>
    <xf numFmtId="0" fontId="46" fillId="35" borderId="15" xfId="0" applyFont="1" applyFill="1" applyBorder="1" applyAlignment="1">
      <alignment horizontal="center" vertical="center" wrapText="1"/>
    </xf>
    <xf numFmtId="0" fontId="46" fillId="35" borderId="50" xfId="0" applyFont="1" applyFill="1" applyBorder="1" applyAlignment="1">
      <alignment horizontal="center" vertical="center" wrapText="1"/>
    </xf>
    <xf numFmtId="0" fontId="46" fillId="35" borderId="20" xfId="0" applyFont="1" applyFill="1" applyBorder="1" applyAlignment="1">
      <alignment horizontal="center" vertical="center" wrapText="1"/>
    </xf>
    <xf numFmtId="169" fontId="58" fillId="0" borderId="34" xfId="21" applyNumberFormat="1" applyFont="1" applyFill="1" applyBorder="1" applyAlignment="1">
      <alignment horizontal="right" vertical="center" indent="1"/>
    </xf>
    <xf numFmtId="169" fontId="58" fillId="0" borderId="16" xfId="21" applyNumberFormat="1" applyFont="1" applyFill="1" applyBorder="1" applyAlignment="1">
      <alignment horizontal="right" vertical="center" indent="1"/>
    </xf>
    <xf numFmtId="169" fontId="56" fillId="0" borderId="24" xfId="21" applyNumberFormat="1" applyFont="1" applyFill="1" applyBorder="1" applyAlignment="1">
      <alignment horizontal="right" vertical="center" indent="1"/>
    </xf>
    <xf numFmtId="169" fontId="56" fillId="0" borderId="45" xfId="21" applyNumberFormat="1" applyFont="1" applyFill="1" applyBorder="1" applyAlignment="1">
      <alignment horizontal="right" vertical="center" indent="1"/>
    </xf>
    <xf numFmtId="169" fontId="56" fillId="0" borderId="25" xfId="21" applyNumberFormat="1" applyFont="1" applyFill="1" applyBorder="1" applyAlignment="1">
      <alignment horizontal="right" vertical="center" indent="1"/>
    </xf>
    <xf numFmtId="169" fontId="56" fillId="0" borderId="34" xfId="21" applyNumberFormat="1" applyFont="1" applyFill="1" applyBorder="1" applyAlignment="1">
      <alignment horizontal="right" vertical="center" indent="1"/>
    </xf>
    <xf numFmtId="169" fontId="56" fillId="0" borderId="49" xfId="21" applyNumberFormat="1" applyFont="1" applyFill="1" applyBorder="1" applyAlignment="1">
      <alignment horizontal="right" vertical="center" indent="1"/>
    </xf>
    <xf numFmtId="169" fontId="56" fillId="0" borderId="16" xfId="21" applyNumberFormat="1" applyFont="1" applyFill="1" applyBorder="1" applyAlignment="1">
      <alignment horizontal="right" vertical="center" indent="1"/>
    </xf>
    <xf numFmtId="0" fontId="32" fillId="0" borderId="0" xfId="0" applyFont="1">
      <alignment vertical="center"/>
    </xf>
    <xf numFmtId="171" fontId="36" fillId="0" borderId="24" xfId="21" applyNumberFormat="1" applyFont="1" applyFill="1" applyBorder="1">
      <alignment horizontal="right" vertical="center" indent="1"/>
    </xf>
    <xf numFmtId="171" fontId="36" fillId="0" borderId="25" xfId="21" applyNumberFormat="1" applyFont="1" applyFill="1" applyBorder="1">
      <alignment horizontal="right" vertical="center" indent="1"/>
    </xf>
    <xf numFmtId="171" fontId="36" fillId="0" borderId="13" xfId="21" applyNumberFormat="1" applyFont="1" applyFill="1" applyBorder="1" applyAlignment="1">
      <alignment horizontal="right" vertical="center" indent="1"/>
    </xf>
    <xf numFmtId="169" fontId="56" fillId="0" borderId="16" xfId="21" applyNumberFormat="1" applyFont="1" applyFill="1" applyBorder="1" applyAlignment="1">
      <alignment horizontal="right" vertical="center"/>
    </xf>
    <xf numFmtId="0" fontId="0" fillId="0" borderId="32" xfId="0" applyBorder="1">
      <alignment vertical="center"/>
    </xf>
    <xf numFmtId="169" fontId="56" fillId="0" borderId="28" xfId="21" applyNumberFormat="1" applyFont="1" applyFill="1" applyBorder="1" applyAlignment="1">
      <alignment horizontal="right" vertical="center"/>
    </xf>
    <xf numFmtId="0" fontId="46" fillId="0" borderId="36" xfId="0" applyFont="1" applyFill="1" applyBorder="1" applyAlignment="1">
      <alignment horizontal="center" vertical="center" wrapText="1"/>
    </xf>
    <xf numFmtId="0" fontId="31" fillId="0" borderId="36" xfId="0" applyFont="1" applyFill="1" applyBorder="1" applyAlignment="1">
      <alignment horizontal="center" vertical="center" wrapText="1"/>
    </xf>
    <xf numFmtId="0" fontId="35" fillId="0" borderId="15" xfId="0" applyFont="1" applyFill="1" applyBorder="1" applyAlignment="1">
      <alignment horizontal="center" wrapText="1"/>
    </xf>
    <xf numFmtId="0" fontId="35" fillId="0" borderId="20" xfId="0" applyFont="1" applyFill="1" applyBorder="1" applyAlignment="1">
      <alignment horizontal="center" wrapText="1"/>
    </xf>
    <xf numFmtId="0" fontId="31" fillId="0" borderId="14" xfId="0" applyFont="1" applyFill="1" applyBorder="1" applyAlignment="1">
      <alignment horizontal="left" vertical="center" indent="1"/>
    </xf>
    <xf numFmtId="0" fontId="42" fillId="0" borderId="28" xfId="0" applyFont="1" applyFill="1" applyBorder="1" applyAlignment="1">
      <alignment vertical="center" wrapText="1"/>
    </xf>
    <xf numFmtId="171" fontId="36" fillId="0" borderId="15" xfId="21" applyNumberFormat="1" applyFont="1" applyFill="1" applyBorder="1">
      <alignment horizontal="right" vertical="center" indent="1"/>
    </xf>
    <xf numFmtId="171" fontId="36" fillId="0" borderId="20" xfId="21" applyNumberFormat="1" applyFont="1" applyFill="1" applyBorder="1">
      <alignment horizontal="right" vertical="center" indent="1"/>
    </xf>
    <xf numFmtId="171" fontId="24" fillId="0" borderId="37" xfId="21" applyNumberFormat="1" applyFont="1" applyFill="1" applyBorder="1">
      <alignment horizontal="right" vertical="center" indent="1"/>
    </xf>
    <xf numFmtId="171" fontId="24" fillId="0" borderId="36" xfId="21" applyNumberFormat="1" applyFont="1" applyFill="1" applyBorder="1">
      <alignment horizontal="right" vertical="center" indent="1"/>
    </xf>
    <xf numFmtId="171" fontId="38" fillId="0" borderId="24" xfId="21" applyNumberFormat="1" applyFont="1" applyFill="1" applyBorder="1">
      <alignment horizontal="right" vertical="center" indent="1"/>
    </xf>
    <xf numFmtId="171" fontId="38" fillId="0" borderId="25" xfId="21" applyNumberFormat="1" applyFont="1" applyFill="1" applyBorder="1">
      <alignment horizontal="right" vertical="center" indent="1"/>
    </xf>
    <xf numFmtId="171" fontId="38" fillId="0" borderId="15" xfId="21" applyNumberFormat="1" applyFont="1" applyFill="1" applyBorder="1">
      <alignment horizontal="right" vertical="center" indent="1"/>
    </xf>
    <xf numFmtId="171" fontId="38" fillId="0" borderId="20" xfId="21" applyNumberFormat="1" applyFont="1" applyFill="1" applyBorder="1">
      <alignment horizontal="right" vertical="center" indent="1"/>
    </xf>
    <xf numFmtId="171" fontId="24" fillId="0" borderId="28" xfId="21" applyNumberFormat="1" applyFont="1" applyFill="1" applyBorder="1" applyAlignment="1">
      <alignment horizontal="right" indent="1"/>
    </xf>
    <xf numFmtId="171" fontId="24" fillId="0" borderId="60" xfId="21" applyNumberFormat="1" applyFont="1" applyFill="1" applyBorder="1" applyAlignment="1">
      <alignment horizontal="right" indent="1"/>
    </xf>
    <xf numFmtId="169" fontId="56" fillId="0" borderId="60" xfId="21" applyNumberFormat="1" applyFont="1" applyFill="1" applyBorder="1" applyAlignment="1">
      <alignment horizontal="right" vertical="center"/>
    </xf>
    <xf numFmtId="169" fontId="56" fillId="0" borderId="39" xfId="21" applyNumberFormat="1" applyFont="1" applyFill="1" applyBorder="1" applyAlignment="1">
      <alignment horizontal="right" vertical="center"/>
    </xf>
    <xf numFmtId="0" fontId="42" fillId="0" borderId="32" xfId="0" applyFont="1" applyFill="1" applyBorder="1" applyAlignment="1">
      <alignment vertical="center" wrapText="1"/>
    </xf>
    <xf numFmtId="171" fontId="36" fillId="0" borderId="32" xfId="21" applyNumberFormat="1" applyFont="1" applyFill="1" applyBorder="1" applyAlignment="1">
      <alignment horizontal="right" vertical="center" indent="1"/>
    </xf>
    <xf numFmtId="171" fontId="24" fillId="0" borderId="65" xfId="21" applyNumberFormat="1" applyFont="1" applyFill="1" applyBorder="1" applyAlignment="1">
      <alignment horizontal="right" vertical="center" indent="1"/>
    </xf>
    <xf numFmtId="171" fontId="65" fillId="0" borderId="32" xfId="21" applyNumberFormat="1" applyFont="1" applyFill="1" applyBorder="1" applyAlignment="1">
      <alignment horizontal="right" vertical="center" indent="1"/>
    </xf>
    <xf numFmtId="0" fontId="42" fillId="0" borderId="13" xfId="0" applyFont="1" applyFill="1" applyBorder="1" applyAlignment="1">
      <alignment vertical="center" wrapText="1"/>
    </xf>
    <xf numFmtId="169" fontId="56" fillId="0" borderId="13" xfId="21" applyNumberFormat="1" applyFont="1" applyFill="1" applyBorder="1" applyAlignment="1">
      <alignment horizontal="right" vertical="center"/>
    </xf>
    <xf numFmtId="169" fontId="56" fillId="0" borderId="66" xfId="21" applyNumberFormat="1" applyFont="1" applyFill="1" applyBorder="1" applyAlignment="1">
      <alignment horizontal="right" vertical="center"/>
    </xf>
    <xf numFmtId="171" fontId="24" fillId="0" borderId="13" xfId="21" applyNumberFormat="1" applyFont="1" applyFill="1" applyBorder="1" applyAlignment="1">
      <alignment horizontal="right" indent="1"/>
    </xf>
    <xf numFmtId="171" fontId="24" fillId="0" borderId="66" xfId="21" applyNumberFormat="1" applyFont="1" applyFill="1" applyBorder="1" applyAlignment="1">
      <alignment horizontal="right" indent="1"/>
    </xf>
    <xf numFmtId="0" fontId="42" fillId="0" borderId="14" xfId="0" applyFont="1" applyFill="1" applyBorder="1" applyAlignment="1">
      <alignment vertical="center" wrapText="1"/>
    </xf>
    <xf numFmtId="171" fontId="36" fillId="0" borderId="14" xfId="21" applyNumberFormat="1" applyFont="1" applyFill="1" applyBorder="1" applyAlignment="1">
      <alignment horizontal="right" vertical="center" indent="1"/>
    </xf>
    <xf numFmtId="171" fontId="24" fillId="0" borderId="67" xfId="21" applyNumberFormat="1" applyFont="1" applyFill="1" applyBorder="1" applyAlignment="1">
      <alignment horizontal="right" vertical="center" indent="1"/>
    </xf>
    <xf numFmtId="171" fontId="65" fillId="0" borderId="14" xfId="21" applyNumberFormat="1" applyFont="1" applyFill="1" applyBorder="1" applyAlignment="1">
      <alignment horizontal="right" vertical="center" indent="1"/>
    </xf>
    <xf numFmtId="171" fontId="24" fillId="0" borderId="66" xfId="21" applyNumberFormat="1" applyFont="1" applyFill="1" applyBorder="1" applyAlignment="1">
      <alignment horizontal="right" vertical="center" indent="1"/>
    </xf>
    <xf numFmtId="171" fontId="65" fillId="0" borderId="13" xfId="21" applyNumberFormat="1" applyFont="1" applyFill="1" applyBorder="1" applyAlignment="1">
      <alignment horizontal="right" vertical="center" indent="1"/>
    </xf>
    <xf numFmtId="0" fontId="31" fillId="0" borderId="12" xfId="0" applyFont="1" applyFill="1" applyBorder="1" applyAlignment="1">
      <alignment horizontal="center" vertical="center" wrapText="1"/>
    </xf>
    <xf numFmtId="171" fontId="24" fillId="0" borderId="32" xfId="21" applyNumberFormat="1" applyFont="1" applyFill="1" applyBorder="1" applyAlignment="1">
      <alignment horizontal="right" vertical="center" indent="1"/>
    </xf>
    <xf numFmtId="171" fontId="24" fillId="0" borderId="14" xfId="21" applyNumberFormat="1" applyFont="1" applyFill="1" applyBorder="1" applyAlignment="1">
      <alignment horizontal="right" vertical="center" indent="1"/>
    </xf>
    <xf numFmtId="171" fontId="24" fillId="0" borderId="13" xfId="21" applyNumberFormat="1" applyFont="1" applyFill="1" applyBorder="1" applyAlignment="1">
      <alignment horizontal="right" vertical="center" indent="1"/>
    </xf>
    <xf numFmtId="0" fontId="31" fillId="0" borderId="69" xfId="0" applyFont="1" applyFill="1" applyBorder="1" applyAlignment="1">
      <alignment horizontal="center" vertical="center" wrapText="1"/>
    </xf>
    <xf numFmtId="169" fontId="24" fillId="0" borderId="70" xfId="21" applyFont="1" applyFill="1" applyBorder="1" applyAlignment="1">
      <alignment horizontal="right" indent="1"/>
    </xf>
    <xf numFmtId="169" fontId="24" fillId="0" borderId="35" xfId="21" applyFont="1" applyFill="1" applyBorder="1" applyAlignment="1">
      <alignment horizontal="right" vertical="center" indent="1"/>
    </xf>
    <xf numFmtId="169" fontId="24" fillId="0" borderId="69" xfId="21" applyFont="1" applyFill="1" applyBorder="1" applyAlignment="1">
      <alignment horizontal="right" vertical="center" indent="1"/>
    </xf>
    <xf numFmtId="169" fontId="24" fillId="0" borderId="71" xfId="21" applyFont="1" applyFill="1" applyBorder="1" applyAlignment="1">
      <alignment horizontal="right" indent="1"/>
    </xf>
    <xf numFmtId="169" fontId="24" fillId="0" borderId="72" xfId="21" applyFont="1" applyFill="1" applyBorder="1" applyAlignment="1">
      <alignment horizontal="right" vertical="center" indent="1"/>
    </xf>
    <xf numFmtId="169" fontId="24" fillId="0" borderId="73" xfId="21" applyFont="1" applyFill="1" applyBorder="1" applyAlignment="1">
      <alignment horizontal="right" vertical="center" indent="1"/>
    </xf>
    <xf numFmtId="169" fontId="24" fillId="0" borderId="71" xfId="21" applyFont="1" applyFill="1" applyBorder="1" applyAlignment="1">
      <alignment horizontal="right" vertical="center" indent="1"/>
    </xf>
    <xf numFmtId="0" fontId="42" fillId="0" borderId="30" xfId="0" applyFont="1" applyFill="1" applyBorder="1" applyAlignment="1">
      <alignment vertical="center" wrapText="1"/>
    </xf>
    <xf numFmtId="171" fontId="66" fillId="0" borderId="17" xfId="21" applyNumberFormat="1" applyFont="1" applyFill="1" applyBorder="1" applyAlignment="1">
      <alignment horizontal="right" vertical="center"/>
    </xf>
    <xf numFmtId="171" fontId="66" fillId="0" borderId="13" xfId="21" applyNumberFormat="1" applyFont="1" applyFill="1" applyBorder="1" applyAlignment="1">
      <alignment horizontal="right" vertical="center"/>
    </xf>
    <xf numFmtId="171" fontId="66" fillId="0" borderId="33" xfId="21" applyNumberFormat="1" applyFont="1" applyFill="1" applyBorder="1" applyAlignment="1">
      <alignment horizontal="right" vertical="center"/>
    </xf>
    <xf numFmtId="171" fontId="66" fillId="0" borderId="34" xfId="21" applyNumberFormat="1" applyFont="1" applyFill="1" applyBorder="1" applyAlignment="1">
      <alignment horizontal="right" vertical="center"/>
    </xf>
    <xf numFmtId="171" fontId="66" fillId="0" borderId="19" xfId="21" applyNumberFormat="1" applyFont="1" applyFill="1" applyBorder="1" applyAlignment="1">
      <alignment horizontal="right" vertical="center"/>
    </xf>
    <xf numFmtId="171" fontId="66" fillId="0" borderId="14" xfId="21" applyNumberFormat="1" applyFont="1" applyFill="1" applyBorder="1" applyAlignment="1">
      <alignment horizontal="right" vertical="center"/>
    </xf>
    <xf numFmtId="171" fontId="66" fillId="0" borderId="62" xfId="21" applyNumberFormat="1" applyFont="1" applyFill="1" applyBorder="1" applyAlignment="1">
      <alignment horizontal="right" vertical="center"/>
    </xf>
    <xf numFmtId="171" fontId="66" fillId="0" borderId="22" xfId="21" applyNumberFormat="1" applyFont="1" applyFill="1" applyBorder="1" applyAlignment="1">
      <alignment horizontal="right" vertical="center"/>
    </xf>
    <xf numFmtId="171" fontId="67" fillId="0" borderId="17" xfId="21" applyNumberFormat="1" applyFont="1" applyFill="1" applyBorder="1" applyAlignment="1">
      <alignment horizontal="right" vertical="center"/>
    </xf>
    <xf numFmtId="171" fontId="67" fillId="0" borderId="13" xfId="21" applyNumberFormat="1" applyFont="1" applyFill="1" applyBorder="1" applyAlignment="1">
      <alignment horizontal="right" vertical="center"/>
    </xf>
    <xf numFmtId="171" fontId="67" fillId="0" borderId="33" xfId="21" applyNumberFormat="1" applyFont="1" applyFill="1" applyBorder="1" applyAlignment="1">
      <alignment horizontal="right" vertical="center"/>
    </xf>
    <xf numFmtId="171" fontId="67" fillId="0" borderId="34" xfId="21" applyNumberFormat="1" applyFont="1" applyFill="1" applyBorder="1" applyAlignment="1">
      <alignment horizontal="right" vertical="center"/>
    </xf>
    <xf numFmtId="171" fontId="67" fillId="0" borderId="19" xfId="21" applyNumberFormat="1" applyFont="1" applyFill="1" applyBorder="1" applyAlignment="1">
      <alignment horizontal="right" vertical="center"/>
    </xf>
    <xf numFmtId="171" fontId="67" fillId="0" borderId="14" xfId="21" applyNumberFormat="1" applyFont="1" applyFill="1" applyBorder="1" applyAlignment="1">
      <alignment horizontal="right" vertical="center"/>
    </xf>
    <xf numFmtId="171" fontId="67" fillId="0" borderId="62" xfId="21" applyNumberFormat="1" applyFont="1" applyFill="1" applyBorder="1" applyAlignment="1">
      <alignment horizontal="right" vertical="center"/>
    </xf>
    <xf numFmtId="171" fontId="67" fillId="0" borderId="22" xfId="21" applyNumberFormat="1" applyFont="1" applyFill="1" applyBorder="1" applyAlignment="1">
      <alignment horizontal="right" vertical="center"/>
    </xf>
    <xf numFmtId="171" fontId="66" fillId="0" borderId="61" xfId="21" applyNumberFormat="1" applyFont="1" applyFill="1" applyBorder="1" applyAlignment="1">
      <alignment horizontal="right" vertical="center"/>
    </xf>
    <xf numFmtId="171" fontId="66" fillId="0" borderId="32" xfId="21" applyNumberFormat="1" applyFont="1" applyFill="1" applyBorder="1" applyAlignment="1">
      <alignment horizontal="right" vertical="center"/>
    </xf>
    <xf numFmtId="171" fontId="66" fillId="0" borderId="63" xfId="21" applyNumberFormat="1" applyFont="1" applyFill="1" applyBorder="1" applyAlignment="1">
      <alignment horizontal="right" vertical="center"/>
    </xf>
    <xf numFmtId="171" fontId="67" fillId="0" borderId="64" xfId="21" applyNumberFormat="1" applyFont="1" applyFill="1" applyBorder="1" applyAlignment="1">
      <alignment horizontal="right" vertical="center"/>
    </xf>
    <xf numFmtId="171" fontId="67" fillId="0" borderId="61" xfId="21" applyNumberFormat="1" applyFont="1" applyFill="1" applyBorder="1" applyAlignment="1">
      <alignment horizontal="right" vertical="center"/>
    </xf>
    <xf numFmtId="171" fontId="67" fillId="0" borderId="32" xfId="21" applyNumberFormat="1" applyFont="1" applyFill="1" applyBorder="1" applyAlignment="1">
      <alignment horizontal="right" vertical="center"/>
    </xf>
    <xf numFmtId="171" fontId="66" fillId="0" borderId="26" xfId="21" applyNumberFormat="1" applyFont="1" applyFill="1" applyBorder="1" applyAlignment="1">
      <alignment horizontal="right" vertical="center"/>
    </xf>
    <xf numFmtId="171" fontId="66" fillId="0" borderId="74" xfId="21" applyNumberFormat="1" applyFont="1" applyFill="1" applyBorder="1" applyAlignment="1">
      <alignment horizontal="right" vertical="center"/>
    </xf>
    <xf numFmtId="171" fontId="66" fillId="0" borderId="68" xfId="21" applyNumberFormat="1" applyFont="1" applyFill="1" applyBorder="1" applyAlignment="1">
      <alignment horizontal="right" vertical="center"/>
    </xf>
    <xf numFmtId="171" fontId="66" fillId="0" borderId="30" xfId="21" applyNumberFormat="1" applyFont="1" applyFill="1" applyBorder="1" applyAlignment="1">
      <alignment horizontal="right" vertical="center"/>
    </xf>
    <xf numFmtId="171" fontId="67" fillId="0" borderId="27" xfId="21" applyNumberFormat="1" applyFont="1" applyFill="1" applyBorder="1" applyAlignment="1">
      <alignment horizontal="right" vertical="center"/>
    </xf>
    <xf numFmtId="171" fontId="67" fillId="0" borderId="26" xfId="21" applyNumberFormat="1" applyFont="1" applyFill="1" applyBorder="1" applyAlignment="1">
      <alignment horizontal="right" vertical="center"/>
    </xf>
    <xf numFmtId="171" fontId="67" fillId="0" borderId="30" xfId="21" applyNumberFormat="1" applyFont="1" applyFill="1" applyBorder="1" applyAlignment="1">
      <alignment horizontal="right" vertical="center"/>
    </xf>
    <xf numFmtId="169" fontId="24" fillId="35" borderId="0" xfId="21" applyFont="1" applyFill="1" applyBorder="1" applyAlignment="1">
      <alignment horizontal="right" vertical="center" indent="1"/>
    </xf>
    <xf numFmtId="0" fontId="0" fillId="0" borderId="0" xfId="0" applyAlignment="1">
      <alignment vertical="center"/>
    </xf>
    <xf numFmtId="0" fontId="31" fillId="0" borderId="0" xfId="0" applyFont="1" applyFill="1" applyBorder="1" applyAlignment="1">
      <alignment horizontal="center" vertical="center" wrapText="1"/>
    </xf>
    <xf numFmtId="0" fontId="0" fillId="0" borderId="0" xfId="0" applyBorder="1" applyAlignment="1">
      <alignment vertical="center"/>
    </xf>
    <xf numFmtId="0" fontId="33" fillId="0" borderId="12" xfId="0" applyFont="1" applyFill="1" applyBorder="1" applyAlignment="1">
      <alignment horizontal="left" vertical="top" wrapText="1" indent="1"/>
    </xf>
    <xf numFmtId="0" fontId="63" fillId="0" borderId="0" xfId="0" applyFont="1" applyFill="1" applyBorder="1" applyAlignment="1">
      <alignment horizontal="center" vertical="top"/>
    </xf>
    <xf numFmtId="0" fontId="31" fillId="0" borderId="12" xfId="0" applyFont="1" applyFill="1" applyBorder="1" applyAlignment="1">
      <alignment horizontal="center" vertical="top" wrapText="1"/>
    </xf>
    <xf numFmtId="171" fontId="24" fillId="0" borderId="59" xfId="21" applyNumberFormat="1" applyFont="1" applyFill="1" applyBorder="1">
      <alignment horizontal="right" vertical="center" indent="1"/>
    </xf>
    <xf numFmtId="171" fontId="24" fillId="0" borderId="12" xfId="21" applyNumberFormat="1" applyFont="1" applyFill="1" applyBorder="1">
      <alignment horizontal="right" vertical="center" indent="1"/>
    </xf>
    <xf numFmtId="0" fontId="31" fillId="35" borderId="0" xfId="0" applyFont="1" applyFill="1" applyBorder="1" applyAlignment="1">
      <alignment horizontal="center" vertical="top" wrapText="1"/>
    </xf>
    <xf numFmtId="0" fontId="31" fillId="35" borderId="29" xfId="0" applyFont="1" applyFill="1" applyBorder="1" applyAlignment="1">
      <alignment horizontal="center" vertical="center" wrapText="1"/>
    </xf>
    <xf numFmtId="169" fontId="24" fillId="35" borderId="28" xfId="21" applyFont="1" applyFill="1" applyBorder="1" applyAlignment="1">
      <alignment horizontal="right" indent="1"/>
    </xf>
    <xf numFmtId="169" fontId="24" fillId="35" borderId="11" xfId="21" applyFont="1" applyFill="1" applyBorder="1" applyAlignment="1">
      <alignment horizontal="right" vertical="center" indent="1"/>
    </xf>
    <xf numFmtId="169" fontId="24" fillId="35" borderId="13" xfId="21" applyFont="1" applyFill="1" applyBorder="1" applyAlignment="1">
      <alignment horizontal="right" indent="1"/>
    </xf>
    <xf numFmtId="169" fontId="24" fillId="35" borderId="32" xfId="21" applyFont="1" applyFill="1" applyBorder="1" applyAlignment="1">
      <alignment horizontal="right" vertical="center" indent="1"/>
    </xf>
    <xf numFmtId="169" fontId="24" fillId="35" borderId="14" xfId="21" applyFont="1" applyFill="1" applyBorder="1" applyAlignment="1">
      <alignment horizontal="right" vertical="center" indent="1"/>
    </xf>
    <xf numFmtId="169" fontId="24" fillId="35" borderId="13" xfId="21" applyFont="1" applyFill="1" applyBorder="1" applyAlignment="1">
      <alignment horizontal="right" vertical="center" indent="1"/>
    </xf>
    <xf numFmtId="0" fontId="63" fillId="0" borderId="12" xfId="0" applyFont="1" applyFill="1" applyBorder="1" applyAlignment="1">
      <alignment horizontal="left" vertical="top" indent="1"/>
    </xf>
    <xf numFmtId="0" fontId="63" fillId="0" borderId="0" xfId="0" applyFont="1" applyFill="1" applyBorder="1" applyAlignment="1">
      <alignment horizontal="left" vertical="top" indent="1"/>
    </xf>
    <xf numFmtId="0" fontId="33" fillId="0" borderId="12" xfId="0" applyFont="1" applyFill="1" applyBorder="1" applyAlignment="1">
      <alignment horizontal="left" vertical="top" indent="1"/>
    </xf>
    <xf numFmtId="171" fontId="55" fillId="0" borderId="65" xfId="0" applyNumberFormat="1" applyFont="1" applyFill="1" applyBorder="1" applyAlignment="1">
      <alignment horizontal="right" vertical="center" indent="1"/>
    </xf>
    <xf numFmtId="0" fontId="55" fillId="0" borderId="32" xfId="0" applyFont="1" applyFill="1" applyBorder="1">
      <alignment vertical="center"/>
    </xf>
    <xf numFmtId="169" fontId="55" fillId="0" borderId="72" xfId="21" applyFont="1" applyFill="1" applyBorder="1" applyAlignment="1">
      <alignment horizontal="right" vertical="center" indent="1"/>
    </xf>
    <xf numFmtId="169" fontId="55" fillId="35" borderId="32" xfId="21" applyFont="1" applyFill="1" applyBorder="1" applyAlignment="1">
      <alignment horizontal="right" vertical="center" indent="1"/>
    </xf>
    <xf numFmtId="0" fontId="33" fillId="0" borderId="0" xfId="0" applyFont="1" applyFill="1" applyBorder="1" applyAlignment="1">
      <alignment horizontal="left" vertical="top" wrapText="1" indent="1"/>
    </xf>
    <xf numFmtId="0" fontId="31" fillId="0" borderId="0" xfId="0" applyFont="1" applyFill="1" applyBorder="1" applyAlignment="1">
      <alignment horizontal="center" vertical="top" wrapText="1"/>
    </xf>
    <xf numFmtId="171" fontId="24" fillId="0" borderId="11" xfId="21" applyNumberFormat="1" applyFont="1" applyFill="1" applyBorder="1">
      <alignment horizontal="right" vertical="center" indent="1"/>
    </xf>
    <xf numFmtId="171" fontId="24" fillId="0" borderId="0" xfId="21" applyNumberFormat="1" applyFont="1" applyFill="1" applyBorder="1">
      <alignment horizontal="right" vertical="center" indent="1"/>
    </xf>
    <xf numFmtId="0" fontId="63" fillId="0" borderId="0" xfId="0" applyFont="1" applyFill="1" applyBorder="1" applyAlignment="1">
      <alignment horizontal="right" vertical="center" wrapText="1"/>
    </xf>
    <xf numFmtId="171" fontId="64" fillId="0" borderId="32" xfId="0" applyNumberFormat="1" applyFont="1" applyFill="1" applyBorder="1" applyAlignment="1">
      <alignment horizontal="right" vertical="center" indent="1"/>
    </xf>
    <xf numFmtId="169" fontId="64" fillId="35" borderId="32" xfId="21" applyFont="1" applyFill="1" applyBorder="1" applyAlignment="1">
      <alignment horizontal="right" vertical="center" indent="1"/>
    </xf>
    <xf numFmtId="0" fontId="26" fillId="0" borderId="0" xfId="0" applyFont="1" applyAlignment="1">
      <alignment horizontal="left" vertical="top" indent="1"/>
    </xf>
    <xf numFmtId="171" fontId="42" fillId="35" borderId="24" xfId="21" applyNumberFormat="1" applyFont="1" applyFill="1" applyBorder="1" applyAlignment="1">
      <alignment horizontal="right" vertical="center" indent="1"/>
    </xf>
    <xf numFmtId="171" fontId="42" fillId="35" borderId="45" xfId="21" applyNumberFormat="1" applyFont="1" applyFill="1" applyBorder="1" applyAlignment="1">
      <alignment horizontal="right" vertical="center" indent="1"/>
    </xf>
    <xf numFmtId="171" fontId="42" fillId="35" borderId="25" xfId="21" applyNumberFormat="1" applyFont="1" applyFill="1" applyBorder="1" applyAlignment="1">
      <alignment horizontal="right" vertical="center" indent="1"/>
    </xf>
    <xf numFmtId="171" fontId="42" fillId="35" borderId="34" xfId="21" applyNumberFormat="1" applyFont="1" applyFill="1" applyBorder="1" applyAlignment="1">
      <alignment horizontal="right" vertical="center" indent="1"/>
    </xf>
    <xf numFmtId="171" fontId="42" fillId="35" borderId="49" xfId="21" applyNumberFormat="1" applyFont="1" applyFill="1" applyBorder="1" applyAlignment="1">
      <alignment horizontal="right" vertical="center" indent="1"/>
    </xf>
    <xf numFmtId="171" fontId="42" fillId="35" borderId="16" xfId="21" applyNumberFormat="1" applyFont="1" applyFill="1" applyBorder="1" applyAlignment="1">
      <alignment horizontal="right" vertical="center" indent="1"/>
    </xf>
    <xf numFmtId="171" fontId="44" fillId="35" borderId="34" xfId="21" applyNumberFormat="1" applyFont="1" applyFill="1" applyBorder="1" applyAlignment="1">
      <alignment horizontal="right" vertical="center" indent="1"/>
    </xf>
    <xf numFmtId="171" fontId="44" fillId="35" borderId="16" xfId="21" applyNumberFormat="1" applyFont="1" applyFill="1" applyBorder="1" applyAlignment="1">
      <alignment horizontal="right" vertical="center" indent="1"/>
    </xf>
    <xf numFmtId="171" fontId="42" fillId="35" borderId="53" xfId="21" applyNumberFormat="1" applyFont="1" applyFill="1" applyBorder="1" applyAlignment="1">
      <alignment horizontal="right" vertical="center" indent="1"/>
    </xf>
    <xf numFmtId="171" fontId="42" fillId="35" borderId="54" xfId="21" applyNumberFormat="1" applyFont="1" applyFill="1" applyBorder="1" applyAlignment="1">
      <alignment horizontal="right" vertical="center" indent="1"/>
    </xf>
    <xf numFmtId="171" fontId="44" fillId="35" borderId="53" xfId="21" applyNumberFormat="1" applyFont="1" applyFill="1" applyBorder="1" applyAlignment="1">
      <alignment horizontal="right" vertical="center" indent="1"/>
    </xf>
    <xf numFmtId="171" fontId="44" fillId="35" borderId="55" xfId="21" applyNumberFormat="1" applyFont="1" applyFill="1" applyBorder="1" applyAlignment="1">
      <alignment horizontal="right" vertical="center" indent="1"/>
    </xf>
    <xf numFmtId="0" fontId="69" fillId="0" borderId="0" xfId="0" applyFont="1">
      <alignment vertical="center"/>
    </xf>
    <xf numFmtId="169" fontId="70" fillId="35" borderId="40" xfId="21" applyNumberFormat="1" applyFont="1" applyFill="1" applyBorder="1" applyAlignment="1"/>
    <xf numFmtId="169" fontId="54" fillId="0" borderId="14" xfId="21" applyFont="1" applyFill="1" applyBorder="1" applyAlignment="1">
      <alignment horizontal="right" vertical="center" indent="3"/>
    </xf>
    <xf numFmtId="169" fontId="68" fillId="0" borderId="13" xfId="21" applyNumberFormat="1" applyFont="1" applyFill="1" applyBorder="1" applyAlignment="1">
      <alignment horizontal="center" vertical="center"/>
    </xf>
    <xf numFmtId="3" fontId="0" fillId="0" borderId="0" xfId="0" applyNumberFormat="1">
      <alignment vertical="center"/>
    </xf>
    <xf numFmtId="0" fontId="0" fillId="0" borderId="76" xfId="0" applyBorder="1">
      <alignment vertical="center"/>
    </xf>
    <xf numFmtId="0" fontId="32" fillId="0" borderId="76" xfId="0" applyFont="1" applyBorder="1">
      <alignment vertical="center"/>
    </xf>
    <xf numFmtId="3" fontId="0" fillId="0" borderId="75" xfId="0" applyNumberFormat="1" applyBorder="1">
      <alignment vertical="center"/>
    </xf>
    <xf numFmtId="3" fontId="32" fillId="0" borderId="75" xfId="0" applyNumberFormat="1" applyFont="1" applyBorder="1">
      <alignment vertical="center"/>
    </xf>
    <xf numFmtId="0" fontId="0" fillId="0" borderId="75" xfId="0" applyBorder="1" applyAlignment="1">
      <alignment horizontal="center" vertical="center" wrapText="1"/>
    </xf>
    <xf numFmtId="0" fontId="0" fillId="0" borderId="78" xfId="0" applyBorder="1" applyAlignment="1">
      <alignment horizontal="center" vertical="center" wrapText="1"/>
    </xf>
    <xf numFmtId="171" fontId="36" fillId="36" borderId="25" xfId="21" applyNumberFormat="1" applyFont="1" applyFill="1" applyBorder="1">
      <alignment horizontal="right" vertical="center" indent="1"/>
    </xf>
    <xf numFmtId="169" fontId="56" fillId="35" borderId="24" xfId="21" applyNumberFormat="1" applyFont="1" applyFill="1" applyBorder="1">
      <alignment horizontal="right" vertical="center" indent="1"/>
    </xf>
    <xf numFmtId="0" fontId="31" fillId="0" borderId="11" xfId="0" applyFont="1" applyFill="1" applyBorder="1" applyAlignment="1">
      <alignment horizontal="left" vertical="center" wrapText="1"/>
    </xf>
    <xf numFmtId="0" fontId="31" fillId="0" borderId="13" xfId="0" applyFont="1" applyFill="1" applyBorder="1" applyAlignment="1">
      <alignment horizontal="left" vertical="center" wrapText="1"/>
    </xf>
    <xf numFmtId="174" fontId="34" fillId="0" borderId="0" xfId="53" applyNumberFormat="1" applyFont="1" applyFill="1" applyBorder="1" applyAlignment="1">
      <alignment horizontal="right" vertical="center" wrapText="1"/>
    </xf>
    <xf numFmtId="0" fontId="42" fillId="0" borderId="13" xfId="0" applyFont="1" applyFill="1" applyBorder="1" applyAlignment="1">
      <alignment horizontal="left" vertical="center" wrapText="1"/>
    </xf>
    <xf numFmtId="174" fontId="34" fillId="35" borderId="0" xfId="53" applyNumberFormat="1" applyFont="1" applyFill="1" applyBorder="1" applyAlignment="1">
      <alignment horizontal="right" vertical="center" wrapText="1"/>
    </xf>
    <xf numFmtId="0" fontId="31" fillId="35" borderId="11" xfId="0" applyFont="1" applyFill="1" applyBorder="1" applyAlignment="1">
      <alignment horizontal="left" vertical="center" wrapText="1"/>
    </xf>
    <xf numFmtId="0" fontId="31" fillId="35" borderId="13" xfId="0" applyFont="1" applyFill="1" applyBorder="1" applyAlignment="1">
      <alignment horizontal="left" vertical="center" wrapText="1"/>
    </xf>
    <xf numFmtId="171" fontId="31" fillId="0" borderId="47" xfId="21" applyNumberFormat="1" applyFont="1" applyFill="1" applyBorder="1" applyAlignment="1">
      <alignment horizontal="center" vertical="center"/>
    </xf>
    <xf numFmtId="171" fontId="61" fillId="0" borderId="11" xfId="21" applyNumberFormat="1" applyFont="1" applyFill="1" applyBorder="1" applyAlignment="1">
      <alignment horizontal="center" vertical="center"/>
    </xf>
    <xf numFmtId="171" fontId="61" fillId="0" borderId="47" xfId="21" applyNumberFormat="1" applyFont="1" applyFill="1" applyBorder="1" applyAlignment="1">
      <alignment horizontal="center" vertical="center"/>
    </xf>
    <xf numFmtId="171" fontId="42" fillId="0" borderId="24" xfId="21" applyNumberFormat="1" applyFont="1" applyFill="1" applyBorder="1" applyAlignment="1">
      <alignment horizontal="center" vertical="center"/>
    </xf>
    <xf numFmtId="171" fontId="42" fillId="0" borderId="45" xfId="21" applyNumberFormat="1" applyFont="1" applyFill="1" applyBorder="1" applyAlignment="1">
      <alignment horizontal="center" vertical="center"/>
    </xf>
    <xf numFmtId="171" fontId="42" fillId="0" borderId="49" xfId="21" applyNumberFormat="1" applyFont="1" applyFill="1" applyBorder="1" applyAlignment="1">
      <alignment horizontal="center" vertical="center"/>
    </xf>
    <xf numFmtId="169" fontId="57" fillId="0" borderId="0" xfId="21" applyFont="1" applyFill="1" applyBorder="1" applyAlignment="1">
      <alignment horizontal="center" vertical="center"/>
    </xf>
    <xf numFmtId="175" fontId="57" fillId="0" borderId="0" xfId="21" applyNumberFormat="1" applyFont="1" applyFill="1" applyBorder="1" applyAlignment="1">
      <alignment horizontal="right"/>
    </xf>
    <xf numFmtId="169" fontId="42" fillId="0" borderId="0" xfId="21" applyFont="1" applyFill="1" applyBorder="1" applyAlignment="1">
      <alignment horizontal="center" vertical="center"/>
    </xf>
    <xf numFmtId="180" fontId="57" fillId="0" borderId="0" xfId="21" applyNumberFormat="1" applyFont="1" applyFill="1" applyBorder="1" applyAlignment="1">
      <alignment horizontal="center"/>
    </xf>
    <xf numFmtId="176" fontId="62" fillId="0" borderId="34" xfId="21" applyNumberFormat="1" applyFont="1" applyFill="1" applyBorder="1" applyAlignment="1">
      <alignment horizontal="center" vertical="center"/>
    </xf>
    <xf numFmtId="176" fontId="62" fillId="0" borderId="45" xfId="21" applyNumberFormat="1" applyFont="1" applyFill="1" applyBorder="1" applyAlignment="1">
      <alignment horizontal="center" vertical="center"/>
    </xf>
    <xf numFmtId="176" fontId="62" fillId="0" borderId="25" xfId="21" applyNumberFormat="1" applyFont="1" applyFill="1" applyBorder="1" applyAlignment="1">
      <alignment horizontal="center" vertical="center"/>
    </xf>
    <xf numFmtId="169" fontId="0" fillId="0" borderId="0" xfId="0" applyNumberFormat="1" applyBorder="1">
      <alignment vertical="center"/>
    </xf>
    <xf numFmtId="0" fontId="0" fillId="0" borderId="0" xfId="0" applyFill="1" applyBorder="1">
      <alignment vertical="center"/>
    </xf>
    <xf numFmtId="171" fontId="0" fillId="0" borderId="0" xfId="0" applyNumberFormat="1" applyFill="1" applyBorder="1">
      <alignment vertical="center"/>
    </xf>
    <xf numFmtId="3" fontId="32" fillId="36" borderId="75" xfId="0" applyNumberFormat="1" applyFont="1" applyFill="1" applyBorder="1">
      <alignment vertical="center"/>
    </xf>
    <xf numFmtId="0" fontId="0" fillId="36" borderId="75" xfId="0" applyFill="1" applyBorder="1" applyAlignment="1">
      <alignment horizontal="center" vertical="center" wrapText="1"/>
    </xf>
    <xf numFmtId="0" fontId="42" fillId="0" borderId="0" xfId="0" applyFont="1" applyFill="1" applyBorder="1" applyAlignment="1">
      <alignment vertical="center" wrapText="1"/>
    </xf>
    <xf numFmtId="0" fontId="0" fillId="0" borderId="0" xfId="0" applyFill="1">
      <alignment vertical="center"/>
    </xf>
    <xf numFmtId="167" fontId="31" fillId="0" borderId="75" xfId="23" applyFont="1" applyFill="1" applyBorder="1">
      <alignment horizontal="right" vertical="center" indent="1"/>
    </xf>
    <xf numFmtId="167" fontId="31" fillId="36" borderId="75" xfId="23" applyFont="1" applyFill="1" applyBorder="1">
      <alignment horizontal="right" vertical="center" indent="1"/>
    </xf>
    <xf numFmtId="3" fontId="31" fillId="0" borderId="75" xfId="0" applyNumberFormat="1" applyFont="1" applyFill="1" applyBorder="1">
      <alignment vertical="center"/>
    </xf>
    <xf numFmtId="3" fontId="33" fillId="0" borderId="75" xfId="0" applyNumberFormat="1" applyFont="1" applyFill="1" applyBorder="1">
      <alignment vertical="center"/>
    </xf>
    <xf numFmtId="167" fontId="76" fillId="0" borderId="75" xfId="23" applyFont="1" applyFill="1" applyBorder="1">
      <alignment horizontal="right" vertical="center" indent="1"/>
    </xf>
    <xf numFmtId="0" fontId="0" fillId="37" borderId="76" xfId="0" applyFill="1" applyBorder="1">
      <alignment vertical="center"/>
    </xf>
    <xf numFmtId="169" fontId="0" fillId="0" borderId="0" xfId="0" applyNumberFormat="1">
      <alignment vertical="center"/>
    </xf>
    <xf numFmtId="167" fontId="0" fillId="0" borderId="0" xfId="23" applyFont="1">
      <alignment horizontal="right" vertical="center" indent="1"/>
    </xf>
    <xf numFmtId="0" fontId="31" fillId="35" borderId="11" xfId="0" applyFont="1" applyFill="1" applyBorder="1" applyAlignment="1">
      <alignment horizontal="left" vertical="center" wrapText="1"/>
    </xf>
    <xf numFmtId="0" fontId="31" fillId="35" borderId="13" xfId="0" applyFont="1" applyFill="1" applyBorder="1" applyAlignment="1">
      <alignment horizontal="left" vertical="center" wrapText="1"/>
    </xf>
    <xf numFmtId="10" fontId="56" fillId="35" borderId="24" xfId="23" applyNumberFormat="1" applyFont="1" applyFill="1" applyBorder="1">
      <alignment horizontal="right" vertical="center" indent="1"/>
    </xf>
    <xf numFmtId="10" fontId="0" fillId="0" borderId="0" xfId="23" applyNumberFormat="1" applyFont="1">
      <alignment horizontal="right" vertical="center" indent="1"/>
    </xf>
    <xf numFmtId="169" fontId="24" fillId="38" borderId="0" xfId="21" applyFont="1" applyFill="1" applyBorder="1" applyAlignment="1">
      <alignment horizontal="right" vertical="center" indent="1"/>
    </xf>
    <xf numFmtId="176" fontId="24" fillId="0" borderId="0" xfId="0" applyNumberFormat="1" applyFont="1">
      <alignment vertical="center"/>
    </xf>
    <xf numFmtId="176" fontId="0" fillId="0" borderId="0" xfId="0" applyNumberFormat="1">
      <alignment vertical="center"/>
    </xf>
    <xf numFmtId="4" fontId="0" fillId="0" borderId="0" xfId="0" applyNumberFormat="1">
      <alignment vertical="center"/>
    </xf>
    <xf numFmtId="4" fontId="0" fillId="0" borderId="80" xfId="0" applyNumberFormat="1" applyBorder="1">
      <alignment vertical="center"/>
    </xf>
    <xf numFmtId="0" fontId="0" fillId="39" borderId="0" xfId="0" applyFill="1">
      <alignment vertical="center"/>
    </xf>
    <xf numFmtId="169" fontId="27" fillId="0" borderId="35" xfId="21" applyFont="1" applyFill="1" applyBorder="1" applyAlignment="1">
      <alignment horizontal="right" vertical="center" indent="1"/>
    </xf>
    <xf numFmtId="171" fontId="0" fillId="0" borderId="0" xfId="0" applyNumberFormat="1">
      <alignment vertical="center"/>
    </xf>
    <xf numFmtId="169" fontId="31" fillId="0" borderId="13" xfId="21" applyFont="1" applyFill="1" applyBorder="1">
      <alignment horizontal="right" vertical="center" indent="1"/>
    </xf>
    <xf numFmtId="0" fontId="24" fillId="34" borderId="0" xfId="0" applyFont="1" applyFill="1">
      <alignment vertical="center"/>
    </xf>
    <xf numFmtId="10" fontId="31" fillId="0" borderId="13" xfId="23" applyNumberFormat="1" applyFont="1" applyFill="1" applyBorder="1">
      <alignment horizontal="right" vertical="center" indent="1"/>
    </xf>
    <xf numFmtId="169" fontId="0" fillId="0" borderId="0" xfId="21" applyFont="1">
      <alignment horizontal="right" vertical="center" indent="1"/>
    </xf>
    <xf numFmtId="171" fontId="0" fillId="0" borderId="0" xfId="0" applyNumberFormat="1" applyBorder="1">
      <alignment vertical="center"/>
    </xf>
    <xf numFmtId="10" fontId="31" fillId="0" borderId="46" xfId="23" applyNumberFormat="1" applyFont="1" applyFill="1" applyBorder="1">
      <alignment horizontal="right" vertical="center" indent="1"/>
    </xf>
    <xf numFmtId="10" fontId="68" fillId="0" borderId="13" xfId="23" applyNumberFormat="1" applyFont="1" applyFill="1" applyBorder="1">
      <alignment horizontal="right" vertical="center" indent="1"/>
    </xf>
    <xf numFmtId="169" fontId="75" fillId="0" borderId="13" xfId="21" applyFont="1" applyFill="1" applyBorder="1" applyAlignment="1">
      <alignment horizontal="center" vertical="center"/>
    </xf>
    <xf numFmtId="169" fontId="75" fillId="0" borderId="13" xfId="21" applyFont="1" applyFill="1" applyBorder="1">
      <alignment horizontal="right" vertical="center" indent="1"/>
    </xf>
    <xf numFmtId="171" fontId="75" fillId="0" borderId="46" xfId="21" applyNumberFormat="1" applyFont="1" applyFill="1" applyBorder="1" applyAlignment="1">
      <alignment horizontal="center" vertical="center"/>
    </xf>
    <xf numFmtId="169" fontId="75" fillId="0" borderId="13" xfId="21" applyNumberFormat="1" applyFont="1" applyFill="1" applyBorder="1" applyAlignment="1">
      <alignment horizontal="center" vertical="center"/>
    </xf>
    <xf numFmtId="171" fontId="75" fillId="0" borderId="13" xfId="21" applyNumberFormat="1" applyFont="1" applyFill="1" applyBorder="1" applyAlignment="1">
      <alignment horizontal="center" vertical="center"/>
    </xf>
    <xf numFmtId="169" fontId="24" fillId="0" borderId="69" xfId="21" applyFont="1" applyFill="1" applyBorder="1" applyAlignment="1">
      <alignment horizontal="right" vertical="center" indent="1"/>
    </xf>
    <xf numFmtId="0" fontId="0" fillId="0" borderId="0" xfId="0" applyFill="1" applyBorder="1">
      <alignment vertical="center"/>
    </xf>
    <xf numFmtId="169" fontId="0" fillId="0" borderId="0" xfId="21" applyFont="1" applyBorder="1">
      <alignment horizontal="right" vertical="center" indent="1"/>
    </xf>
    <xf numFmtId="169" fontId="69" fillId="0" borderId="0" xfId="21" applyFont="1" applyBorder="1">
      <alignment horizontal="right" vertical="center" indent="1"/>
    </xf>
    <xf numFmtId="10" fontId="0" fillId="0" borderId="0" xfId="0" applyNumberFormat="1">
      <alignment vertical="center"/>
    </xf>
    <xf numFmtId="0" fontId="84" fillId="0" borderId="13" xfId="0" applyFont="1" applyFill="1" applyBorder="1" applyAlignment="1">
      <alignment horizontal="left" vertical="center" wrapText="1"/>
    </xf>
    <xf numFmtId="169" fontId="85" fillId="0" borderId="24" xfId="21" applyNumberFormat="1" applyFont="1" applyFill="1" applyBorder="1" applyAlignment="1">
      <alignment horizontal="right" vertical="center" indent="1"/>
    </xf>
    <xf numFmtId="0" fontId="84" fillId="0" borderId="11" xfId="0" applyFont="1" applyFill="1" applyBorder="1" applyAlignment="1">
      <alignment horizontal="left" vertical="center" wrapText="1"/>
    </xf>
    <xf numFmtId="0" fontId="0" fillId="0" borderId="0" xfId="0">
      <alignment vertical="center"/>
    </xf>
    <xf numFmtId="171" fontId="42" fillId="0" borderId="0" xfId="21" applyNumberFormat="1" applyFont="1" applyFill="1" applyBorder="1" applyAlignment="1">
      <alignment horizontal="center" vertical="center"/>
    </xf>
    <xf numFmtId="170" fontId="42" fillId="0" borderId="0" xfId="21" applyNumberFormat="1" applyFont="1" applyFill="1" applyBorder="1" applyAlignment="1">
      <alignment horizontal="center" vertical="center"/>
    </xf>
    <xf numFmtId="169" fontId="56" fillId="0" borderId="34" xfId="21" applyNumberFormat="1" applyFont="1" applyFill="1" applyBorder="1" applyAlignment="1">
      <alignment horizontal="right" vertical="center" indent="1"/>
    </xf>
    <xf numFmtId="169" fontId="56" fillId="0" borderId="49" xfId="21" applyNumberFormat="1" applyFont="1" applyFill="1" applyBorder="1" applyAlignment="1">
      <alignment horizontal="right" vertical="center" indent="1"/>
    </xf>
    <xf numFmtId="169" fontId="56" fillId="0" borderId="16" xfId="21" applyNumberFormat="1" applyFont="1" applyFill="1" applyBorder="1" applyAlignment="1">
      <alignment horizontal="right" vertical="center" indent="1"/>
    </xf>
    <xf numFmtId="169" fontId="56" fillId="35" borderId="24" xfId="21" applyNumberFormat="1" applyFont="1" applyFill="1" applyBorder="1">
      <alignment horizontal="right" vertical="center" indent="1"/>
    </xf>
    <xf numFmtId="169" fontId="56" fillId="35" borderId="45" xfId="21" applyNumberFormat="1" applyFont="1" applyFill="1" applyBorder="1">
      <alignment horizontal="right" vertical="center" indent="1"/>
    </xf>
    <xf numFmtId="169" fontId="56" fillId="35" borderId="25" xfId="21" applyNumberFormat="1" applyFont="1" applyFill="1" applyBorder="1">
      <alignment horizontal="right" vertical="center" indent="1"/>
    </xf>
    <xf numFmtId="169" fontId="56" fillId="35" borderId="34" xfId="21" applyNumberFormat="1" applyFont="1" applyFill="1" applyBorder="1">
      <alignment horizontal="right" vertical="center" indent="1"/>
    </xf>
    <xf numFmtId="169" fontId="56" fillId="35" borderId="49" xfId="21" applyNumberFormat="1" applyFont="1" applyFill="1" applyBorder="1">
      <alignment horizontal="right" vertical="center" indent="1"/>
    </xf>
    <xf numFmtId="169" fontId="56" fillId="35" borderId="16" xfId="21" applyNumberFormat="1" applyFont="1" applyFill="1" applyBorder="1">
      <alignment horizontal="right" vertical="center" indent="1"/>
    </xf>
    <xf numFmtId="169" fontId="58" fillId="35" borderId="34" xfId="21" applyNumberFormat="1" applyFont="1" applyFill="1" applyBorder="1">
      <alignment horizontal="right" vertical="center" indent="1"/>
    </xf>
    <xf numFmtId="169" fontId="58" fillId="35" borderId="16" xfId="21" applyNumberFormat="1" applyFont="1" applyFill="1" applyBorder="1">
      <alignment horizontal="right" vertical="center" indent="1"/>
    </xf>
    <xf numFmtId="169" fontId="56" fillId="35" borderId="53" xfId="21" applyNumberFormat="1" applyFont="1" applyFill="1" applyBorder="1">
      <alignment horizontal="right" vertical="center" indent="1"/>
    </xf>
    <xf numFmtId="169" fontId="56" fillId="35" borderId="54" xfId="21" applyNumberFormat="1" applyFont="1" applyFill="1" applyBorder="1">
      <alignment horizontal="right" vertical="center" indent="1"/>
    </xf>
    <xf numFmtId="169" fontId="58" fillId="35" borderId="53" xfId="21" applyNumberFormat="1" applyFont="1" applyFill="1" applyBorder="1">
      <alignment horizontal="right" vertical="center" indent="1"/>
    </xf>
    <xf numFmtId="169" fontId="58" fillId="35" borderId="55" xfId="21" applyNumberFormat="1" applyFont="1" applyFill="1" applyBorder="1">
      <alignment horizontal="right" vertical="center" indent="1"/>
    </xf>
    <xf numFmtId="0" fontId="31" fillId="0" borderId="11" xfId="0" applyFont="1" applyFill="1" applyBorder="1" applyAlignment="1">
      <alignment horizontal="left" vertical="center" wrapText="1"/>
    </xf>
    <xf numFmtId="0" fontId="31" fillId="0" borderId="13" xfId="0" applyFont="1" applyFill="1" applyBorder="1" applyAlignment="1">
      <alignment horizontal="left" vertical="center" wrapText="1"/>
    </xf>
    <xf numFmtId="169" fontId="56" fillId="36" borderId="24" xfId="21" applyNumberFormat="1" applyFont="1" applyFill="1" applyBorder="1">
      <alignment horizontal="right" vertical="center" indent="1"/>
    </xf>
    <xf numFmtId="176" fontId="57" fillId="43" borderId="41" xfId="21" applyNumberFormat="1" applyFont="1" applyFill="1" applyBorder="1" applyAlignment="1">
      <alignment horizontal="right"/>
    </xf>
    <xf numFmtId="169" fontId="70" fillId="43" borderId="40" xfId="21" applyNumberFormat="1" applyFont="1" applyFill="1" applyBorder="1" applyAlignment="1"/>
    <xf numFmtId="183" fontId="24" fillId="0" borderId="0" xfId="0" applyNumberFormat="1" applyFont="1">
      <alignment vertical="center"/>
    </xf>
    <xf numFmtId="10" fontId="24" fillId="0" borderId="0" xfId="0" applyNumberFormat="1" applyFont="1">
      <alignment vertical="center"/>
    </xf>
    <xf numFmtId="0" fontId="87" fillId="35" borderId="15" xfId="0" applyFont="1" applyFill="1" applyBorder="1" applyAlignment="1">
      <alignment horizontal="center" vertical="center" wrapText="1"/>
    </xf>
    <xf numFmtId="0" fontId="87" fillId="35" borderId="50" xfId="0" applyFont="1" applyFill="1" applyBorder="1" applyAlignment="1">
      <alignment horizontal="center" vertical="center" wrapText="1"/>
    </xf>
    <xf numFmtId="0" fontId="87" fillId="35" borderId="20" xfId="0" applyFont="1" applyFill="1" applyBorder="1" applyAlignment="1">
      <alignment horizontal="center" vertical="center" wrapText="1"/>
    </xf>
    <xf numFmtId="10" fontId="24" fillId="39" borderId="0" xfId="0" applyNumberFormat="1" applyFont="1" applyFill="1">
      <alignment vertical="center"/>
    </xf>
    <xf numFmtId="174" fontId="54" fillId="0" borderId="11" xfId="53" applyNumberFormat="1" applyFont="1" applyFill="1" applyBorder="1" applyAlignment="1">
      <alignment horizontal="center" vertical="center" wrapText="1"/>
    </xf>
    <xf numFmtId="174" fontId="42" fillId="0" borderId="11" xfId="53" applyNumberFormat="1" applyFont="1" applyFill="1" applyBorder="1" applyAlignment="1">
      <alignment horizontal="center" vertical="center" wrapText="1"/>
    </xf>
    <xf numFmtId="0" fontId="31" fillId="35" borderId="13" xfId="0" applyFont="1" applyFill="1" applyBorder="1" applyAlignment="1">
      <alignment horizontal="center" vertical="center" wrapText="1"/>
    </xf>
    <xf numFmtId="0" fontId="31" fillId="35" borderId="17" xfId="0" applyFont="1" applyFill="1" applyBorder="1" applyAlignment="1">
      <alignment horizontal="center" vertical="center" wrapText="1"/>
    </xf>
    <xf numFmtId="0" fontId="31" fillId="35" borderId="51" xfId="0" applyFont="1" applyFill="1" applyBorder="1" applyAlignment="1">
      <alignment horizontal="center" vertical="center" wrapText="1"/>
    </xf>
    <xf numFmtId="0" fontId="31" fillId="35" borderId="52" xfId="0" applyFont="1" applyFill="1" applyBorder="1" applyAlignment="1">
      <alignment horizontal="center" vertical="center" wrapText="1"/>
    </xf>
    <xf numFmtId="174" fontId="43" fillId="35" borderId="41" xfId="53" applyNumberFormat="1" applyFont="1" applyFill="1" applyBorder="1" applyAlignment="1">
      <alignment horizontal="center" vertical="center" wrapText="1"/>
    </xf>
    <xf numFmtId="0" fontId="31" fillId="0" borderId="13" xfId="0" applyFont="1" applyBorder="1" applyAlignment="1">
      <alignment horizontal="center" vertical="center" wrapText="1"/>
    </xf>
    <xf numFmtId="0" fontId="31" fillId="0" borderId="17" xfId="0" applyFont="1" applyBorder="1" applyAlignment="1">
      <alignment horizontal="center" vertical="center" wrapText="1"/>
    </xf>
    <xf numFmtId="174" fontId="54" fillId="0" borderId="14" xfId="53" applyNumberFormat="1" applyFont="1" applyFill="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174" fontId="54" fillId="0" borderId="13" xfId="53" applyNumberFormat="1" applyFont="1" applyFill="1" applyBorder="1" applyAlignment="1">
      <alignment horizontal="center" vertical="center" wrapText="1"/>
    </xf>
    <xf numFmtId="174" fontId="54" fillId="0" borderId="17" xfId="53" applyNumberFormat="1" applyFont="1" applyFill="1" applyBorder="1" applyAlignment="1">
      <alignment horizontal="center" vertical="center" wrapText="1"/>
    </xf>
    <xf numFmtId="174" fontId="43" fillId="35" borderId="40" xfId="53" applyNumberFormat="1"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1" xfId="0" applyFont="1" applyBorder="1" applyAlignment="1">
      <alignment horizontal="left" vertical="center" wrapText="1"/>
    </xf>
    <xf numFmtId="0" fontId="31" fillId="0" borderId="13" xfId="0" applyFont="1" applyBorder="1" applyAlignment="1">
      <alignment horizontal="left" vertical="center" wrapText="1"/>
    </xf>
    <xf numFmtId="0" fontId="41" fillId="0" borderId="13" xfId="0" applyFont="1" applyBorder="1" applyAlignment="1">
      <alignment horizontal="left" vertical="center" wrapText="1"/>
    </xf>
    <xf numFmtId="0" fontId="31" fillId="0" borderId="30" xfId="0" applyFont="1" applyBorder="1" applyAlignment="1">
      <alignment horizontal="center" vertical="center" wrapText="1"/>
    </xf>
    <xf numFmtId="0" fontId="31" fillId="0" borderId="26" xfId="0" applyFont="1" applyBorder="1" applyAlignment="1">
      <alignment horizontal="center" vertical="center" wrapText="1"/>
    </xf>
    <xf numFmtId="174" fontId="54" fillId="0" borderId="80" xfId="53" applyNumberFormat="1" applyFont="1" applyFill="1" applyBorder="1" applyAlignment="1">
      <alignment horizontal="center" vertical="center" wrapText="1"/>
    </xf>
    <xf numFmtId="174" fontId="54" fillId="0" borderId="0" xfId="53" applyNumberFormat="1" applyFont="1" applyFill="1" applyBorder="1" applyAlignment="1">
      <alignment horizontal="left" vertical="center" wrapText="1"/>
    </xf>
    <xf numFmtId="174" fontId="31" fillId="0" borderId="13" xfId="53" applyNumberFormat="1" applyFont="1" applyFill="1" applyBorder="1" applyAlignment="1">
      <alignment horizontal="center" vertical="center" wrapText="1"/>
    </xf>
    <xf numFmtId="174" fontId="54" fillId="0" borderId="28" xfId="53" applyNumberFormat="1" applyFont="1" applyFill="1" applyBorder="1" applyAlignment="1">
      <alignment horizontal="center" vertical="center" wrapText="1"/>
    </xf>
    <xf numFmtId="174" fontId="54" fillId="0" borderId="79" xfId="53" applyNumberFormat="1" applyFont="1" applyFill="1" applyBorder="1" applyAlignment="1">
      <alignment horizontal="center" vertical="center" wrapText="1"/>
    </xf>
    <xf numFmtId="0" fontId="41" fillId="35" borderId="13" xfId="0" applyFont="1" applyFill="1" applyBorder="1" applyAlignment="1">
      <alignment horizontal="left" vertical="center" wrapText="1"/>
    </xf>
    <xf numFmtId="0" fontId="31" fillId="35" borderId="11" xfId="0" applyFont="1" applyFill="1" applyBorder="1" applyAlignment="1">
      <alignment horizontal="left" vertical="center" wrapText="1"/>
    </xf>
    <xf numFmtId="0" fontId="31" fillId="35" borderId="13" xfId="0" applyFont="1" applyFill="1" applyBorder="1" applyAlignment="1">
      <alignment horizontal="left" vertical="center" wrapText="1"/>
    </xf>
    <xf numFmtId="174" fontId="43" fillId="43" borderId="41" xfId="53" applyNumberFormat="1" applyFont="1" applyFill="1" applyBorder="1" applyAlignment="1">
      <alignment horizontal="center" vertical="center" wrapText="1"/>
    </xf>
    <xf numFmtId="0" fontId="24" fillId="35" borderId="19" xfId="0" applyFont="1" applyFill="1" applyBorder="1" applyAlignment="1">
      <alignment horizontal="center" wrapText="1"/>
    </xf>
    <xf numFmtId="0" fontId="24" fillId="35" borderId="22" xfId="0" applyFont="1" applyFill="1" applyBorder="1" applyAlignment="1">
      <alignment horizontal="center" wrapText="1"/>
    </xf>
    <xf numFmtId="0" fontId="24" fillId="35" borderId="18" xfId="0" applyFont="1" applyFill="1" applyBorder="1" applyAlignment="1">
      <alignment horizontal="center" wrapText="1"/>
    </xf>
    <xf numFmtId="0" fontId="24" fillId="35" borderId="14" xfId="0" applyFont="1" applyFill="1" applyBorder="1" applyAlignment="1">
      <alignment horizontal="center" wrapText="1"/>
    </xf>
    <xf numFmtId="0" fontId="24" fillId="35" borderId="44" xfId="0" applyFont="1" applyFill="1" applyBorder="1" applyAlignment="1">
      <alignment horizontal="center" wrapText="1"/>
    </xf>
    <xf numFmtId="0" fontId="32" fillId="0" borderId="0" xfId="0" applyFont="1" applyFill="1" applyBorder="1" applyAlignment="1">
      <alignment horizontal="center" vertical="center" wrapText="1"/>
    </xf>
    <xf numFmtId="0" fontId="32" fillId="0" borderId="11" xfId="0" applyFont="1" applyFill="1" applyBorder="1" applyAlignment="1">
      <alignment horizontal="center" vertical="center" wrapText="1"/>
    </xf>
    <xf numFmtId="174" fontId="42" fillId="0" borderId="0" xfId="53" applyNumberFormat="1" applyFont="1" applyFill="1" applyBorder="1" applyAlignment="1">
      <alignment horizontal="left" vertical="center" wrapText="1"/>
    </xf>
    <xf numFmtId="174" fontId="42" fillId="0" borderId="11" xfId="53" applyNumberFormat="1" applyFont="1" applyFill="1" applyBorder="1" applyAlignment="1">
      <alignment horizontal="left" vertical="center" wrapText="1"/>
    </xf>
    <xf numFmtId="174" fontId="26" fillId="35" borderId="41" xfId="53" applyNumberFormat="1" applyFont="1" applyFill="1" applyBorder="1" applyAlignment="1">
      <alignment horizontal="center" vertical="center" wrapText="1"/>
    </xf>
    <xf numFmtId="0" fontId="39" fillId="0" borderId="0" xfId="0" applyFont="1" applyAlignment="1">
      <alignment horizontal="center"/>
    </xf>
    <xf numFmtId="0" fontId="40" fillId="0" borderId="12"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31" xfId="0" applyFont="1" applyFill="1" applyBorder="1" applyAlignment="1">
      <alignment horizontal="center" vertical="center"/>
    </xf>
    <xf numFmtId="0" fontId="40" fillId="0" borderId="12" xfId="0" applyFont="1" applyFill="1" applyBorder="1" applyAlignment="1">
      <alignment horizontal="center"/>
    </xf>
    <xf numFmtId="0" fontId="40" fillId="0" borderId="0" xfId="0" applyFont="1" applyFill="1" applyBorder="1" applyAlignment="1">
      <alignment horizontal="center"/>
    </xf>
    <xf numFmtId="0" fontId="40" fillId="0" borderId="31" xfId="0" applyFont="1" applyFill="1" applyBorder="1" applyAlignment="1">
      <alignment horizontal="center"/>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4" fillId="0" borderId="0" xfId="0" applyFont="1" applyAlignment="1">
      <alignment horizontal="left" vertical="top" wrapText="1" indent="1"/>
    </xf>
    <xf numFmtId="0" fontId="34" fillId="0" borderId="29" xfId="0" applyFont="1" applyBorder="1" applyAlignment="1">
      <alignment horizontal="left" vertical="top" wrapText="1" indent="1"/>
    </xf>
    <xf numFmtId="0" fontId="0" fillId="0" borderId="0" xfId="0" applyBorder="1" applyAlignment="1">
      <alignment horizontal="center" vertical="center"/>
    </xf>
    <xf numFmtId="0" fontId="0" fillId="0" borderId="31" xfId="0" applyBorder="1" applyAlignment="1">
      <alignment horizontal="center" vertical="center"/>
    </xf>
    <xf numFmtId="0" fontId="0" fillId="0" borderId="12" xfId="0" applyBorder="1" applyAlignment="1">
      <alignment horizontal="center" vertical="center"/>
    </xf>
    <xf numFmtId="0" fontId="0" fillId="0" borderId="20" xfId="0" applyBorder="1" applyAlignment="1">
      <alignment horizontal="center" vertical="center"/>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0" fillId="0" borderId="42" xfId="0" applyBorder="1" applyAlignment="1">
      <alignment horizontal="center" vertical="center" wrapText="1"/>
    </xf>
    <xf numFmtId="0" fontId="88" fillId="0" borderId="0" xfId="0" applyFont="1">
      <alignment vertical="center"/>
    </xf>
    <xf numFmtId="171" fontId="91" fillId="0" borderId="81" xfId="21" applyNumberFormat="1" applyFont="1" applyFill="1" applyBorder="1" applyAlignment="1">
      <alignment horizontal="right" vertical="center" indent="1"/>
    </xf>
    <xf numFmtId="169" fontId="91" fillId="0" borderId="81" xfId="21" applyFont="1" applyFill="1" applyBorder="1">
      <alignment horizontal="right" vertical="center" indent="1"/>
    </xf>
    <xf numFmtId="181" fontId="91" fillId="0" borderId="81" xfId="21" applyNumberFormat="1" applyFont="1" applyFill="1" applyBorder="1" applyAlignment="1">
      <alignment horizontal="right" vertical="center" indent="1"/>
    </xf>
    <xf numFmtId="186" fontId="91" fillId="0" borderId="81" xfId="21" applyNumberFormat="1" applyFont="1" applyFill="1" applyBorder="1" applyAlignment="1">
      <alignment horizontal="right" vertical="center" indent="1"/>
    </xf>
    <xf numFmtId="0" fontId="88" fillId="0" borderId="0" xfId="0" applyFont="1" applyFill="1">
      <alignment vertical="center"/>
    </xf>
    <xf numFmtId="0" fontId="90" fillId="0" borderId="0" xfId="0" applyFont="1" applyAlignment="1">
      <alignment horizontal="right" vertical="center"/>
    </xf>
    <xf numFmtId="171" fontId="92" fillId="0" borderId="0" xfId="21" applyNumberFormat="1" applyFont="1" applyFill="1" applyAlignment="1">
      <alignment horizontal="right" vertical="center" indent="1"/>
    </xf>
    <xf numFmtId="182" fontId="93" fillId="0" borderId="0" xfId="21" applyNumberFormat="1" applyFont="1" applyFill="1" applyAlignment="1">
      <alignment horizontal="right" vertical="center" indent="1"/>
    </xf>
    <xf numFmtId="183" fontId="93" fillId="0" borderId="0" xfId="23" applyNumberFormat="1" applyFont="1" applyFill="1">
      <alignment horizontal="right" vertical="center" indent="1"/>
    </xf>
    <xf numFmtId="169" fontId="88" fillId="0" borderId="0" xfId="21" applyFont="1" applyFill="1">
      <alignment horizontal="right" vertical="center" indent="1"/>
    </xf>
    <xf numFmtId="0" fontId="94" fillId="42" borderId="81" xfId="0" applyFont="1" applyFill="1" applyBorder="1">
      <alignment vertical="center"/>
    </xf>
    <xf numFmtId="4" fontId="90" fillId="42" borderId="81" xfId="0" applyNumberFormat="1" applyFont="1" applyFill="1" applyBorder="1" applyAlignment="1" applyProtection="1">
      <alignment horizontal="right" vertical="center" wrapText="1"/>
    </xf>
    <xf numFmtId="182" fontId="88" fillId="0" borderId="0" xfId="0" applyNumberFormat="1" applyFont="1">
      <alignment vertical="center"/>
    </xf>
    <xf numFmtId="169" fontId="88" fillId="0" borderId="0" xfId="21" applyFont="1">
      <alignment horizontal="right" vertical="center" indent="1"/>
    </xf>
    <xf numFmtId="176" fontId="88" fillId="0" borderId="0" xfId="21" applyNumberFormat="1" applyFont="1">
      <alignment horizontal="right" vertical="center" indent="1"/>
    </xf>
    <xf numFmtId="187" fontId="88" fillId="0" borderId="0" xfId="0" applyNumberFormat="1" applyFont="1">
      <alignment vertical="center"/>
    </xf>
    <xf numFmtId="186" fontId="88" fillId="0" borderId="0" xfId="0" applyNumberFormat="1" applyFont="1">
      <alignment vertical="center"/>
    </xf>
    <xf numFmtId="169" fontId="88" fillId="0" borderId="0" xfId="0" applyNumberFormat="1" applyFont="1">
      <alignment vertical="center"/>
    </xf>
    <xf numFmtId="171" fontId="88" fillId="0" borderId="0" xfId="0" applyNumberFormat="1" applyFont="1">
      <alignment vertical="center"/>
    </xf>
    <xf numFmtId="0" fontId="95" fillId="0" borderId="0" xfId="0" applyFont="1" applyFill="1" applyAlignment="1">
      <alignment horizontal="right"/>
    </xf>
    <xf numFmtId="0" fontId="95" fillId="0" borderId="0" xfId="0" applyFont="1" applyFill="1" applyAlignment="1">
      <alignment horizontal="right" vertical="center"/>
    </xf>
    <xf numFmtId="0" fontId="91" fillId="0" borderId="81" xfId="0" applyFont="1" applyFill="1" applyBorder="1" applyAlignment="1">
      <alignment horizontal="center" vertical="center" wrapText="1"/>
    </xf>
    <xf numFmtId="0" fontId="95" fillId="0" borderId="81" xfId="0" applyFont="1" applyFill="1" applyBorder="1" applyAlignment="1">
      <alignment horizontal="center" vertical="center" wrapText="1"/>
    </xf>
    <xf numFmtId="171" fontId="96" fillId="0" borderId="81" xfId="21" applyNumberFormat="1" applyFont="1" applyFill="1" applyBorder="1" applyAlignment="1">
      <alignment horizontal="right" indent="1"/>
    </xf>
    <xf numFmtId="0" fontId="96" fillId="0" borderId="81" xfId="0" applyFont="1" applyFill="1" applyBorder="1" applyAlignment="1">
      <alignment horizontal="left" vertical="center" indent="1"/>
    </xf>
    <xf numFmtId="171" fontId="96" fillId="0" borderId="81" xfId="21" applyNumberFormat="1" applyFont="1" applyFill="1" applyBorder="1" applyAlignment="1">
      <alignment horizontal="right" vertical="center" indent="1"/>
    </xf>
    <xf numFmtId="169" fontId="96" fillId="0" borderId="81" xfId="21" applyFont="1" applyFill="1" applyBorder="1">
      <alignment horizontal="right" vertical="center" indent="1"/>
    </xf>
    <xf numFmtId="170" fontId="96" fillId="0" borderId="81" xfId="21" applyNumberFormat="1" applyFont="1" applyFill="1" applyBorder="1">
      <alignment horizontal="right" vertical="center" indent="1"/>
    </xf>
    <xf numFmtId="0" fontId="89" fillId="0" borderId="29" xfId="50" applyFont="1" applyFill="1" applyBorder="1" applyAlignment="1">
      <alignment horizontal="center" vertical="center" wrapText="1"/>
    </xf>
    <xf numFmtId="0" fontId="89" fillId="0" borderId="29" xfId="50" applyFont="1" applyFill="1" applyBorder="1" applyAlignment="1">
      <alignment horizontal="center" vertical="center"/>
    </xf>
    <xf numFmtId="0" fontId="89" fillId="0" borderId="0" xfId="50" applyFont="1" applyFill="1" applyBorder="1" applyAlignment="1">
      <alignment horizontal="center" vertical="center" wrapText="1"/>
    </xf>
    <xf numFmtId="0" fontId="89" fillId="0" borderId="0" xfId="50" applyFont="1" applyFill="1" applyBorder="1" applyAlignment="1">
      <alignment horizontal="center" vertical="center"/>
    </xf>
    <xf numFmtId="0" fontId="91" fillId="0" borderId="81" xfId="0" applyFont="1" applyFill="1" applyBorder="1" applyAlignment="1">
      <alignment horizontal="left" vertical="center"/>
    </xf>
    <xf numFmtId="0" fontId="31" fillId="0" borderId="13" xfId="0" applyFont="1" applyFill="1" applyBorder="1" applyAlignment="1">
      <alignment horizontal="center" vertical="center" wrapText="1"/>
    </xf>
    <xf numFmtId="0" fontId="31" fillId="0" borderId="17"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23"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11"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41" fillId="0" borderId="13" xfId="0" applyFont="1" applyFill="1" applyBorder="1" applyAlignment="1">
      <alignment horizontal="left" vertical="center" wrapText="1"/>
    </xf>
    <xf numFmtId="180" fontId="56" fillId="0" borderId="24" xfId="21" applyNumberFormat="1" applyFont="1" applyFill="1" applyBorder="1">
      <alignment horizontal="right" vertical="center" indent="1"/>
    </xf>
    <xf numFmtId="174" fontId="43" fillId="0" borderId="41" xfId="53" applyNumberFormat="1" applyFont="1" applyFill="1" applyBorder="1" applyAlignment="1">
      <alignment horizontal="center" vertical="center" wrapText="1"/>
    </xf>
    <xf numFmtId="176" fontId="57" fillId="0" borderId="41" xfId="21" applyNumberFormat="1" applyFont="1" applyFill="1" applyBorder="1" applyAlignment="1">
      <alignment horizontal="right"/>
    </xf>
    <xf numFmtId="175" fontId="57" fillId="0" borderId="41" xfId="21" applyNumberFormat="1" applyFont="1" applyFill="1" applyBorder="1" applyAlignment="1">
      <alignment horizontal="right"/>
    </xf>
    <xf numFmtId="175" fontId="57" fillId="0" borderId="0" xfId="21" applyNumberFormat="1" applyFont="1" applyFill="1" applyBorder="1" applyAlignment="1">
      <alignment horizontal="right" vertical="center"/>
    </xf>
    <xf numFmtId="169" fontId="31" fillId="0" borderId="13" xfId="21" applyFont="1" applyFill="1" applyBorder="1" applyAlignment="1">
      <alignment horizontal="center" vertical="center"/>
    </xf>
    <xf numFmtId="184" fontId="54" fillId="0" borderId="13" xfId="21" applyNumberFormat="1" applyFont="1" applyFill="1" applyBorder="1" applyAlignment="1">
      <alignment horizontal="center" vertical="center"/>
    </xf>
    <xf numFmtId="184" fontId="75" fillId="0" borderId="13" xfId="21" applyNumberFormat="1" applyFont="1" applyFill="1" applyBorder="1" applyAlignment="1">
      <alignment horizontal="center" vertical="center"/>
    </xf>
    <xf numFmtId="184" fontId="75" fillId="0" borderId="46" xfId="21" applyNumberFormat="1" applyFont="1" applyFill="1" applyBorder="1" applyAlignment="1">
      <alignment horizontal="center" vertical="center"/>
    </xf>
    <xf numFmtId="0" fontId="24" fillId="0" borderId="14" xfId="0" applyFont="1" applyFill="1" applyBorder="1">
      <alignment vertical="center"/>
    </xf>
    <xf numFmtId="171" fontId="62" fillId="0" borderId="24" xfId="21" applyNumberFormat="1" applyFont="1" applyFill="1" applyBorder="1">
      <alignment horizontal="right" vertical="center" indent="1"/>
    </xf>
    <xf numFmtId="169" fontId="86" fillId="0" borderId="34" xfId="21" applyNumberFormat="1" applyFont="1" applyFill="1" applyBorder="1">
      <alignment horizontal="right" vertical="center" indent="1"/>
    </xf>
    <xf numFmtId="169" fontId="86" fillId="0" borderId="16" xfId="21" applyNumberFormat="1" applyFont="1" applyFill="1" applyBorder="1">
      <alignment horizontal="right" vertical="center" indent="1"/>
    </xf>
    <xf numFmtId="0" fontId="31" fillId="0" borderId="51" xfId="0" applyFont="1" applyFill="1" applyBorder="1" applyAlignment="1">
      <alignment horizontal="center" vertical="center" wrapText="1"/>
    </xf>
    <xf numFmtId="0" fontId="31" fillId="0" borderId="52" xfId="0" applyFont="1" applyFill="1" applyBorder="1" applyAlignment="1">
      <alignment horizontal="center" vertical="center" wrapText="1"/>
    </xf>
    <xf numFmtId="169" fontId="86" fillId="0" borderId="53" xfId="21" applyNumberFormat="1" applyFont="1" applyFill="1" applyBorder="1">
      <alignment horizontal="right" vertical="center" indent="1"/>
    </xf>
    <xf numFmtId="169" fontId="86" fillId="0" borderId="55" xfId="21" applyNumberFormat="1" applyFont="1" applyFill="1" applyBorder="1">
      <alignment horizontal="right" vertical="center" indent="1"/>
    </xf>
    <xf numFmtId="171" fontId="42" fillId="0" borderId="24" xfId="21" applyNumberFormat="1" applyFont="1" applyFill="1" applyBorder="1" applyAlignment="1">
      <alignment horizontal="center"/>
    </xf>
    <xf numFmtId="171" fontId="70" fillId="0" borderId="41" xfId="21" applyNumberFormat="1" applyFont="1" applyFill="1" applyBorder="1" applyAlignment="1"/>
  </cellXfs>
  <cellStyles count="32540">
    <cellStyle name="20% - Акцент1" xfId="25" builtinId="30" hidden="1"/>
    <cellStyle name="20% - Акцент1" xfId="72" builtinId="30" hidden="1"/>
    <cellStyle name="20% - Акцент1" xfId="116" builtinId="30" hidden="1"/>
    <cellStyle name="20% - Акцент1" xfId="158" builtinId="30" hidden="1"/>
    <cellStyle name="20% - Акцент2" xfId="29" builtinId="34" hidden="1"/>
    <cellStyle name="20% - Акцент2" xfId="76" builtinId="34" hidden="1"/>
    <cellStyle name="20% - Акцент2" xfId="120" builtinId="34" hidden="1"/>
    <cellStyle name="20% - Акцент2" xfId="162" builtinId="34" hidden="1"/>
    <cellStyle name="20% - Акцент3" xfId="33" builtinId="38" hidden="1"/>
    <cellStyle name="20% - Акцент3" xfId="80" builtinId="38" hidden="1"/>
    <cellStyle name="20% - Акцент3" xfId="124" builtinId="38" hidden="1"/>
    <cellStyle name="20% - Акцент3" xfId="166" builtinId="38" hidden="1"/>
    <cellStyle name="20% - Акцент4" xfId="37" builtinId="42" hidden="1"/>
    <cellStyle name="20% - Акцент4" xfId="84" builtinId="42" hidden="1"/>
    <cellStyle name="20% - Акцент4" xfId="128" builtinId="42" hidden="1"/>
    <cellStyle name="20% - Акцент4" xfId="170" builtinId="42" hidden="1"/>
    <cellStyle name="20% - Акцент5" xfId="41" builtinId="46" hidden="1"/>
    <cellStyle name="20% - Акцент5" xfId="88" builtinId="46" hidden="1"/>
    <cellStyle name="20% - Акцент5" xfId="132" builtinId="46" hidden="1"/>
    <cellStyle name="20% - Акцент5" xfId="174" builtinId="46" hidden="1"/>
    <cellStyle name="20% - Акцент6" xfId="45" builtinId="50" hidden="1"/>
    <cellStyle name="20% - Акцент6" xfId="92" builtinId="50" hidden="1"/>
    <cellStyle name="20% - Акцент6" xfId="136" builtinId="50" hidden="1"/>
    <cellStyle name="20% - Акцент6" xfId="178" builtinId="50" hidden="1"/>
    <cellStyle name="40% - Акцент1" xfId="26" builtinId="31" hidden="1"/>
    <cellStyle name="40% - Акцент1" xfId="73" builtinId="31" hidden="1"/>
    <cellStyle name="40% - Акцент1" xfId="117" builtinId="31" hidden="1"/>
    <cellStyle name="40% - Акцент1" xfId="159" builtinId="31" hidden="1"/>
    <cellStyle name="40% - Акцент2" xfId="30" builtinId="35" hidden="1"/>
    <cellStyle name="40% - Акцент2" xfId="77" builtinId="35" hidden="1"/>
    <cellStyle name="40% - Акцент2" xfId="121" builtinId="35" hidden="1"/>
    <cellStyle name="40% - Акцент2" xfId="163" builtinId="35" hidden="1"/>
    <cellStyle name="40% - Акцент3" xfId="34" builtinId="39" hidden="1"/>
    <cellStyle name="40% - Акцент3" xfId="81" builtinId="39" hidden="1"/>
    <cellStyle name="40% - Акцент3" xfId="125" builtinId="39" hidden="1"/>
    <cellStyle name="40% - Акцент3" xfId="167" builtinId="39" hidden="1"/>
    <cellStyle name="40% - Акцент4" xfId="38" builtinId="43" hidden="1"/>
    <cellStyle name="40% - Акцент4" xfId="85" builtinId="43" hidden="1"/>
    <cellStyle name="40% - Акцент4" xfId="129" builtinId="43" hidden="1"/>
    <cellStyle name="40% - Акцент4" xfId="171" builtinId="43" hidden="1"/>
    <cellStyle name="40% - Акцент5" xfId="42" builtinId="47" hidden="1"/>
    <cellStyle name="40% - Акцент5" xfId="89" builtinId="47" hidden="1"/>
    <cellStyle name="40% - Акцент5" xfId="133" builtinId="47" hidden="1"/>
    <cellStyle name="40% - Акцент5" xfId="175" builtinId="47" hidden="1"/>
    <cellStyle name="40% - Акцент6" xfId="46" builtinId="51" hidden="1"/>
    <cellStyle name="40% - Акцент6" xfId="93" builtinId="51" hidden="1"/>
    <cellStyle name="40% - Акцент6" xfId="137" builtinId="51" hidden="1"/>
    <cellStyle name="40% - Акцент6" xfId="179" builtinId="51" hidden="1"/>
    <cellStyle name="60% - Акцент1" xfId="27" builtinId="32" hidden="1"/>
    <cellStyle name="60% - Акцент1" xfId="74" builtinId="32" hidden="1"/>
    <cellStyle name="60% - Акцент1" xfId="118" builtinId="32" hidden="1"/>
    <cellStyle name="60% - Акцент1" xfId="160" builtinId="32" hidden="1"/>
    <cellStyle name="60% - Акцент2" xfId="31" builtinId="36" hidden="1"/>
    <cellStyle name="60% - Акцент2" xfId="78" builtinId="36" hidden="1"/>
    <cellStyle name="60% - Акцент2" xfId="122" builtinId="36" hidden="1"/>
    <cellStyle name="60% - Акцент2" xfId="164" builtinId="36" hidden="1"/>
    <cellStyle name="60% - Акцент3" xfId="35" builtinId="40" hidden="1"/>
    <cellStyle name="60% - Акцент3" xfId="82" builtinId="40" hidden="1"/>
    <cellStyle name="60% - Акцент3" xfId="126" builtinId="40" hidden="1"/>
    <cellStyle name="60% - Акцент3" xfId="168" builtinId="40" hidden="1"/>
    <cellStyle name="60% - Акцент4" xfId="39" builtinId="44" hidden="1"/>
    <cellStyle name="60% - Акцент4" xfId="86" builtinId="44" hidden="1"/>
    <cellStyle name="60% - Акцент4" xfId="130" builtinId="44" hidden="1"/>
    <cellStyle name="60% - Акцент4" xfId="172" builtinId="44" hidden="1"/>
    <cellStyle name="60% - Акцент5" xfId="43" builtinId="48" hidden="1"/>
    <cellStyle name="60% - Акцент5" xfId="90" builtinId="48" hidden="1"/>
    <cellStyle name="60% - Акцент5" xfId="134" builtinId="48" hidden="1"/>
    <cellStyle name="60% - Акцент5" xfId="176" builtinId="48" hidden="1"/>
    <cellStyle name="60% - Акцент6" xfId="47" builtinId="52" hidden="1"/>
    <cellStyle name="60% - Акцент6" xfId="94" builtinId="52" hidden="1"/>
    <cellStyle name="60% - Акцент6" xfId="138" builtinId="52" hidden="1"/>
    <cellStyle name="60% - Акцент6" xfId="180" builtinId="52" hidden="1"/>
    <cellStyle name="Excel Built-in Normal" xfId="3748"/>
    <cellStyle name="Акцент1" xfId="24" builtinId="29" hidden="1"/>
    <cellStyle name="Акцент1" xfId="71" builtinId="29" hidden="1"/>
    <cellStyle name="Акцент1" xfId="115" builtinId="29" hidden="1"/>
    <cellStyle name="Акцент1" xfId="157" builtinId="29" hidden="1"/>
    <cellStyle name="Акцент2" xfId="28" builtinId="33" hidden="1"/>
    <cellStyle name="Акцент2" xfId="75" builtinId="33" hidden="1"/>
    <cellStyle name="Акцент2" xfId="119" builtinId="33" hidden="1"/>
    <cellStyle name="Акцент2" xfId="161" builtinId="33" hidden="1"/>
    <cellStyle name="Акцент3" xfId="32" builtinId="37" hidden="1"/>
    <cellStyle name="Акцент3" xfId="79" builtinId="37" hidden="1"/>
    <cellStyle name="Акцент3" xfId="123" builtinId="37" hidden="1"/>
    <cellStyle name="Акцент3" xfId="165" builtinId="37" hidden="1"/>
    <cellStyle name="Акцент4" xfId="36" builtinId="41" hidden="1"/>
    <cellStyle name="Акцент4" xfId="83" builtinId="41" hidden="1"/>
    <cellStyle name="Акцент4" xfId="127" builtinId="41" hidden="1"/>
    <cellStyle name="Акцент4" xfId="169" builtinId="41" hidden="1"/>
    <cellStyle name="Акцент5" xfId="40" builtinId="45" hidden="1"/>
    <cellStyle name="Акцент5" xfId="87" builtinId="45" hidden="1"/>
    <cellStyle name="Акцент5" xfId="131" builtinId="45" hidden="1"/>
    <cellStyle name="Акцент5" xfId="173" builtinId="45" hidden="1"/>
    <cellStyle name="Акцент6" xfId="44" builtinId="49" hidden="1"/>
    <cellStyle name="Акцент6" xfId="91" builtinId="49" hidden="1"/>
    <cellStyle name="Акцент6" xfId="135" builtinId="49" hidden="1"/>
    <cellStyle name="Акцент6" xfId="177" builtinId="49" hidden="1"/>
    <cellStyle name="Вывод" xfId="11" builtinId="21" hidden="1"/>
    <cellStyle name="Вывод" xfId="52" builtinId="21" hidden="1"/>
    <cellStyle name="Вывод" xfId="62" builtinId="21" hidden="1"/>
    <cellStyle name="Вывод" xfId="105" builtinId="21" hidden="1"/>
    <cellStyle name="Вывод" xfId="148" builtinId="21" hidden="1"/>
    <cellStyle name="Вывод" xfId="219" builtinId="21" hidden="1"/>
    <cellStyle name="Вычисление" xfId="12" builtinId="22" hidden="1"/>
    <cellStyle name="Вычисление" xfId="63" builtinId="22" hidden="1"/>
    <cellStyle name="Вычисление" xfId="106" builtinId="22" hidden="1"/>
    <cellStyle name="Вычисление" xfId="149" builtinId="22" hidden="1"/>
    <cellStyle name="Гиперссылка" xfId="19" builtinId="8" hidden="1"/>
    <cellStyle name="Гиперссылка" xfId="70" builtinId="8" hidden="1"/>
    <cellStyle name="Гиперссылка" xfId="113" builtinId="8" hidden="1"/>
    <cellStyle name="Гиперссылка" xfId="156" builtinId="8" hidden="1"/>
    <cellStyle name="Гиперссылка" xfId="181" builtinId="8" hidden="1"/>
    <cellStyle name="Гиперссылка" xfId="183" builtinId="8" hidden="1"/>
    <cellStyle name="Гиперссылка" xfId="184" builtinId="8" hidden="1"/>
    <cellStyle name="Гиперссылка" xfId="185" builtinId="8" hidden="1"/>
    <cellStyle name="Гиперссылка" xfId="187" builtinId="8" hidden="1"/>
    <cellStyle name="Гиперссылка" xfId="188" builtinId="8" hidden="1"/>
    <cellStyle name="Гиперссылка" xfId="190" builtinId="8" hidden="1"/>
    <cellStyle name="Гиперссылка" xfId="191" builtinId="8" hidden="1"/>
    <cellStyle name="Гиперссылка" xfId="192" builtinId="8" hidden="1"/>
    <cellStyle name="Гиперссылка" xfId="193" builtinId="8" hidden="1"/>
    <cellStyle name="Гиперссылка" xfId="194" builtinId="8" hidden="1"/>
    <cellStyle name="Гиперссылка" xfId="195" builtinId="8" hidden="1"/>
    <cellStyle name="Гиперссылка" xfId="196" builtinId="8" hidden="1"/>
    <cellStyle name="Гиперссылка" xfId="197" builtinId="8" hidden="1"/>
    <cellStyle name="Гиперссылка" xfId="198" builtinId="8" hidden="1"/>
    <cellStyle name="Гиперссылка" xfId="199" builtinId="8" hidden="1"/>
    <cellStyle name="Гиперссылка" xfId="200" builtinId="8" hidden="1"/>
    <cellStyle name="Гиперссылка" xfId="201" builtinId="8" hidden="1"/>
    <cellStyle name="Гиперссылка" xfId="202" builtinId="8" hidden="1"/>
    <cellStyle name="Гиперссылка" xfId="203" builtinId="8" hidden="1"/>
    <cellStyle name="Гиперссылка" xfId="204" builtinId="8" hidden="1"/>
    <cellStyle name="Гиперссылка" xfId="205" builtinId="8" hidden="1"/>
    <cellStyle name="Гиперссылка" xfId="206" builtinId="8" hidden="1"/>
    <cellStyle name="Гиперссылка" xfId="207" builtinId="8" hidden="1"/>
    <cellStyle name="Гиперссылка" xfId="208" builtinId="8" hidden="1"/>
    <cellStyle name="Гиперссылка" xfId="209" builtinId="8" hidden="1"/>
    <cellStyle name="Гиперссылка" xfId="210" builtinId="8" hidden="1"/>
    <cellStyle name="Гиперссылка" xfId="211" builtinId="8" hidden="1"/>
    <cellStyle name="Гиперссылка" xfId="212" builtinId="8" hidden="1"/>
    <cellStyle name="Гиперссылка" xfId="213" builtinId="8" hidden="1"/>
    <cellStyle name="Гиперссылка" xfId="214" builtinId="8" hidden="1"/>
    <cellStyle name="Гиперссылка" xfId="217" builtinId="8" hidden="1"/>
    <cellStyle name="Гиперссылка" xfId="218" builtinId="8" hidden="1"/>
    <cellStyle name="Денежный" xfId="22" builtinId="4" customBuiltin="1"/>
    <cellStyle name="Денежный [0]" xfId="2" builtinId="7" hidden="1"/>
    <cellStyle name="Денежный [0]" xfId="55" builtinId="7" hidden="1"/>
    <cellStyle name="Денежный [0]" xfId="96" builtinId="7" hidden="1"/>
    <cellStyle name="Денежный [0]" xfId="141" builtinId="7" hidden="1"/>
    <cellStyle name="Заголовок 1" xfId="4" builtinId="16" hidden="1"/>
    <cellStyle name="Заголовок 1" xfId="20" builtinId="16" hidden="1"/>
    <cellStyle name="Заголовок 1" xfId="48"/>
    <cellStyle name="Заголовок 1 2" xfId="98" hidden="1"/>
    <cellStyle name="Заголовок 1 2" xfId="309" hidden="1"/>
    <cellStyle name="Заголовок 1 2" xfId="314" hidden="1"/>
    <cellStyle name="Заголовок 1 2" xfId="316" hidden="1"/>
    <cellStyle name="Заголовок 1 2" xfId="321" hidden="1"/>
    <cellStyle name="Заголовок 1 2" xfId="326" hidden="1"/>
    <cellStyle name="Заголовок 1 2" xfId="348" hidden="1"/>
    <cellStyle name="Заголовок 1 2" xfId="444" hidden="1"/>
    <cellStyle name="Заголовок 1 2" xfId="449" hidden="1"/>
    <cellStyle name="Заголовок 1 2" xfId="451" hidden="1"/>
    <cellStyle name="Заголовок 1 2" xfId="456" hidden="1"/>
    <cellStyle name="Заголовок 1 2" xfId="461" hidden="1"/>
    <cellStyle name="Заголовок 1 2" xfId="366" hidden="1"/>
    <cellStyle name="Заголовок 1 2" xfId="465" hidden="1"/>
    <cellStyle name="Заголовок 1 2" xfId="470" hidden="1"/>
    <cellStyle name="Заголовок 1 2" xfId="472" hidden="1"/>
    <cellStyle name="Заголовок 1 2" xfId="477" hidden="1"/>
    <cellStyle name="Заголовок 1 2" xfId="482" hidden="1"/>
    <cellStyle name="Заголовок 1 2" xfId="369" hidden="1"/>
    <cellStyle name="Заголовок 1 2" xfId="485" hidden="1"/>
    <cellStyle name="Заголовок 1 2" xfId="490" hidden="1"/>
    <cellStyle name="Заголовок 1 2" xfId="492" hidden="1"/>
    <cellStyle name="Заголовок 1 2" xfId="497" hidden="1"/>
    <cellStyle name="Заголовок 1 2" xfId="502" hidden="1"/>
    <cellStyle name="Заголовок 1 2" xfId="370" hidden="1"/>
    <cellStyle name="Заголовок 1 2" xfId="505" hidden="1"/>
    <cellStyle name="Заголовок 1 2" xfId="510" hidden="1"/>
    <cellStyle name="Заголовок 1 2" xfId="512" hidden="1"/>
    <cellStyle name="Заголовок 1 2" xfId="517" hidden="1"/>
    <cellStyle name="Заголовок 1 2" xfId="522" hidden="1"/>
    <cellStyle name="Заголовок 1 2" xfId="374" hidden="1"/>
    <cellStyle name="Заголовок 1 2" xfId="525" hidden="1"/>
    <cellStyle name="Заголовок 1 2" xfId="530" hidden="1"/>
    <cellStyle name="Заголовок 1 2" xfId="532" hidden="1"/>
    <cellStyle name="Заголовок 1 2" xfId="537" hidden="1"/>
    <cellStyle name="Заголовок 1 2" xfId="542" hidden="1"/>
    <cellStyle name="Заголовок 1 2" xfId="376" hidden="1"/>
    <cellStyle name="Заголовок 1 2" xfId="545" hidden="1"/>
    <cellStyle name="Заголовок 1 2" xfId="550" hidden="1"/>
    <cellStyle name="Заголовок 1 2" xfId="552" hidden="1"/>
    <cellStyle name="Заголовок 1 2" xfId="557" hidden="1"/>
    <cellStyle name="Заголовок 1 2" xfId="562" hidden="1"/>
    <cellStyle name="Заголовок 1 2" xfId="379" hidden="1"/>
    <cellStyle name="Заголовок 1 2" xfId="565" hidden="1"/>
    <cellStyle name="Заголовок 1 2" xfId="570" hidden="1"/>
    <cellStyle name="Заголовок 1 2" xfId="572" hidden="1"/>
    <cellStyle name="Заголовок 1 2" xfId="577" hidden="1"/>
    <cellStyle name="Заголовок 1 2" xfId="582" hidden="1"/>
    <cellStyle name="Заголовок 1 2" xfId="340" hidden="1"/>
    <cellStyle name="Заголовок 1 2" xfId="588" hidden="1"/>
    <cellStyle name="Заголовок 1 2" xfId="593" hidden="1"/>
    <cellStyle name="Заголовок 1 2" xfId="595" hidden="1"/>
    <cellStyle name="Заголовок 1 2" xfId="600" hidden="1"/>
    <cellStyle name="Заголовок 1 2" xfId="605" hidden="1"/>
    <cellStyle name="Заголовок 1 2" xfId="384" hidden="1"/>
    <cellStyle name="Заголовок 1 2" xfId="608" hidden="1"/>
    <cellStyle name="Заголовок 1 2" xfId="613" hidden="1"/>
    <cellStyle name="Заголовок 1 2" xfId="615" hidden="1"/>
    <cellStyle name="Заголовок 1 2" xfId="620" hidden="1"/>
    <cellStyle name="Заголовок 1 2" xfId="625" hidden="1"/>
    <cellStyle name="Заголовок 1 2" xfId="388" hidden="1"/>
    <cellStyle name="Заголовок 1 2" xfId="628" hidden="1"/>
    <cellStyle name="Заголовок 1 2" xfId="633" hidden="1"/>
    <cellStyle name="Заголовок 1 2" xfId="635" hidden="1"/>
    <cellStyle name="Заголовок 1 2" xfId="640" hidden="1"/>
    <cellStyle name="Заголовок 1 2" xfId="645" hidden="1"/>
    <cellStyle name="Заголовок 1 2" xfId="390" hidden="1"/>
    <cellStyle name="Заголовок 1 2" xfId="654" hidden="1"/>
    <cellStyle name="Заголовок 1 2" xfId="659" hidden="1"/>
    <cellStyle name="Заголовок 1 2" xfId="661" hidden="1"/>
    <cellStyle name="Заголовок 1 2" xfId="666" hidden="1"/>
    <cellStyle name="Заголовок 1 2" xfId="671" hidden="1"/>
    <cellStyle name="Заголовок 1 2" xfId="381" hidden="1"/>
    <cellStyle name="Заголовок 1 2" xfId="674" hidden="1"/>
    <cellStyle name="Заголовок 1 2" xfId="679" hidden="1"/>
    <cellStyle name="Заголовок 1 2" xfId="681" hidden="1"/>
    <cellStyle name="Заголовок 1 2" xfId="686" hidden="1"/>
    <cellStyle name="Заголовок 1 2" xfId="691" hidden="1"/>
    <cellStyle name="Заголовок 1 2" xfId="651"/>
    <cellStyle name="Заголовок 1 2 10" xfId="1028" hidden="1"/>
    <cellStyle name="Заголовок 1 2 10" xfId="1341" hidden="1"/>
    <cellStyle name="Заголовок 1 2 10" xfId="1715" hidden="1"/>
    <cellStyle name="Заголовок 1 2 10" xfId="2084" hidden="1"/>
    <cellStyle name="Заголовок 1 2 10" xfId="2447" hidden="1"/>
    <cellStyle name="Заголовок 1 2 10" xfId="2800" hidden="1"/>
    <cellStyle name="Заголовок 1 2 10" xfId="3128" hidden="1"/>
    <cellStyle name="Заголовок 1 2 10" xfId="3510" hidden="1"/>
    <cellStyle name="Заголовок 1 2 10" xfId="5012" hidden="1"/>
    <cellStyle name="Заголовок 1 2 10" xfId="5325" hidden="1"/>
    <cellStyle name="Заголовок 1 2 10" xfId="5699" hidden="1"/>
    <cellStyle name="Заголовок 1 2 10" xfId="6068" hidden="1"/>
    <cellStyle name="Заголовок 1 2 10" xfId="6431" hidden="1"/>
    <cellStyle name="Заголовок 1 2 10" xfId="6784" hidden="1"/>
    <cellStyle name="Заголовок 1 2 10" xfId="7112" hidden="1"/>
    <cellStyle name="Заголовок 1 2 10" xfId="7494" hidden="1"/>
    <cellStyle name="Заголовок 1 2 10" xfId="4655" hidden="1"/>
    <cellStyle name="Заголовок 1 2 10" xfId="8222" hidden="1"/>
    <cellStyle name="Заголовок 1 2 10" xfId="8596" hidden="1"/>
    <cellStyle name="Заголовок 1 2 10" xfId="8965" hidden="1"/>
    <cellStyle name="Заголовок 1 2 10" xfId="9328" hidden="1"/>
    <cellStyle name="Заголовок 1 2 10" xfId="9681" hidden="1"/>
    <cellStyle name="Заголовок 1 2 10" xfId="10009" hidden="1"/>
    <cellStyle name="Заголовок 1 2 10" xfId="10391" hidden="1"/>
    <cellStyle name="Заголовок 1 2 10" xfId="11468" hidden="1"/>
    <cellStyle name="Заголовок 1 2 10" xfId="11781" hidden="1"/>
    <cellStyle name="Заголовок 1 2 10" xfId="12155" hidden="1"/>
    <cellStyle name="Заголовок 1 2 10" xfId="12524" hidden="1"/>
    <cellStyle name="Заголовок 1 2 10" xfId="12887" hidden="1"/>
    <cellStyle name="Заголовок 1 2 10" xfId="13240" hidden="1"/>
    <cellStyle name="Заголовок 1 2 10" xfId="13568" hidden="1"/>
    <cellStyle name="Заголовок 1 2 10" xfId="13950" hidden="1"/>
    <cellStyle name="Заголовок 1 2 10" xfId="11101" hidden="1"/>
    <cellStyle name="Заголовок 1 2 10" xfId="14945" hidden="1"/>
    <cellStyle name="Заголовок 1 2 10" xfId="15319" hidden="1"/>
    <cellStyle name="Заголовок 1 2 10" xfId="15688" hidden="1"/>
    <cellStyle name="Заголовок 1 2 10" xfId="16051" hidden="1"/>
    <cellStyle name="Заголовок 1 2 10" xfId="16404" hidden="1"/>
    <cellStyle name="Заголовок 1 2 10" xfId="16732" hidden="1"/>
    <cellStyle name="Заголовок 1 2 10" xfId="17114" hidden="1"/>
    <cellStyle name="Заголовок 1 2 10" xfId="10869" hidden="1"/>
    <cellStyle name="Заголовок 1 2 10" xfId="18101" hidden="1"/>
    <cellStyle name="Заголовок 1 2 10" xfId="18475" hidden="1"/>
    <cellStyle name="Заголовок 1 2 10" xfId="18844" hidden="1"/>
    <cellStyle name="Заголовок 1 2 10" xfId="19207" hidden="1"/>
    <cellStyle name="Заголовок 1 2 10" xfId="19560" hidden="1"/>
    <cellStyle name="Заголовок 1 2 10" xfId="19888" hidden="1"/>
    <cellStyle name="Заголовок 1 2 10" xfId="20270" hidden="1"/>
    <cellStyle name="Заголовок 1 2 10" xfId="14695" hidden="1"/>
    <cellStyle name="Заголовок 1 2 10" xfId="21202" hidden="1"/>
    <cellStyle name="Заголовок 1 2 10" xfId="21576" hidden="1"/>
    <cellStyle name="Заголовок 1 2 10" xfId="21945" hidden="1"/>
    <cellStyle name="Заголовок 1 2 10" xfId="22308" hidden="1"/>
    <cellStyle name="Заголовок 1 2 10" xfId="22661" hidden="1"/>
    <cellStyle name="Заголовок 1 2 10" xfId="22989" hidden="1"/>
    <cellStyle name="Заголовок 1 2 10" xfId="23371" hidden="1"/>
    <cellStyle name="Заголовок 1 2 10" xfId="20756" hidden="1"/>
    <cellStyle name="Заголовок 1 2 10" xfId="24290" hidden="1"/>
    <cellStyle name="Заголовок 1 2 10" xfId="24664" hidden="1"/>
    <cellStyle name="Заголовок 1 2 10" xfId="25033" hidden="1"/>
    <cellStyle name="Заголовок 1 2 10" xfId="25396" hidden="1"/>
    <cellStyle name="Заголовок 1 2 10" xfId="25749" hidden="1"/>
    <cellStyle name="Заголовок 1 2 10" xfId="26077" hidden="1"/>
    <cellStyle name="Заголовок 1 2 10" xfId="26459" hidden="1"/>
    <cellStyle name="Заголовок 1 2 10" xfId="23856" hidden="1"/>
    <cellStyle name="Заголовок 1 2 10" xfId="27313" hidden="1"/>
    <cellStyle name="Заголовок 1 2 10" xfId="27687" hidden="1"/>
    <cellStyle name="Заголовок 1 2 10" xfId="28056" hidden="1"/>
    <cellStyle name="Заголовок 1 2 10" xfId="28419" hidden="1"/>
    <cellStyle name="Заголовок 1 2 10" xfId="28772" hidden="1"/>
    <cellStyle name="Заголовок 1 2 10" xfId="29100" hidden="1"/>
    <cellStyle name="Заголовок 1 2 10" xfId="29482" hidden="1"/>
    <cellStyle name="Заголовок 1 2 10" xfId="26938" hidden="1"/>
    <cellStyle name="Заголовок 1 2 10" xfId="30136" hidden="1"/>
    <cellStyle name="Заголовок 1 2 10" xfId="30510" hidden="1"/>
    <cellStyle name="Заголовок 1 2 10" xfId="30879" hidden="1"/>
    <cellStyle name="Заголовок 1 2 10" xfId="31242" hidden="1"/>
    <cellStyle name="Заголовок 1 2 10" xfId="31595" hidden="1"/>
    <cellStyle name="Заголовок 1 2 10" xfId="31923" hidden="1"/>
    <cellStyle name="Заголовок 1 2 10" xfId="32305"/>
    <cellStyle name="Заголовок 1 2 11" xfId="1030" hidden="1"/>
    <cellStyle name="Заголовок 1 2 11" xfId="1340" hidden="1"/>
    <cellStyle name="Заголовок 1 2 11" xfId="1714" hidden="1"/>
    <cellStyle name="Заголовок 1 2 11" xfId="2083" hidden="1"/>
    <cellStyle name="Заголовок 1 2 11" xfId="2446" hidden="1"/>
    <cellStyle name="Заголовок 1 2 11" xfId="2799" hidden="1"/>
    <cellStyle name="Заголовок 1 2 11" xfId="3127" hidden="1"/>
    <cellStyle name="Заголовок 1 2 11" xfId="3512" hidden="1"/>
    <cellStyle name="Заголовок 1 2 11" xfId="5014" hidden="1"/>
    <cellStyle name="Заголовок 1 2 11" xfId="5324" hidden="1"/>
    <cellStyle name="Заголовок 1 2 11" xfId="5698" hidden="1"/>
    <cellStyle name="Заголовок 1 2 11" xfId="6067" hidden="1"/>
    <cellStyle name="Заголовок 1 2 11" xfId="6430" hidden="1"/>
    <cellStyle name="Заголовок 1 2 11" xfId="6783" hidden="1"/>
    <cellStyle name="Заголовок 1 2 11" xfId="7111" hidden="1"/>
    <cellStyle name="Заголовок 1 2 11" xfId="7496" hidden="1"/>
    <cellStyle name="Заголовок 1 2 11" xfId="4648" hidden="1"/>
    <cellStyle name="Заголовок 1 2 11" xfId="8221" hidden="1"/>
    <cellStyle name="Заголовок 1 2 11" xfId="8595" hidden="1"/>
    <cellStyle name="Заголовок 1 2 11" xfId="8964" hidden="1"/>
    <cellStyle name="Заголовок 1 2 11" xfId="9327" hidden="1"/>
    <cellStyle name="Заголовок 1 2 11" xfId="9680" hidden="1"/>
    <cellStyle name="Заголовок 1 2 11" xfId="10008" hidden="1"/>
    <cellStyle name="Заголовок 1 2 11" xfId="10393" hidden="1"/>
    <cellStyle name="Заголовок 1 2 11" xfId="11470" hidden="1"/>
    <cellStyle name="Заголовок 1 2 11" xfId="11780" hidden="1"/>
    <cellStyle name="Заголовок 1 2 11" xfId="12154" hidden="1"/>
    <cellStyle name="Заголовок 1 2 11" xfId="12523" hidden="1"/>
    <cellStyle name="Заголовок 1 2 11" xfId="12886" hidden="1"/>
    <cellStyle name="Заголовок 1 2 11" xfId="13239" hidden="1"/>
    <cellStyle name="Заголовок 1 2 11" xfId="13567" hidden="1"/>
    <cellStyle name="Заголовок 1 2 11" xfId="13952" hidden="1"/>
    <cellStyle name="Заголовок 1 2 11" xfId="11094" hidden="1"/>
    <cellStyle name="Заголовок 1 2 11" xfId="14944" hidden="1"/>
    <cellStyle name="Заголовок 1 2 11" xfId="15318" hidden="1"/>
    <cellStyle name="Заголовок 1 2 11" xfId="15687" hidden="1"/>
    <cellStyle name="Заголовок 1 2 11" xfId="16050" hidden="1"/>
    <cellStyle name="Заголовок 1 2 11" xfId="16403" hidden="1"/>
    <cellStyle name="Заголовок 1 2 11" xfId="16731" hidden="1"/>
    <cellStyle name="Заголовок 1 2 11" xfId="17116" hidden="1"/>
    <cellStyle name="Заголовок 1 2 11" xfId="14421" hidden="1"/>
    <cellStyle name="Заголовок 1 2 11" xfId="18100" hidden="1"/>
    <cellStyle name="Заголовок 1 2 11" xfId="18474" hidden="1"/>
    <cellStyle name="Заголовок 1 2 11" xfId="18843" hidden="1"/>
    <cellStyle name="Заголовок 1 2 11" xfId="19206" hidden="1"/>
    <cellStyle name="Заголовок 1 2 11" xfId="19559" hidden="1"/>
    <cellStyle name="Заголовок 1 2 11" xfId="19887" hidden="1"/>
    <cellStyle name="Заголовок 1 2 11" xfId="20272" hidden="1"/>
    <cellStyle name="Заголовок 1 2 11" xfId="17493" hidden="1"/>
    <cellStyle name="Заголовок 1 2 11" xfId="21201" hidden="1"/>
    <cellStyle name="Заголовок 1 2 11" xfId="21575" hidden="1"/>
    <cellStyle name="Заголовок 1 2 11" xfId="21944" hidden="1"/>
    <cellStyle name="Заголовок 1 2 11" xfId="22307" hidden="1"/>
    <cellStyle name="Заголовок 1 2 11" xfId="22660" hidden="1"/>
    <cellStyle name="Заголовок 1 2 11" xfId="22988" hidden="1"/>
    <cellStyle name="Заголовок 1 2 11" xfId="23373" hidden="1"/>
    <cellStyle name="Заголовок 1 2 11" xfId="17811" hidden="1"/>
    <cellStyle name="Заголовок 1 2 11" xfId="24289" hidden="1"/>
    <cellStyle name="Заголовок 1 2 11" xfId="24663" hidden="1"/>
    <cellStyle name="Заголовок 1 2 11" xfId="25032" hidden="1"/>
    <cellStyle name="Заголовок 1 2 11" xfId="25395" hidden="1"/>
    <cellStyle name="Заголовок 1 2 11" xfId="25748" hidden="1"/>
    <cellStyle name="Заголовок 1 2 11" xfId="26076" hidden="1"/>
    <cellStyle name="Заголовок 1 2 11" xfId="26461" hidden="1"/>
    <cellStyle name="Заголовок 1 2 11" xfId="17741" hidden="1"/>
    <cellStyle name="Заголовок 1 2 11" xfId="27312" hidden="1"/>
    <cellStyle name="Заголовок 1 2 11" xfId="27686" hidden="1"/>
    <cellStyle name="Заголовок 1 2 11" xfId="28055" hidden="1"/>
    <cellStyle name="Заголовок 1 2 11" xfId="28418" hidden="1"/>
    <cellStyle name="Заголовок 1 2 11" xfId="28771" hidden="1"/>
    <cellStyle name="Заголовок 1 2 11" xfId="29099" hidden="1"/>
    <cellStyle name="Заголовок 1 2 11" xfId="29484" hidden="1"/>
    <cellStyle name="Заголовок 1 2 11" xfId="14657" hidden="1"/>
    <cellStyle name="Заголовок 1 2 11" xfId="30135" hidden="1"/>
    <cellStyle name="Заголовок 1 2 11" xfId="30509" hidden="1"/>
    <cellStyle name="Заголовок 1 2 11" xfId="30878" hidden="1"/>
    <cellStyle name="Заголовок 1 2 11" xfId="31241" hidden="1"/>
    <cellStyle name="Заголовок 1 2 11" xfId="31594" hidden="1"/>
    <cellStyle name="Заголовок 1 2 11" xfId="31922" hidden="1"/>
    <cellStyle name="Заголовок 1 2 11" xfId="32307"/>
    <cellStyle name="Заголовок 1 2 12" xfId="1035" hidden="1"/>
    <cellStyle name="Заголовок 1 2 12" xfId="1012" hidden="1"/>
    <cellStyle name="Заголовок 1 2 12" xfId="1407" hidden="1"/>
    <cellStyle name="Заголовок 1 2 12" xfId="1781" hidden="1"/>
    <cellStyle name="Заголовок 1 2 12" xfId="2150" hidden="1"/>
    <cellStyle name="Заголовок 1 2 12" xfId="2513" hidden="1"/>
    <cellStyle name="Заголовок 1 2 12" xfId="2864" hidden="1"/>
    <cellStyle name="Заголовок 1 2 12" xfId="3517" hidden="1"/>
    <cellStyle name="Заголовок 1 2 12" xfId="5019" hidden="1"/>
    <cellStyle name="Заголовок 1 2 12" xfId="4996" hidden="1"/>
    <cellStyle name="Заголовок 1 2 12" xfId="5391" hidden="1"/>
    <cellStyle name="Заголовок 1 2 12" xfId="5765" hidden="1"/>
    <cellStyle name="Заголовок 1 2 12" xfId="6134" hidden="1"/>
    <cellStyle name="Заголовок 1 2 12" xfId="6497" hidden="1"/>
    <cellStyle name="Заголовок 1 2 12" xfId="6848" hidden="1"/>
    <cellStyle name="Заголовок 1 2 12" xfId="7501" hidden="1"/>
    <cellStyle name="Заголовок 1 2 12" xfId="4627" hidden="1"/>
    <cellStyle name="Заголовок 1 2 12" xfId="4362" hidden="1"/>
    <cellStyle name="Заголовок 1 2 12" xfId="8288" hidden="1"/>
    <cellStyle name="Заголовок 1 2 12" xfId="8662" hidden="1"/>
    <cellStyle name="Заголовок 1 2 12" xfId="9031" hidden="1"/>
    <cellStyle name="Заголовок 1 2 12" xfId="9394" hidden="1"/>
    <cellStyle name="Заголовок 1 2 12" xfId="9745" hidden="1"/>
    <cellStyle name="Заголовок 1 2 12" xfId="10398" hidden="1"/>
    <cellStyle name="Заголовок 1 2 12" xfId="11475" hidden="1"/>
    <cellStyle name="Заголовок 1 2 12" xfId="11452" hidden="1"/>
    <cellStyle name="Заголовок 1 2 12" xfId="11847" hidden="1"/>
    <cellStyle name="Заголовок 1 2 12" xfId="12221" hidden="1"/>
    <cellStyle name="Заголовок 1 2 12" xfId="12590" hidden="1"/>
    <cellStyle name="Заголовок 1 2 12" xfId="12953" hidden="1"/>
    <cellStyle name="Заголовок 1 2 12" xfId="13304" hidden="1"/>
    <cellStyle name="Заголовок 1 2 12" xfId="13957" hidden="1"/>
    <cellStyle name="Заголовок 1 2 12" xfId="11073" hidden="1"/>
    <cellStyle name="Заголовок 1 2 12" xfId="10759" hidden="1"/>
    <cellStyle name="Заголовок 1 2 12" xfId="15011" hidden="1"/>
    <cellStyle name="Заголовок 1 2 12" xfId="15385" hidden="1"/>
    <cellStyle name="Заголовок 1 2 12" xfId="15754" hidden="1"/>
    <cellStyle name="Заголовок 1 2 12" xfId="16117" hidden="1"/>
    <cellStyle name="Заголовок 1 2 12" xfId="16468" hidden="1"/>
    <cellStyle name="Заголовок 1 2 12" xfId="17121" hidden="1"/>
    <cellStyle name="Заголовок 1 2 12" xfId="14610" hidden="1"/>
    <cellStyle name="Заголовок 1 2 12" xfId="14652" hidden="1"/>
    <cellStyle name="Заголовок 1 2 12" xfId="18167" hidden="1"/>
    <cellStyle name="Заголовок 1 2 12" xfId="18541" hidden="1"/>
    <cellStyle name="Заголовок 1 2 12" xfId="18910" hidden="1"/>
    <cellStyle name="Заголовок 1 2 12" xfId="19273" hidden="1"/>
    <cellStyle name="Заголовок 1 2 12" xfId="19624" hidden="1"/>
    <cellStyle name="Заголовок 1 2 12" xfId="20277" hidden="1"/>
    <cellStyle name="Заголовок 1 2 12" xfId="17510" hidden="1"/>
    <cellStyle name="Заголовок 1 2 12" xfId="17657" hidden="1"/>
    <cellStyle name="Заголовок 1 2 12" xfId="21268" hidden="1"/>
    <cellStyle name="Заголовок 1 2 12" xfId="21642" hidden="1"/>
    <cellStyle name="Заголовок 1 2 12" xfId="22011" hidden="1"/>
    <cellStyle name="Заголовок 1 2 12" xfId="22374" hidden="1"/>
    <cellStyle name="Заголовок 1 2 12" xfId="22725" hidden="1"/>
    <cellStyle name="Заголовок 1 2 12" xfId="23378" hidden="1"/>
    <cellStyle name="Заголовок 1 2 12" xfId="20742" hidden="1"/>
    <cellStyle name="Заголовок 1 2 12" xfId="20878" hidden="1"/>
    <cellStyle name="Заголовок 1 2 12" xfId="24356" hidden="1"/>
    <cellStyle name="Заголовок 1 2 12" xfId="24730" hidden="1"/>
    <cellStyle name="Заголовок 1 2 12" xfId="25099" hidden="1"/>
    <cellStyle name="Заголовок 1 2 12" xfId="25462" hidden="1"/>
    <cellStyle name="Заголовок 1 2 12" xfId="25813" hidden="1"/>
    <cellStyle name="Заголовок 1 2 12" xfId="26466" hidden="1"/>
    <cellStyle name="Заголовок 1 2 12" xfId="23842" hidden="1"/>
    <cellStyle name="Заголовок 1 2 12" xfId="23978" hidden="1"/>
    <cellStyle name="Заголовок 1 2 12" xfId="27379" hidden="1"/>
    <cellStyle name="Заголовок 1 2 12" xfId="27753" hidden="1"/>
    <cellStyle name="Заголовок 1 2 12" xfId="28122" hidden="1"/>
    <cellStyle name="Заголовок 1 2 12" xfId="28485" hidden="1"/>
    <cellStyle name="Заголовок 1 2 12" xfId="28836" hidden="1"/>
    <cellStyle name="Заголовок 1 2 12" xfId="29489" hidden="1"/>
    <cellStyle name="Заголовок 1 2 12" xfId="26924" hidden="1"/>
    <cellStyle name="Заголовок 1 2 12" xfId="27059" hidden="1"/>
    <cellStyle name="Заголовок 1 2 12" xfId="30202" hidden="1"/>
    <cellStyle name="Заголовок 1 2 12" xfId="30576" hidden="1"/>
    <cellStyle name="Заголовок 1 2 12" xfId="30945" hidden="1"/>
    <cellStyle name="Заголовок 1 2 12" xfId="31308" hidden="1"/>
    <cellStyle name="Заголовок 1 2 12" xfId="31659" hidden="1"/>
    <cellStyle name="Заголовок 1 2 12" xfId="32312"/>
    <cellStyle name="Заголовок 1 2 13" xfId="1040" hidden="1"/>
    <cellStyle name="Заголовок 1 2 13" xfId="1527" hidden="1"/>
    <cellStyle name="Заголовок 1 2 13" xfId="1901" hidden="1"/>
    <cellStyle name="Заголовок 1 2 13" xfId="2270" hidden="1"/>
    <cellStyle name="Заголовок 1 2 13" xfId="2630" hidden="1"/>
    <cellStyle name="Заголовок 1 2 13" xfId="2972" hidden="1"/>
    <cellStyle name="Заголовок 1 2 13" xfId="3281" hidden="1"/>
    <cellStyle name="Заголовок 1 2 13" xfId="3522" hidden="1"/>
    <cellStyle name="Заголовок 1 2 13" xfId="5024" hidden="1"/>
    <cellStyle name="Заголовок 1 2 13" xfId="5511" hidden="1"/>
    <cellStyle name="Заголовок 1 2 13" xfId="5885" hidden="1"/>
    <cellStyle name="Заголовок 1 2 13" xfId="6254" hidden="1"/>
    <cellStyle name="Заголовок 1 2 13" xfId="6614" hidden="1"/>
    <cellStyle name="Заголовок 1 2 13" xfId="6956" hidden="1"/>
    <cellStyle name="Заголовок 1 2 13" xfId="7265" hidden="1"/>
    <cellStyle name="Заголовок 1 2 13" xfId="7506" hidden="1"/>
    <cellStyle name="Заголовок 1 2 13" xfId="4609" hidden="1"/>
    <cellStyle name="Заголовок 1 2 13" xfId="8408" hidden="1"/>
    <cellStyle name="Заголовок 1 2 13" xfId="8782" hidden="1"/>
    <cellStyle name="Заголовок 1 2 13" xfId="9151" hidden="1"/>
    <cellStyle name="Заголовок 1 2 13" xfId="9511" hidden="1"/>
    <cellStyle name="Заголовок 1 2 13" xfId="9853" hidden="1"/>
    <cellStyle name="Заголовок 1 2 13" xfId="10162" hidden="1"/>
    <cellStyle name="Заголовок 1 2 13" xfId="10403" hidden="1"/>
    <cellStyle name="Заголовок 1 2 13" xfId="11480" hidden="1"/>
    <cellStyle name="Заголовок 1 2 13" xfId="11967" hidden="1"/>
    <cellStyle name="Заголовок 1 2 13" xfId="12341" hidden="1"/>
    <cellStyle name="Заголовок 1 2 13" xfId="12710" hidden="1"/>
    <cellStyle name="Заголовок 1 2 13" xfId="13070" hidden="1"/>
    <cellStyle name="Заголовок 1 2 13" xfId="13412" hidden="1"/>
    <cellStyle name="Заголовок 1 2 13" xfId="13721" hidden="1"/>
    <cellStyle name="Заголовок 1 2 13" xfId="13962" hidden="1"/>
    <cellStyle name="Заголовок 1 2 13" xfId="11055" hidden="1"/>
    <cellStyle name="Заголовок 1 2 13" xfId="15131" hidden="1"/>
    <cellStyle name="Заголовок 1 2 13" xfId="15505" hidden="1"/>
    <cellStyle name="Заголовок 1 2 13" xfId="15874" hidden="1"/>
    <cellStyle name="Заголовок 1 2 13" xfId="16234" hidden="1"/>
    <cellStyle name="Заголовок 1 2 13" xfId="16576" hidden="1"/>
    <cellStyle name="Заголовок 1 2 13" xfId="16885" hidden="1"/>
    <cellStyle name="Заголовок 1 2 13" xfId="17126" hidden="1"/>
    <cellStyle name="Заголовок 1 2 13" xfId="14446" hidden="1"/>
    <cellStyle name="Заголовок 1 2 13" xfId="18287" hidden="1"/>
    <cellStyle name="Заголовок 1 2 13" xfId="18661" hidden="1"/>
    <cellStyle name="Заголовок 1 2 13" xfId="19030" hidden="1"/>
    <cellStyle name="Заголовок 1 2 13" xfId="19390" hidden="1"/>
    <cellStyle name="Заголовок 1 2 13" xfId="19732" hidden="1"/>
    <cellStyle name="Заголовок 1 2 13" xfId="20041" hidden="1"/>
    <cellStyle name="Заголовок 1 2 13" xfId="20282" hidden="1"/>
    <cellStyle name="Заголовок 1 2 13" xfId="17719" hidden="1"/>
    <cellStyle name="Заголовок 1 2 13" xfId="21388" hidden="1"/>
    <cellStyle name="Заголовок 1 2 13" xfId="21762" hidden="1"/>
    <cellStyle name="Заголовок 1 2 13" xfId="22131" hidden="1"/>
    <cellStyle name="Заголовок 1 2 13" xfId="22491" hidden="1"/>
    <cellStyle name="Заголовок 1 2 13" xfId="22833" hidden="1"/>
    <cellStyle name="Заголовок 1 2 13" xfId="23142" hidden="1"/>
    <cellStyle name="Заголовок 1 2 13" xfId="23383" hidden="1"/>
    <cellStyle name="Заголовок 1 2 13" xfId="17791" hidden="1"/>
    <cellStyle name="Заголовок 1 2 13" xfId="24476" hidden="1"/>
    <cellStyle name="Заголовок 1 2 13" xfId="24850" hidden="1"/>
    <cellStyle name="Заголовок 1 2 13" xfId="25219" hidden="1"/>
    <cellStyle name="Заголовок 1 2 13" xfId="25579" hidden="1"/>
    <cellStyle name="Заголовок 1 2 13" xfId="25921" hidden="1"/>
    <cellStyle name="Заголовок 1 2 13" xfId="26230" hidden="1"/>
    <cellStyle name="Заголовок 1 2 13" xfId="26471" hidden="1"/>
    <cellStyle name="Заголовок 1 2 13" xfId="21003" hidden="1"/>
    <cellStyle name="Заголовок 1 2 13" xfId="27499" hidden="1"/>
    <cellStyle name="Заголовок 1 2 13" xfId="27873" hidden="1"/>
    <cellStyle name="Заголовок 1 2 13" xfId="28242" hidden="1"/>
    <cellStyle name="Заголовок 1 2 13" xfId="28602" hidden="1"/>
    <cellStyle name="Заголовок 1 2 13" xfId="28944" hidden="1"/>
    <cellStyle name="Заголовок 1 2 13" xfId="29253" hidden="1"/>
    <cellStyle name="Заголовок 1 2 13" xfId="29494" hidden="1"/>
    <cellStyle name="Заголовок 1 2 13" xfId="24096" hidden="1"/>
    <cellStyle name="Заголовок 1 2 13" xfId="30322" hidden="1"/>
    <cellStyle name="Заголовок 1 2 13" xfId="30696" hidden="1"/>
    <cellStyle name="Заголовок 1 2 13" xfId="31065" hidden="1"/>
    <cellStyle name="Заголовок 1 2 13" xfId="31425" hidden="1"/>
    <cellStyle name="Заголовок 1 2 13" xfId="31767" hidden="1"/>
    <cellStyle name="Заголовок 1 2 13" xfId="32076" hidden="1"/>
    <cellStyle name="Заголовок 1 2 13" xfId="32317"/>
    <cellStyle name="Заголовок 1 2 14" xfId="953" hidden="1"/>
    <cellStyle name="Заголовок 1 2 14" xfId="817" hidden="1"/>
    <cellStyle name="Заголовок 1 2 14" xfId="997" hidden="1"/>
    <cellStyle name="Заголовок 1 2 14" xfId="1453" hidden="1"/>
    <cellStyle name="Заголовок 1 2 14" xfId="1827" hidden="1"/>
    <cellStyle name="Заголовок 1 2 14" xfId="2196" hidden="1"/>
    <cellStyle name="Заголовок 1 2 14" xfId="2558" hidden="1"/>
    <cellStyle name="Заголовок 1 2 14" xfId="3484" hidden="1"/>
    <cellStyle name="Заголовок 1 2 14" xfId="4937" hidden="1"/>
    <cellStyle name="Заголовок 1 2 14" xfId="4801" hidden="1"/>
    <cellStyle name="Заголовок 1 2 14" xfId="4981" hidden="1"/>
    <cellStyle name="Заголовок 1 2 14" xfId="5437" hidden="1"/>
    <cellStyle name="Заголовок 1 2 14" xfId="5811" hidden="1"/>
    <cellStyle name="Заголовок 1 2 14" xfId="6180" hidden="1"/>
    <cellStyle name="Заголовок 1 2 14" xfId="6542" hidden="1"/>
    <cellStyle name="Заголовок 1 2 14" xfId="7468" hidden="1"/>
    <cellStyle name="Заголовок 1 2 14" xfId="4626" hidden="1"/>
    <cellStyle name="Заголовок 1 2 14" xfId="4335" hidden="1"/>
    <cellStyle name="Заголовок 1 2 14" xfId="4403" hidden="1"/>
    <cellStyle name="Заголовок 1 2 14" xfId="8334" hidden="1"/>
    <cellStyle name="Заголовок 1 2 14" xfId="8708" hidden="1"/>
    <cellStyle name="Заголовок 1 2 14" xfId="9077" hidden="1"/>
    <cellStyle name="Заголовок 1 2 14" xfId="9439" hidden="1"/>
    <cellStyle name="Заголовок 1 2 14" xfId="10365" hidden="1"/>
    <cellStyle name="Заголовок 1 2 14" xfId="11393" hidden="1"/>
    <cellStyle name="Заголовок 1 2 14" xfId="11257" hidden="1"/>
    <cellStyle name="Заголовок 1 2 14" xfId="11437" hidden="1"/>
    <cellStyle name="Заголовок 1 2 14" xfId="11893" hidden="1"/>
    <cellStyle name="Заголовок 1 2 14" xfId="12267" hidden="1"/>
    <cellStyle name="Заголовок 1 2 14" xfId="12636" hidden="1"/>
    <cellStyle name="Заголовок 1 2 14" xfId="12998" hidden="1"/>
    <cellStyle name="Заголовок 1 2 14" xfId="13924" hidden="1"/>
    <cellStyle name="Заголовок 1 2 14" xfId="11072" hidden="1"/>
    <cellStyle name="Заголовок 1 2 14" xfId="10694" hidden="1"/>
    <cellStyle name="Заголовок 1 2 14" xfId="10809" hidden="1"/>
    <cellStyle name="Заголовок 1 2 14" xfId="15057" hidden="1"/>
    <cellStyle name="Заголовок 1 2 14" xfId="15431" hidden="1"/>
    <cellStyle name="Заголовок 1 2 14" xfId="15800" hidden="1"/>
    <cellStyle name="Заголовок 1 2 14" xfId="16162" hidden="1"/>
    <cellStyle name="Заголовок 1 2 14" xfId="17088" hidden="1"/>
    <cellStyle name="Заголовок 1 2 14" xfId="10733" hidden="1"/>
    <cellStyle name="Заголовок 1 2 14" xfId="17388" hidden="1"/>
    <cellStyle name="Заголовок 1 2 14" xfId="11135" hidden="1"/>
    <cellStyle name="Заголовок 1 2 14" xfId="18213" hidden="1"/>
    <cellStyle name="Заголовок 1 2 14" xfId="18587" hidden="1"/>
    <cellStyle name="Заголовок 1 2 14" xfId="18956" hidden="1"/>
    <cellStyle name="Заголовок 1 2 14" xfId="19318" hidden="1"/>
    <cellStyle name="Заголовок 1 2 14" xfId="20244" hidden="1"/>
    <cellStyle name="Заголовок 1 2 14" xfId="17507" hidden="1"/>
    <cellStyle name="Заголовок 1 2 14" xfId="20615" hidden="1"/>
    <cellStyle name="Заголовок 1 2 14" xfId="17757" hidden="1"/>
    <cellStyle name="Заголовок 1 2 14" xfId="21314" hidden="1"/>
    <cellStyle name="Заголовок 1 2 14" xfId="21688" hidden="1"/>
    <cellStyle name="Заголовок 1 2 14" xfId="22057" hidden="1"/>
    <cellStyle name="Заголовок 1 2 14" xfId="22419" hidden="1"/>
    <cellStyle name="Заголовок 1 2 14" xfId="23345" hidden="1"/>
    <cellStyle name="Заголовок 1 2 14" xfId="20739" hidden="1"/>
    <cellStyle name="Заголовок 1 2 14" xfId="23716" hidden="1"/>
    <cellStyle name="Заголовок 1 2 14" xfId="17578" hidden="1"/>
    <cellStyle name="Заголовок 1 2 14" xfId="24402" hidden="1"/>
    <cellStyle name="Заголовок 1 2 14" xfId="24776" hidden="1"/>
    <cellStyle name="Заголовок 1 2 14" xfId="25145" hidden="1"/>
    <cellStyle name="Заголовок 1 2 14" xfId="25507" hidden="1"/>
    <cellStyle name="Заголовок 1 2 14" xfId="26433" hidden="1"/>
    <cellStyle name="Заголовок 1 2 14" xfId="23839" hidden="1"/>
    <cellStyle name="Заголовок 1 2 14" xfId="26804" hidden="1"/>
    <cellStyle name="Заголовок 1 2 14" xfId="20803" hidden="1"/>
    <cellStyle name="Заголовок 1 2 14" xfId="27425" hidden="1"/>
    <cellStyle name="Заголовок 1 2 14" xfId="27799" hidden="1"/>
    <cellStyle name="Заголовок 1 2 14" xfId="28168" hidden="1"/>
    <cellStyle name="Заголовок 1 2 14" xfId="28530" hidden="1"/>
    <cellStyle name="Заголовок 1 2 14" xfId="29456" hidden="1"/>
    <cellStyle name="Заголовок 1 2 14" xfId="26921" hidden="1"/>
    <cellStyle name="Заголовок 1 2 14" xfId="29827" hidden="1"/>
    <cellStyle name="Заголовок 1 2 14" xfId="23903" hidden="1"/>
    <cellStyle name="Заголовок 1 2 14" xfId="30248" hidden="1"/>
    <cellStyle name="Заголовок 1 2 14" xfId="30622" hidden="1"/>
    <cellStyle name="Заголовок 1 2 14" xfId="30991" hidden="1"/>
    <cellStyle name="Заголовок 1 2 14" xfId="31353" hidden="1"/>
    <cellStyle name="Заголовок 1 2 14" xfId="32279"/>
    <cellStyle name="Заголовок 1 2 15" xfId="1044" hidden="1"/>
    <cellStyle name="Заголовок 1 2 15" xfId="1555" hidden="1"/>
    <cellStyle name="Заголовок 1 2 15" xfId="1929" hidden="1"/>
    <cellStyle name="Заголовок 1 2 15" xfId="2298" hidden="1"/>
    <cellStyle name="Заголовок 1 2 15" xfId="2658" hidden="1"/>
    <cellStyle name="Заголовок 1 2 15" xfId="2999" hidden="1"/>
    <cellStyle name="Заголовок 1 2 15" xfId="3307" hidden="1"/>
    <cellStyle name="Заголовок 1 2 15" xfId="3525" hidden="1"/>
    <cellStyle name="Заголовок 1 2 15" xfId="5028" hidden="1"/>
    <cellStyle name="Заголовок 1 2 15" xfId="5539" hidden="1"/>
    <cellStyle name="Заголовок 1 2 15" xfId="5913" hidden="1"/>
    <cellStyle name="Заголовок 1 2 15" xfId="6282" hidden="1"/>
    <cellStyle name="Заголовок 1 2 15" xfId="6642" hidden="1"/>
    <cellStyle name="Заголовок 1 2 15" xfId="6983" hidden="1"/>
    <cellStyle name="Заголовок 1 2 15" xfId="7291" hidden="1"/>
    <cellStyle name="Заголовок 1 2 15" xfId="7509" hidden="1"/>
    <cellStyle name="Заголовок 1 2 15" xfId="4599" hidden="1"/>
    <cellStyle name="Заголовок 1 2 15" xfId="8436" hidden="1"/>
    <cellStyle name="Заголовок 1 2 15" xfId="8810" hidden="1"/>
    <cellStyle name="Заголовок 1 2 15" xfId="9179" hidden="1"/>
    <cellStyle name="Заголовок 1 2 15" xfId="9539" hidden="1"/>
    <cellStyle name="Заголовок 1 2 15" xfId="9880" hidden="1"/>
    <cellStyle name="Заголовок 1 2 15" xfId="10188" hidden="1"/>
    <cellStyle name="Заголовок 1 2 15" xfId="10406" hidden="1"/>
    <cellStyle name="Заголовок 1 2 15" xfId="11484" hidden="1"/>
    <cellStyle name="Заголовок 1 2 15" xfId="11995" hidden="1"/>
    <cellStyle name="Заголовок 1 2 15" xfId="12369" hidden="1"/>
    <cellStyle name="Заголовок 1 2 15" xfId="12738" hidden="1"/>
    <cellStyle name="Заголовок 1 2 15" xfId="13098" hidden="1"/>
    <cellStyle name="Заголовок 1 2 15" xfId="13439" hidden="1"/>
    <cellStyle name="Заголовок 1 2 15" xfId="13747" hidden="1"/>
    <cellStyle name="Заголовок 1 2 15" xfId="13965" hidden="1"/>
    <cellStyle name="Заголовок 1 2 15" xfId="11045" hidden="1"/>
    <cellStyle name="Заголовок 1 2 15" xfId="15159" hidden="1"/>
    <cellStyle name="Заголовок 1 2 15" xfId="15533" hidden="1"/>
    <cellStyle name="Заголовок 1 2 15" xfId="15902" hidden="1"/>
    <cellStyle name="Заголовок 1 2 15" xfId="16262" hidden="1"/>
    <cellStyle name="Заголовок 1 2 15" xfId="16603" hidden="1"/>
    <cellStyle name="Заголовок 1 2 15" xfId="16911" hidden="1"/>
    <cellStyle name="Заголовок 1 2 15" xfId="17129" hidden="1"/>
    <cellStyle name="Заголовок 1 2 15" xfId="14456" hidden="1"/>
    <cellStyle name="Заголовок 1 2 15" xfId="18315" hidden="1"/>
    <cellStyle name="Заголовок 1 2 15" xfId="18689" hidden="1"/>
    <cellStyle name="Заголовок 1 2 15" xfId="19058" hidden="1"/>
    <cellStyle name="Заголовок 1 2 15" xfId="19418" hidden="1"/>
    <cellStyle name="Заголовок 1 2 15" xfId="19759" hidden="1"/>
    <cellStyle name="Заголовок 1 2 15" xfId="20067" hidden="1"/>
    <cellStyle name="Заголовок 1 2 15" xfId="20285" hidden="1"/>
    <cellStyle name="Заголовок 1 2 15" xfId="17540" hidden="1"/>
    <cellStyle name="Заголовок 1 2 15" xfId="21416" hidden="1"/>
    <cellStyle name="Заголовок 1 2 15" xfId="21790" hidden="1"/>
    <cellStyle name="Заголовок 1 2 15" xfId="22159" hidden="1"/>
    <cellStyle name="Заголовок 1 2 15" xfId="22519" hidden="1"/>
    <cellStyle name="Заголовок 1 2 15" xfId="22860" hidden="1"/>
    <cellStyle name="Заголовок 1 2 15" xfId="23168" hidden="1"/>
    <cellStyle name="Заголовок 1 2 15" xfId="23386" hidden="1"/>
    <cellStyle name="Заголовок 1 2 15" xfId="20771" hidden="1"/>
    <cellStyle name="Заголовок 1 2 15" xfId="24504" hidden="1"/>
    <cellStyle name="Заголовок 1 2 15" xfId="24878" hidden="1"/>
    <cellStyle name="Заголовок 1 2 15" xfId="25247" hidden="1"/>
    <cellStyle name="Заголовок 1 2 15" xfId="25607" hidden="1"/>
    <cellStyle name="Заголовок 1 2 15" xfId="25948" hidden="1"/>
    <cellStyle name="Заголовок 1 2 15" xfId="26256" hidden="1"/>
    <cellStyle name="Заголовок 1 2 15" xfId="26474" hidden="1"/>
    <cellStyle name="Заголовок 1 2 15" xfId="23871" hidden="1"/>
    <cellStyle name="Заголовок 1 2 15" xfId="27527" hidden="1"/>
    <cellStyle name="Заголовок 1 2 15" xfId="27901" hidden="1"/>
    <cellStyle name="Заголовок 1 2 15" xfId="28270" hidden="1"/>
    <cellStyle name="Заголовок 1 2 15" xfId="28630" hidden="1"/>
    <cellStyle name="Заголовок 1 2 15" xfId="28971" hidden="1"/>
    <cellStyle name="Заголовок 1 2 15" xfId="29279" hidden="1"/>
    <cellStyle name="Заголовок 1 2 15" xfId="29497" hidden="1"/>
    <cellStyle name="Заголовок 1 2 15" xfId="26953" hidden="1"/>
    <cellStyle name="Заголовок 1 2 15" xfId="30350" hidden="1"/>
    <cellStyle name="Заголовок 1 2 15" xfId="30724" hidden="1"/>
    <cellStyle name="Заголовок 1 2 15" xfId="31093" hidden="1"/>
    <cellStyle name="Заголовок 1 2 15" xfId="31453" hidden="1"/>
    <cellStyle name="Заголовок 1 2 15" xfId="31794" hidden="1"/>
    <cellStyle name="Заголовок 1 2 15" xfId="32102" hidden="1"/>
    <cellStyle name="Заголовок 1 2 15" xfId="32320"/>
    <cellStyle name="Заголовок 1 2 16" xfId="1049" hidden="1"/>
    <cellStyle name="Заголовок 1 2 16" xfId="1541" hidden="1"/>
    <cellStyle name="Заголовок 1 2 16" xfId="1915" hidden="1"/>
    <cellStyle name="Заголовок 1 2 16" xfId="2284" hidden="1"/>
    <cellStyle name="Заголовок 1 2 16" xfId="2644" hidden="1"/>
    <cellStyle name="Заголовок 1 2 16" xfId="2985" hidden="1"/>
    <cellStyle name="Заголовок 1 2 16" xfId="3293" hidden="1"/>
    <cellStyle name="Заголовок 1 2 16" xfId="3530" hidden="1"/>
    <cellStyle name="Заголовок 1 2 16" xfId="5033" hidden="1"/>
    <cellStyle name="Заголовок 1 2 16" xfId="5525" hidden="1"/>
    <cellStyle name="Заголовок 1 2 16" xfId="5899" hidden="1"/>
    <cellStyle name="Заголовок 1 2 16" xfId="6268" hidden="1"/>
    <cellStyle name="Заголовок 1 2 16" xfId="6628" hidden="1"/>
    <cellStyle name="Заголовок 1 2 16" xfId="6969" hidden="1"/>
    <cellStyle name="Заголовок 1 2 16" xfId="7277" hidden="1"/>
    <cellStyle name="Заголовок 1 2 16" xfId="7514" hidden="1"/>
    <cellStyle name="Заголовок 1 2 16" xfId="4385" hidden="1"/>
    <cellStyle name="Заголовок 1 2 16" xfId="8422" hidden="1"/>
    <cellStyle name="Заголовок 1 2 16" xfId="8796" hidden="1"/>
    <cellStyle name="Заголовок 1 2 16" xfId="9165" hidden="1"/>
    <cellStyle name="Заголовок 1 2 16" xfId="9525" hidden="1"/>
    <cellStyle name="Заголовок 1 2 16" xfId="9866" hidden="1"/>
    <cellStyle name="Заголовок 1 2 16" xfId="10174" hidden="1"/>
    <cellStyle name="Заголовок 1 2 16" xfId="10411" hidden="1"/>
    <cellStyle name="Заголовок 1 2 16" xfId="11489" hidden="1"/>
    <cellStyle name="Заголовок 1 2 16" xfId="11981" hidden="1"/>
    <cellStyle name="Заголовок 1 2 16" xfId="12355" hidden="1"/>
    <cellStyle name="Заголовок 1 2 16" xfId="12724" hidden="1"/>
    <cellStyle name="Заголовок 1 2 16" xfId="13084" hidden="1"/>
    <cellStyle name="Заголовок 1 2 16" xfId="13425" hidden="1"/>
    <cellStyle name="Заголовок 1 2 16" xfId="13733" hidden="1"/>
    <cellStyle name="Заголовок 1 2 16" xfId="13970" hidden="1"/>
    <cellStyle name="Заголовок 1 2 16" xfId="10782" hidden="1"/>
    <cellStyle name="Заголовок 1 2 16" xfId="15145" hidden="1"/>
    <cellStyle name="Заголовок 1 2 16" xfId="15519" hidden="1"/>
    <cellStyle name="Заголовок 1 2 16" xfId="15888" hidden="1"/>
    <cellStyle name="Заголовок 1 2 16" xfId="16248" hidden="1"/>
    <cellStyle name="Заголовок 1 2 16" xfId="16589" hidden="1"/>
    <cellStyle name="Заголовок 1 2 16" xfId="16897" hidden="1"/>
    <cellStyle name="Заголовок 1 2 16" xfId="17134" hidden="1"/>
    <cellStyle name="Заголовок 1 2 16" xfId="10858" hidden="1"/>
    <cellStyle name="Заголовок 1 2 16" xfId="18301" hidden="1"/>
    <cellStyle name="Заголовок 1 2 16" xfId="18675" hidden="1"/>
    <cellStyle name="Заголовок 1 2 16" xfId="19044" hidden="1"/>
    <cellStyle name="Заголовок 1 2 16" xfId="19404" hidden="1"/>
    <cellStyle name="Заголовок 1 2 16" xfId="19745" hidden="1"/>
    <cellStyle name="Заголовок 1 2 16" xfId="20053" hidden="1"/>
    <cellStyle name="Заголовок 1 2 16" xfId="20290" hidden="1"/>
    <cellStyle name="Заголовок 1 2 16" xfId="17556" hidden="1"/>
    <cellStyle name="Заголовок 1 2 16" xfId="21402" hidden="1"/>
    <cellStyle name="Заголовок 1 2 16" xfId="21776" hidden="1"/>
    <cellStyle name="Заголовок 1 2 16" xfId="22145" hidden="1"/>
    <cellStyle name="Заголовок 1 2 16" xfId="22505" hidden="1"/>
    <cellStyle name="Заголовок 1 2 16" xfId="22846" hidden="1"/>
    <cellStyle name="Заголовок 1 2 16" xfId="23154" hidden="1"/>
    <cellStyle name="Заголовок 1 2 16" xfId="23391" hidden="1"/>
    <cellStyle name="Заголовок 1 2 16" xfId="20780" hidden="1"/>
    <cellStyle name="Заголовок 1 2 16" xfId="24490" hidden="1"/>
    <cellStyle name="Заголовок 1 2 16" xfId="24864" hidden="1"/>
    <cellStyle name="Заголовок 1 2 16" xfId="25233" hidden="1"/>
    <cellStyle name="Заголовок 1 2 16" xfId="25593" hidden="1"/>
    <cellStyle name="Заголовок 1 2 16" xfId="25934" hidden="1"/>
    <cellStyle name="Заголовок 1 2 16" xfId="26242" hidden="1"/>
    <cellStyle name="Заголовок 1 2 16" xfId="26479" hidden="1"/>
    <cellStyle name="Заголовок 1 2 16" xfId="23880" hidden="1"/>
    <cellStyle name="Заголовок 1 2 16" xfId="27513" hidden="1"/>
    <cellStyle name="Заголовок 1 2 16" xfId="27887" hidden="1"/>
    <cellStyle name="Заголовок 1 2 16" xfId="28256" hidden="1"/>
    <cellStyle name="Заголовок 1 2 16" xfId="28616" hidden="1"/>
    <cellStyle name="Заголовок 1 2 16" xfId="28957" hidden="1"/>
    <cellStyle name="Заголовок 1 2 16" xfId="29265" hidden="1"/>
    <cellStyle name="Заголовок 1 2 16" xfId="29502" hidden="1"/>
    <cellStyle name="Заголовок 1 2 16" xfId="26962" hidden="1"/>
    <cellStyle name="Заголовок 1 2 16" xfId="30336" hidden="1"/>
    <cellStyle name="Заголовок 1 2 16" xfId="30710" hidden="1"/>
    <cellStyle name="Заголовок 1 2 16" xfId="31079" hidden="1"/>
    <cellStyle name="Заголовок 1 2 16" xfId="31439" hidden="1"/>
    <cellStyle name="Заголовок 1 2 16" xfId="31780" hidden="1"/>
    <cellStyle name="Заголовок 1 2 16" xfId="32088" hidden="1"/>
    <cellStyle name="Заголовок 1 2 16" xfId="32325"/>
    <cellStyle name="Заголовок 1 2 17" xfId="1051" hidden="1"/>
    <cellStyle name="Заголовок 1 2 17" xfId="1534" hidden="1"/>
    <cellStyle name="Заголовок 1 2 17" xfId="1908" hidden="1"/>
    <cellStyle name="Заголовок 1 2 17" xfId="2277" hidden="1"/>
    <cellStyle name="Заголовок 1 2 17" xfId="2637" hidden="1"/>
    <cellStyle name="Заголовок 1 2 17" xfId="2978" hidden="1"/>
    <cellStyle name="Заголовок 1 2 17" xfId="3287" hidden="1"/>
    <cellStyle name="Заголовок 1 2 17" xfId="3532" hidden="1"/>
    <cellStyle name="Заголовок 1 2 17" xfId="5035" hidden="1"/>
    <cellStyle name="Заголовок 1 2 17" xfId="5518" hidden="1"/>
    <cellStyle name="Заголовок 1 2 17" xfId="5892" hidden="1"/>
    <cellStyle name="Заголовок 1 2 17" xfId="6261" hidden="1"/>
    <cellStyle name="Заголовок 1 2 17" xfId="6621" hidden="1"/>
    <cellStyle name="Заголовок 1 2 17" xfId="6962" hidden="1"/>
    <cellStyle name="Заголовок 1 2 17" xfId="7271" hidden="1"/>
    <cellStyle name="Заголовок 1 2 17" xfId="7516" hidden="1"/>
    <cellStyle name="Заголовок 1 2 17" xfId="4573" hidden="1"/>
    <cellStyle name="Заголовок 1 2 17" xfId="8415" hidden="1"/>
    <cellStyle name="Заголовок 1 2 17" xfId="8789" hidden="1"/>
    <cellStyle name="Заголовок 1 2 17" xfId="9158" hidden="1"/>
    <cellStyle name="Заголовок 1 2 17" xfId="9518" hidden="1"/>
    <cellStyle name="Заголовок 1 2 17" xfId="9859" hidden="1"/>
    <cellStyle name="Заголовок 1 2 17" xfId="10168" hidden="1"/>
    <cellStyle name="Заголовок 1 2 17" xfId="10413" hidden="1"/>
    <cellStyle name="Заголовок 1 2 17" xfId="11491" hidden="1"/>
    <cellStyle name="Заголовок 1 2 17" xfId="11974" hidden="1"/>
    <cellStyle name="Заголовок 1 2 17" xfId="12348" hidden="1"/>
    <cellStyle name="Заголовок 1 2 17" xfId="12717" hidden="1"/>
    <cellStyle name="Заголовок 1 2 17" xfId="13077" hidden="1"/>
    <cellStyle name="Заголовок 1 2 17" xfId="13418" hidden="1"/>
    <cellStyle name="Заголовок 1 2 17" xfId="13727" hidden="1"/>
    <cellStyle name="Заголовок 1 2 17" xfId="13972" hidden="1"/>
    <cellStyle name="Заголовок 1 2 17" xfId="11017" hidden="1"/>
    <cellStyle name="Заголовок 1 2 17" xfId="15138" hidden="1"/>
    <cellStyle name="Заголовок 1 2 17" xfId="15512" hidden="1"/>
    <cellStyle name="Заголовок 1 2 17" xfId="15881" hidden="1"/>
    <cellStyle name="Заголовок 1 2 17" xfId="16241" hidden="1"/>
    <cellStyle name="Заголовок 1 2 17" xfId="16582" hidden="1"/>
    <cellStyle name="Заголовок 1 2 17" xfId="16891" hidden="1"/>
    <cellStyle name="Заголовок 1 2 17" xfId="17136" hidden="1"/>
    <cellStyle name="Заголовок 1 2 17" xfId="14473" hidden="1"/>
    <cellStyle name="Заголовок 1 2 17" xfId="18294" hidden="1"/>
    <cellStyle name="Заголовок 1 2 17" xfId="18668" hidden="1"/>
    <cellStyle name="Заголовок 1 2 17" xfId="19037" hidden="1"/>
    <cellStyle name="Заголовок 1 2 17" xfId="19397" hidden="1"/>
    <cellStyle name="Заголовок 1 2 17" xfId="19738" hidden="1"/>
    <cellStyle name="Заголовок 1 2 17" xfId="20047" hidden="1"/>
    <cellStyle name="Заголовок 1 2 17" xfId="20292" hidden="1"/>
    <cellStyle name="Заголовок 1 2 17" xfId="17562" hidden="1"/>
    <cellStyle name="Заголовок 1 2 17" xfId="21395" hidden="1"/>
    <cellStyle name="Заголовок 1 2 17" xfId="21769" hidden="1"/>
    <cellStyle name="Заголовок 1 2 17" xfId="22138" hidden="1"/>
    <cellStyle name="Заголовок 1 2 17" xfId="22498" hidden="1"/>
    <cellStyle name="Заголовок 1 2 17" xfId="22839" hidden="1"/>
    <cellStyle name="Заголовок 1 2 17" xfId="23148" hidden="1"/>
    <cellStyle name="Заголовок 1 2 17" xfId="23393" hidden="1"/>
    <cellStyle name="Заголовок 1 2 17" xfId="17692" hidden="1"/>
    <cellStyle name="Заголовок 1 2 17" xfId="24483" hidden="1"/>
    <cellStyle name="Заголовок 1 2 17" xfId="24857" hidden="1"/>
    <cellStyle name="Заголовок 1 2 17" xfId="25226" hidden="1"/>
    <cellStyle name="Заголовок 1 2 17" xfId="25586" hidden="1"/>
    <cellStyle name="Заголовок 1 2 17" xfId="25927" hidden="1"/>
    <cellStyle name="Заголовок 1 2 17" xfId="26236" hidden="1"/>
    <cellStyle name="Заголовок 1 2 17" xfId="26481" hidden="1"/>
    <cellStyle name="Заголовок 1 2 17" xfId="14656" hidden="1"/>
    <cellStyle name="Заголовок 1 2 17" xfId="27506" hidden="1"/>
    <cellStyle name="Заголовок 1 2 17" xfId="27880" hidden="1"/>
    <cellStyle name="Заголовок 1 2 17" xfId="28249" hidden="1"/>
    <cellStyle name="Заголовок 1 2 17" xfId="28609" hidden="1"/>
    <cellStyle name="Заголовок 1 2 17" xfId="28950" hidden="1"/>
    <cellStyle name="Заголовок 1 2 17" xfId="29259" hidden="1"/>
    <cellStyle name="Заголовок 1 2 17" xfId="29504" hidden="1"/>
    <cellStyle name="Заголовок 1 2 17" xfId="21005" hidden="1"/>
    <cellStyle name="Заголовок 1 2 17" xfId="30329" hidden="1"/>
    <cellStyle name="Заголовок 1 2 17" xfId="30703" hidden="1"/>
    <cellStyle name="Заголовок 1 2 17" xfId="31072" hidden="1"/>
    <cellStyle name="Заголовок 1 2 17" xfId="31432" hidden="1"/>
    <cellStyle name="Заголовок 1 2 17" xfId="31773" hidden="1"/>
    <cellStyle name="Заголовок 1 2 17" xfId="32082" hidden="1"/>
    <cellStyle name="Заголовок 1 2 17" xfId="32327"/>
    <cellStyle name="Заголовок 1 2 18" xfId="1056" hidden="1"/>
    <cellStyle name="Заголовок 1 2 18" xfId="1511" hidden="1"/>
    <cellStyle name="Заголовок 1 2 18" xfId="1885" hidden="1"/>
    <cellStyle name="Заголовок 1 2 18" xfId="2254" hidden="1"/>
    <cellStyle name="Заголовок 1 2 18" xfId="2614" hidden="1"/>
    <cellStyle name="Заголовок 1 2 18" xfId="2957" hidden="1"/>
    <cellStyle name="Заголовок 1 2 18" xfId="3269" hidden="1"/>
    <cellStyle name="Заголовок 1 2 18" xfId="3537" hidden="1"/>
    <cellStyle name="Заголовок 1 2 18" xfId="5040" hidden="1"/>
    <cellStyle name="Заголовок 1 2 18" xfId="5495" hidden="1"/>
    <cellStyle name="Заголовок 1 2 18" xfId="5869" hidden="1"/>
    <cellStyle name="Заголовок 1 2 18" xfId="6238" hidden="1"/>
    <cellStyle name="Заголовок 1 2 18" xfId="6598" hidden="1"/>
    <cellStyle name="Заголовок 1 2 18" xfId="6941" hidden="1"/>
    <cellStyle name="Заголовок 1 2 18" xfId="7253" hidden="1"/>
    <cellStyle name="Заголовок 1 2 18" xfId="7521" hidden="1"/>
    <cellStyle name="Заголовок 1 2 18" xfId="4558" hidden="1"/>
    <cellStyle name="Заголовок 1 2 18" xfId="8392" hidden="1"/>
    <cellStyle name="Заголовок 1 2 18" xfId="8766" hidden="1"/>
    <cellStyle name="Заголовок 1 2 18" xfId="9135" hidden="1"/>
    <cellStyle name="Заголовок 1 2 18" xfId="9495" hidden="1"/>
    <cellStyle name="Заголовок 1 2 18" xfId="9838" hidden="1"/>
    <cellStyle name="Заголовок 1 2 18" xfId="10150" hidden="1"/>
    <cellStyle name="Заголовок 1 2 18" xfId="10418" hidden="1"/>
    <cellStyle name="Заголовок 1 2 18" xfId="11496" hidden="1"/>
    <cellStyle name="Заголовок 1 2 18" xfId="11951" hidden="1"/>
    <cellStyle name="Заголовок 1 2 18" xfId="12325" hidden="1"/>
    <cellStyle name="Заголовок 1 2 18" xfId="12694" hidden="1"/>
    <cellStyle name="Заголовок 1 2 18" xfId="13054" hidden="1"/>
    <cellStyle name="Заголовок 1 2 18" xfId="13397" hidden="1"/>
    <cellStyle name="Заголовок 1 2 18" xfId="13709" hidden="1"/>
    <cellStyle name="Заголовок 1 2 18" xfId="13977" hidden="1"/>
    <cellStyle name="Заголовок 1 2 18" xfId="11002" hidden="1"/>
    <cellStyle name="Заголовок 1 2 18" xfId="15115" hidden="1"/>
    <cellStyle name="Заголовок 1 2 18" xfId="15489" hidden="1"/>
    <cellStyle name="Заголовок 1 2 18" xfId="15858" hidden="1"/>
    <cellStyle name="Заголовок 1 2 18" xfId="16218" hidden="1"/>
    <cellStyle name="Заголовок 1 2 18" xfId="16561" hidden="1"/>
    <cellStyle name="Заголовок 1 2 18" xfId="16873" hidden="1"/>
    <cellStyle name="Заголовок 1 2 18" xfId="17141" hidden="1"/>
    <cellStyle name="Заголовок 1 2 18" xfId="10857" hidden="1"/>
    <cellStyle name="Заголовок 1 2 18" xfId="18271" hidden="1"/>
    <cellStyle name="Заголовок 1 2 18" xfId="18645" hidden="1"/>
    <cellStyle name="Заголовок 1 2 18" xfId="19014" hidden="1"/>
    <cellStyle name="Заголовок 1 2 18" xfId="19374" hidden="1"/>
    <cellStyle name="Заголовок 1 2 18" xfId="19717" hidden="1"/>
    <cellStyle name="Заголовок 1 2 18" xfId="20029" hidden="1"/>
    <cellStyle name="Заголовок 1 2 18" xfId="20297" hidden="1"/>
    <cellStyle name="Заголовок 1 2 18" xfId="17572" hidden="1"/>
    <cellStyle name="Заголовок 1 2 18" xfId="21372" hidden="1"/>
    <cellStyle name="Заголовок 1 2 18" xfId="21746" hidden="1"/>
    <cellStyle name="Заголовок 1 2 18" xfId="22115" hidden="1"/>
    <cellStyle name="Заголовок 1 2 18" xfId="22475" hidden="1"/>
    <cellStyle name="Заголовок 1 2 18" xfId="22818" hidden="1"/>
    <cellStyle name="Заголовок 1 2 18" xfId="23130" hidden="1"/>
    <cellStyle name="Заголовок 1 2 18" xfId="23398" hidden="1"/>
    <cellStyle name="Заголовок 1 2 18" xfId="20797" hidden="1"/>
    <cellStyle name="Заголовок 1 2 18" xfId="24460" hidden="1"/>
    <cellStyle name="Заголовок 1 2 18" xfId="24834" hidden="1"/>
    <cellStyle name="Заголовок 1 2 18" xfId="25203" hidden="1"/>
    <cellStyle name="Заголовок 1 2 18" xfId="25563" hidden="1"/>
    <cellStyle name="Заголовок 1 2 18" xfId="25906" hidden="1"/>
    <cellStyle name="Заголовок 1 2 18" xfId="26218" hidden="1"/>
    <cellStyle name="Заголовок 1 2 18" xfId="26486" hidden="1"/>
    <cellStyle name="Заголовок 1 2 18" xfId="23897" hidden="1"/>
    <cellStyle name="Заголовок 1 2 18" xfId="27483" hidden="1"/>
    <cellStyle name="Заголовок 1 2 18" xfId="27857" hidden="1"/>
    <cellStyle name="Заголовок 1 2 18" xfId="28226" hidden="1"/>
    <cellStyle name="Заголовок 1 2 18" xfId="28586" hidden="1"/>
    <cellStyle name="Заголовок 1 2 18" xfId="28929" hidden="1"/>
    <cellStyle name="Заголовок 1 2 18" xfId="29241" hidden="1"/>
    <cellStyle name="Заголовок 1 2 18" xfId="29509" hidden="1"/>
    <cellStyle name="Заголовок 1 2 18" xfId="26979" hidden="1"/>
    <cellStyle name="Заголовок 1 2 18" xfId="30306" hidden="1"/>
    <cellStyle name="Заголовок 1 2 18" xfId="30680" hidden="1"/>
    <cellStyle name="Заголовок 1 2 18" xfId="31049" hidden="1"/>
    <cellStyle name="Заголовок 1 2 18" xfId="31409" hidden="1"/>
    <cellStyle name="Заголовок 1 2 18" xfId="31752" hidden="1"/>
    <cellStyle name="Заголовок 1 2 18" xfId="32064" hidden="1"/>
    <cellStyle name="Заголовок 1 2 18" xfId="32332"/>
    <cellStyle name="Заголовок 1 2 19" xfId="1061" hidden="1"/>
    <cellStyle name="Заголовок 1 2 19" xfId="1495" hidden="1"/>
    <cellStyle name="Заголовок 1 2 19" xfId="1869" hidden="1"/>
    <cellStyle name="Заголовок 1 2 19" xfId="2238" hidden="1"/>
    <cellStyle name="Заголовок 1 2 19" xfId="2598" hidden="1"/>
    <cellStyle name="Заголовок 1 2 19" xfId="2941" hidden="1"/>
    <cellStyle name="Заголовок 1 2 19" xfId="3257" hidden="1"/>
    <cellStyle name="Заголовок 1 2 19" xfId="3542" hidden="1"/>
    <cellStyle name="Заголовок 1 2 19" xfId="5045" hidden="1"/>
    <cellStyle name="Заголовок 1 2 19" xfId="5479" hidden="1"/>
    <cellStyle name="Заголовок 1 2 19" xfId="5853" hidden="1"/>
    <cellStyle name="Заголовок 1 2 19" xfId="6222" hidden="1"/>
    <cellStyle name="Заголовок 1 2 19" xfId="6582" hidden="1"/>
    <cellStyle name="Заголовок 1 2 19" xfId="6925" hidden="1"/>
    <cellStyle name="Заголовок 1 2 19" xfId="7241" hidden="1"/>
    <cellStyle name="Заголовок 1 2 19" xfId="7526" hidden="1"/>
    <cellStyle name="Заголовок 1 2 19" xfId="4409" hidden="1"/>
    <cellStyle name="Заголовок 1 2 19" xfId="8376" hidden="1"/>
    <cellStyle name="Заголовок 1 2 19" xfId="8750" hidden="1"/>
    <cellStyle name="Заголовок 1 2 19" xfId="9119" hidden="1"/>
    <cellStyle name="Заголовок 1 2 19" xfId="9479" hidden="1"/>
    <cellStyle name="Заголовок 1 2 19" xfId="9822" hidden="1"/>
    <cellStyle name="Заголовок 1 2 19" xfId="10138" hidden="1"/>
    <cellStyle name="Заголовок 1 2 19" xfId="10423" hidden="1"/>
    <cellStyle name="Заголовок 1 2 19" xfId="11501" hidden="1"/>
    <cellStyle name="Заголовок 1 2 19" xfId="11935" hidden="1"/>
    <cellStyle name="Заголовок 1 2 19" xfId="12309" hidden="1"/>
    <cellStyle name="Заголовок 1 2 19" xfId="12678" hidden="1"/>
    <cellStyle name="Заголовок 1 2 19" xfId="13038" hidden="1"/>
    <cellStyle name="Заголовок 1 2 19" xfId="13381" hidden="1"/>
    <cellStyle name="Заголовок 1 2 19" xfId="13697" hidden="1"/>
    <cellStyle name="Заголовок 1 2 19" xfId="13982" hidden="1"/>
    <cellStyle name="Заголовок 1 2 19" xfId="10816" hidden="1"/>
    <cellStyle name="Заголовок 1 2 19" xfId="15099" hidden="1"/>
    <cellStyle name="Заголовок 1 2 19" xfId="15473" hidden="1"/>
    <cellStyle name="Заголовок 1 2 19" xfId="15842" hidden="1"/>
    <cellStyle name="Заголовок 1 2 19" xfId="16202" hidden="1"/>
    <cellStyle name="Заголовок 1 2 19" xfId="16545" hidden="1"/>
    <cellStyle name="Заголовок 1 2 19" xfId="16861" hidden="1"/>
    <cellStyle name="Заголовок 1 2 19" xfId="17146" hidden="1"/>
    <cellStyle name="Заголовок 1 2 19" xfId="14496" hidden="1"/>
    <cellStyle name="Заголовок 1 2 19" xfId="18255" hidden="1"/>
    <cellStyle name="Заголовок 1 2 19" xfId="18629" hidden="1"/>
    <cellStyle name="Заголовок 1 2 19" xfId="18998" hidden="1"/>
    <cellStyle name="Заголовок 1 2 19" xfId="19358" hidden="1"/>
    <cellStyle name="Заголовок 1 2 19" xfId="19701" hidden="1"/>
    <cellStyle name="Заголовок 1 2 19" xfId="20017" hidden="1"/>
    <cellStyle name="Заголовок 1 2 19" xfId="20302" hidden="1"/>
    <cellStyle name="Заголовок 1 2 19" xfId="17590" hidden="1"/>
    <cellStyle name="Заголовок 1 2 19" xfId="21356" hidden="1"/>
    <cellStyle name="Заголовок 1 2 19" xfId="21730" hidden="1"/>
    <cellStyle name="Заголовок 1 2 19" xfId="22099" hidden="1"/>
    <cellStyle name="Заголовок 1 2 19" xfId="22459" hidden="1"/>
    <cellStyle name="Заголовок 1 2 19" xfId="22802" hidden="1"/>
    <cellStyle name="Заголовок 1 2 19" xfId="23118" hidden="1"/>
    <cellStyle name="Заголовок 1 2 19" xfId="23403" hidden="1"/>
    <cellStyle name="Заголовок 1 2 19" xfId="20808" hidden="1"/>
    <cellStyle name="Заголовок 1 2 19" xfId="24444" hidden="1"/>
    <cellStyle name="Заголовок 1 2 19" xfId="24818" hidden="1"/>
    <cellStyle name="Заголовок 1 2 19" xfId="25187" hidden="1"/>
    <cellStyle name="Заголовок 1 2 19" xfId="25547" hidden="1"/>
    <cellStyle name="Заголовок 1 2 19" xfId="25890" hidden="1"/>
    <cellStyle name="Заголовок 1 2 19" xfId="26206" hidden="1"/>
    <cellStyle name="Заголовок 1 2 19" xfId="26491" hidden="1"/>
    <cellStyle name="Заголовок 1 2 19" xfId="23908" hidden="1"/>
    <cellStyle name="Заголовок 1 2 19" xfId="27467" hidden="1"/>
    <cellStyle name="Заголовок 1 2 19" xfId="27841" hidden="1"/>
    <cellStyle name="Заголовок 1 2 19" xfId="28210" hidden="1"/>
    <cellStyle name="Заголовок 1 2 19" xfId="28570" hidden="1"/>
    <cellStyle name="Заголовок 1 2 19" xfId="28913" hidden="1"/>
    <cellStyle name="Заголовок 1 2 19" xfId="29229" hidden="1"/>
    <cellStyle name="Заголовок 1 2 19" xfId="29514" hidden="1"/>
    <cellStyle name="Заголовок 1 2 19" xfId="26989" hidden="1"/>
    <cellStyle name="Заголовок 1 2 19" xfId="30290" hidden="1"/>
    <cellStyle name="Заголовок 1 2 19" xfId="30664" hidden="1"/>
    <cellStyle name="Заголовок 1 2 19" xfId="31033" hidden="1"/>
    <cellStyle name="Заголовок 1 2 19" xfId="31393" hidden="1"/>
    <cellStyle name="Заголовок 1 2 19" xfId="31736" hidden="1"/>
    <cellStyle name="Заголовок 1 2 19" xfId="32052" hidden="1"/>
    <cellStyle name="Заголовок 1 2 19" xfId="32337"/>
    <cellStyle name="Заголовок 1 2 2" xfId="722" hidden="1"/>
    <cellStyle name="Заголовок 1 2 2" xfId="736" hidden="1"/>
    <cellStyle name="Заголовок 1 2 2" xfId="742" hidden="1"/>
    <cellStyle name="Заголовок 1 2 2" xfId="746" hidden="1"/>
    <cellStyle name="Заголовок 1 2 2" xfId="751" hidden="1"/>
    <cellStyle name="Заголовок 1 2 2" xfId="755" hidden="1"/>
    <cellStyle name="Заголовок 1 2 2" xfId="759" hidden="1"/>
    <cellStyle name="Заголовок 1 2 2" xfId="3096" hidden="1"/>
    <cellStyle name="Заголовок 1 2 2" xfId="4706" hidden="1"/>
    <cellStyle name="Заголовок 1 2 2" xfId="4720" hidden="1"/>
    <cellStyle name="Заголовок 1 2 2" xfId="4726" hidden="1"/>
    <cellStyle name="Заголовок 1 2 2" xfId="4730" hidden="1"/>
    <cellStyle name="Заголовок 1 2 2" xfId="4735" hidden="1"/>
    <cellStyle name="Заголовок 1 2 2" xfId="4739" hidden="1"/>
    <cellStyle name="Заголовок 1 2 2" xfId="4743" hidden="1"/>
    <cellStyle name="Заголовок 1 2 2" xfId="7080" hidden="1"/>
    <cellStyle name="Заголовок 1 2 2" xfId="7906" hidden="1"/>
    <cellStyle name="Заголовок 1 2 2" xfId="7898" hidden="1"/>
    <cellStyle name="Заголовок 1 2 2" xfId="7893" hidden="1"/>
    <cellStyle name="Заголовок 1 2 2" xfId="7889" hidden="1"/>
    <cellStyle name="Заголовок 1 2 2" xfId="7884" hidden="1"/>
    <cellStyle name="Заголовок 1 2 2" xfId="7872" hidden="1"/>
    <cellStyle name="Заголовок 1 2 2" xfId="7846" hidden="1"/>
    <cellStyle name="Заголовок 1 2 2" xfId="9977" hidden="1"/>
    <cellStyle name="Заголовок 1 2 2" xfId="11162" hidden="1"/>
    <cellStyle name="Заголовок 1 2 2" xfId="11176" hidden="1"/>
    <cellStyle name="Заголовок 1 2 2" xfId="11182" hidden="1"/>
    <cellStyle name="Заголовок 1 2 2" xfId="11186" hidden="1"/>
    <cellStyle name="Заголовок 1 2 2" xfId="11191" hidden="1"/>
    <cellStyle name="Заголовок 1 2 2" xfId="11195" hidden="1"/>
    <cellStyle name="Заголовок 1 2 2" xfId="11199" hidden="1"/>
    <cellStyle name="Заголовок 1 2 2" xfId="13536" hidden="1"/>
    <cellStyle name="Заголовок 1 2 2" xfId="14362" hidden="1"/>
    <cellStyle name="Заголовок 1 2 2" xfId="14354" hidden="1"/>
    <cellStyle name="Заголовок 1 2 2" xfId="14349" hidden="1"/>
    <cellStyle name="Заголовок 1 2 2" xfId="14345" hidden="1"/>
    <cellStyle name="Заголовок 1 2 2" xfId="14340" hidden="1"/>
    <cellStyle name="Заголовок 1 2 2" xfId="14328" hidden="1"/>
    <cellStyle name="Заголовок 1 2 2" xfId="14302" hidden="1"/>
    <cellStyle name="Заголовок 1 2 2" xfId="16700" hidden="1"/>
    <cellStyle name="Заголовок 1 2 2" xfId="17461" hidden="1"/>
    <cellStyle name="Заголовок 1 2 2" xfId="17451" hidden="1"/>
    <cellStyle name="Заголовок 1 2 2" xfId="17445" hidden="1"/>
    <cellStyle name="Заголовок 1 2 2" xfId="17443" hidden="1"/>
    <cellStyle name="Заголовок 1 2 2" xfId="17440" hidden="1"/>
    <cellStyle name="Заголовок 1 2 2" xfId="14684" hidden="1"/>
    <cellStyle name="Заголовок 1 2 2" xfId="10749" hidden="1"/>
    <cellStyle name="Заголовок 1 2 2" xfId="19856" hidden="1"/>
    <cellStyle name="Заголовок 1 2 2" xfId="20699" hidden="1"/>
    <cellStyle name="Заголовок 1 2 2" xfId="20691" hidden="1"/>
    <cellStyle name="Заголовок 1 2 2" xfId="20686" hidden="1"/>
    <cellStyle name="Заголовок 1 2 2" xfId="20682" hidden="1"/>
    <cellStyle name="Заголовок 1 2 2" xfId="20677" hidden="1"/>
    <cellStyle name="Заголовок 1 2 2" xfId="20674" hidden="1"/>
    <cellStyle name="Заголовок 1 2 2" xfId="20670" hidden="1"/>
    <cellStyle name="Заголовок 1 2 2" xfId="22957" hidden="1"/>
    <cellStyle name="Заголовок 1 2 2" xfId="23800" hidden="1"/>
    <cellStyle name="Заголовок 1 2 2" xfId="23792" hidden="1"/>
    <cellStyle name="Заголовок 1 2 2" xfId="23787" hidden="1"/>
    <cellStyle name="Заголовок 1 2 2" xfId="23783" hidden="1"/>
    <cellStyle name="Заголовок 1 2 2" xfId="23778" hidden="1"/>
    <cellStyle name="Заголовок 1 2 2" xfId="23775" hidden="1"/>
    <cellStyle name="Заголовок 1 2 2" xfId="23771" hidden="1"/>
    <cellStyle name="Заголовок 1 2 2" xfId="26045" hidden="1"/>
    <cellStyle name="Заголовок 1 2 2" xfId="26888" hidden="1"/>
    <cellStyle name="Заголовок 1 2 2" xfId="26880" hidden="1"/>
    <cellStyle name="Заголовок 1 2 2" xfId="26875" hidden="1"/>
    <cellStyle name="Заголовок 1 2 2" xfId="26871" hidden="1"/>
    <cellStyle name="Заголовок 1 2 2" xfId="26866" hidden="1"/>
    <cellStyle name="Заголовок 1 2 2" xfId="26863" hidden="1"/>
    <cellStyle name="Заголовок 1 2 2" xfId="26859" hidden="1"/>
    <cellStyle name="Заголовок 1 2 2" xfId="29068" hidden="1"/>
    <cellStyle name="Заголовок 1 2 2" xfId="29911" hidden="1"/>
    <cellStyle name="Заголовок 1 2 2" xfId="29903" hidden="1"/>
    <cellStyle name="Заголовок 1 2 2" xfId="29898" hidden="1"/>
    <cellStyle name="Заголовок 1 2 2" xfId="29894" hidden="1"/>
    <cellStyle name="Заголовок 1 2 2" xfId="29889" hidden="1"/>
    <cellStyle name="Заголовок 1 2 2" xfId="29886" hidden="1"/>
    <cellStyle name="Заголовок 1 2 2" xfId="29882" hidden="1"/>
    <cellStyle name="Заголовок 1 2 2" xfId="31891"/>
    <cellStyle name="Заголовок 1 2 20" xfId="956" hidden="1"/>
    <cellStyle name="Заголовок 1 2 20" xfId="891" hidden="1"/>
    <cellStyle name="Заголовок 1 2 20" xfId="812" hidden="1"/>
    <cellStyle name="Заголовок 1 2 20" xfId="996" hidden="1"/>
    <cellStyle name="Заголовок 1 2 20" xfId="1446" hidden="1"/>
    <cellStyle name="Заголовок 1 2 20" xfId="1820" hidden="1"/>
    <cellStyle name="Заголовок 1 2 20" xfId="2189" hidden="1"/>
    <cellStyle name="Заголовок 1 2 20" xfId="3487" hidden="1"/>
    <cellStyle name="Заголовок 1 2 20" xfId="4940" hidden="1"/>
    <cellStyle name="Заголовок 1 2 20" xfId="4875" hidden="1"/>
    <cellStyle name="Заголовок 1 2 20" xfId="4796" hidden="1"/>
    <cellStyle name="Заголовок 1 2 20" xfId="4980" hidden="1"/>
    <cellStyle name="Заголовок 1 2 20" xfId="5430" hidden="1"/>
    <cellStyle name="Заголовок 1 2 20" xfId="5804" hidden="1"/>
    <cellStyle name="Заголовок 1 2 20" xfId="6173" hidden="1"/>
    <cellStyle name="Заголовок 1 2 20" xfId="7471" hidden="1"/>
    <cellStyle name="Заголовок 1 2 20" xfId="4618" hidden="1"/>
    <cellStyle name="Заголовок 1 2 20" xfId="4571" hidden="1"/>
    <cellStyle name="Заголовок 1 2 20" xfId="4336" hidden="1"/>
    <cellStyle name="Заголовок 1 2 20" xfId="4482" hidden="1"/>
    <cellStyle name="Заголовок 1 2 20" xfId="8327" hidden="1"/>
    <cellStyle name="Заголовок 1 2 20" xfId="8701" hidden="1"/>
    <cellStyle name="Заголовок 1 2 20" xfId="9070" hidden="1"/>
    <cellStyle name="Заголовок 1 2 20" xfId="10368" hidden="1"/>
    <cellStyle name="Заголовок 1 2 20" xfId="11396" hidden="1"/>
    <cellStyle name="Заголовок 1 2 20" xfId="11331" hidden="1"/>
    <cellStyle name="Заголовок 1 2 20" xfId="11252" hidden="1"/>
    <cellStyle name="Заголовок 1 2 20" xfId="11436" hidden="1"/>
    <cellStyle name="Заголовок 1 2 20" xfId="11886" hidden="1"/>
    <cellStyle name="Заголовок 1 2 20" xfId="12260" hidden="1"/>
    <cellStyle name="Заголовок 1 2 20" xfId="12629" hidden="1"/>
    <cellStyle name="Заголовок 1 2 20" xfId="13927" hidden="1"/>
    <cellStyle name="Заголовок 1 2 20" xfId="11064" hidden="1"/>
    <cellStyle name="Заголовок 1 2 20" xfId="11015" hidden="1"/>
    <cellStyle name="Заголовок 1 2 20" xfId="10695" hidden="1"/>
    <cellStyle name="Заголовок 1 2 20" xfId="10926" hidden="1"/>
    <cellStyle name="Заголовок 1 2 20" xfId="15050" hidden="1"/>
    <cellStyle name="Заголовок 1 2 20" xfId="15424" hidden="1"/>
    <cellStyle name="Заголовок 1 2 20" xfId="15793" hidden="1"/>
    <cellStyle name="Заголовок 1 2 20" xfId="17091" hidden="1"/>
    <cellStyle name="Заголовок 1 2 20" xfId="14442" hidden="1"/>
    <cellStyle name="Заголовок 1 2 20" xfId="14472" hidden="1"/>
    <cellStyle name="Заголовок 1 2 20" xfId="17391" hidden="1"/>
    <cellStyle name="Заголовок 1 2 20" xfId="14535" hidden="1"/>
    <cellStyle name="Заголовок 1 2 20" xfId="18206" hidden="1"/>
    <cellStyle name="Заголовок 1 2 20" xfId="18580" hidden="1"/>
    <cellStyle name="Заголовок 1 2 20" xfId="18949" hidden="1"/>
    <cellStyle name="Заголовок 1 2 20" xfId="20247" hidden="1"/>
    <cellStyle name="Заголовок 1 2 20" xfId="17515" hidden="1"/>
    <cellStyle name="Заголовок 1 2 20" xfId="20561" hidden="1"/>
    <cellStyle name="Заголовок 1 2 20" xfId="14395" hidden="1"/>
    <cellStyle name="Заголовок 1 2 20" xfId="17619" hidden="1"/>
    <cellStyle name="Заголовок 1 2 20" xfId="21307" hidden="1"/>
    <cellStyle name="Заголовок 1 2 20" xfId="21681" hidden="1"/>
    <cellStyle name="Заголовок 1 2 20" xfId="22050" hidden="1"/>
    <cellStyle name="Заголовок 1 2 20" xfId="23348" hidden="1"/>
    <cellStyle name="Заголовок 1 2 20" xfId="17829" hidden="1"/>
    <cellStyle name="Заголовок 1 2 20" xfId="23662" hidden="1"/>
    <cellStyle name="Заголовок 1 2 20" xfId="17721" hidden="1"/>
    <cellStyle name="Заголовок 1 2 20" xfId="14692" hidden="1"/>
    <cellStyle name="Заголовок 1 2 20" xfId="24395" hidden="1"/>
    <cellStyle name="Заголовок 1 2 20" xfId="24769" hidden="1"/>
    <cellStyle name="Заголовок 1 2 20" xfId="25138" hidden="1"/>
    <cellStyle name="Заголовок 1 2 20" xfId="26436" hidden="1"/>
    <cellStyle name="Заголовок 1 2 20" xfId="21040" hidden="1"/>
    <cellStyle name="Заголовок 1 2 20" xfId="26750" hidden="1"/>
    <cellStyle name="Заголовок 1 2 20" xfId="14663" hidden="1"/>
    <cellStyle name="Заголовок 1 2 20" xfId="20927" hidden="1"/>
    <cellStyle name="Заголовок 1 2 20" xfId="27418" hidden="1"/>
    <cellStyle name="Заголовок 1 2 20" xfId="27792" hidden="1"/>
    <cellStyle name="Заголовок 1 2 20" xfId="28161" hidden="1"/>
    <cellStyle name="Заголовок 1 2 20" xfId="29459" hidden="1"/>
    <cellStyle name="Заголовок 1 2 20" xfId="24128" hidden="1"/>
    <cellStyle name="Заголовок 1 2 20" xfId="29773" hidden="1"/>
    <cellStyle name="Заголовок 1 2 20" xfId="20941" hidden="1"/>
    <cellStyle name="Заголовок 1 2 20" xfId="24027" hidden="1"/>
    <cellStyle name="Заголовок 1 2 20" xfId="30241" hidden="1"/>
    <cellStyle name="Заголовок 1 2 20" xfId="30615" hidden="1"/>
    <cellStyle name="Заголовок 1 2 20" xfId="30984" hidden="1"/>
    <cellStyle name="Заголовок 1 2 20" xfId="32282"/>
    <cellStyle name="Заголовок 1 2 21" xfId="1064" hidden="1"/>
    <cellStyle name="Заголовок 1 2 21" xfId="1227" hidden="1"/>
    <cellStyle name="Заголовок 1 2 21" xfId="1602" hidden="1"/>
    <cellStyle name="Заголовок 1 2 21" xfId="1975" hidden="1"/>
    <cellStyle name="Заголовок 1 2 21" xfId="2343" hidden="1"/>
    <cellStyle name="Заголовок 1 2 21" xfId="2702" hidden="1"/>
    <cellStyle name="Заголовок 1 2 21" xfId="3040" hidden="1"/>
    <cellStyle name="Заголовок 1 2 21" xfId="3545" hidden="1"/>
    <cellStyle name="Заголовок 1 2 21" xfId="5048" hidden="1"/>
    <cellStyle name="Заголовок 1 2 21" xfId="5211" hidden="1"/>
    <cellStyle name="Заголовок 1 2 21" xfId="5586" hidden="1"/>
    <cellStyle name="Заголовок 1 2 21" xfId="5959" hidden="1"/>
    <cellStyle name="Заголовок 1 2 21" xfId="6327" hidden="1"/>
    <cellStyle name="Заголовок 1 2 21" xfId="6686" hidden="1"/>
    <cellStyle name="Заголовок 1 2 21" xfId="7024" hidden="1"/>
    <cellStyle name="Заголовок 1 2 21" xfId="7529" hidden="1"/>
    <cellStyle name="Заголовок 1 2 21" xfId="4528" hidden="1"/>
    <cellStyle name="Заголовок 1 2 21" xfId="8108" hidden="1"/>
    <cellStyle name="Заголовок 1 2 21" xfId="8483" hidden="1"/>
    <cellStyle name="Заголовок 1 2 21" xfId="8856" hidden="1"/>
    <cellStyle name="Заголовок 1 2 21" xfId="9224" hidden="1"/>
    <cellStyle name="Заголовок 1 2 21" xfId="9583" hidden="1"/>
    <cellStyle name="Заголовок 1 2 21" xfId="9921" hidden="1"/>
    <cellStyle name="Заголовок 1 2 21" xfId="10426" hidden="1"/>
    <cellStyle name="Заголовок 1 2 21" xfId="11504" hidden="1"/>
    <cellStyle name="Заголовок 1 2 21" xfId="11667" hidden="1"/>
    <cellStyle name="Заголовок 1 2 21" xfId="12042" hidden="1"/>
    <cellStyle name="Заголовок 1 2 21" xfId="12415" hidden="1"/>
    <cellStyle name="Заголовок 1 2 21" xfId="12783" hidden="1"/>
    <cellStyle name="Заголовок 1 2 21" xfId="13142" hidden="1"/>
    <cellStyle name="Заголовок 1 2 21" xfId="13480" hidden="1"/>
    <cellStyle name="Заголовок 1 2 21" xfId="13985" hidden="1"/>
    <cellStyle name="Заголовок 1 2 21" xfId="10972" hidden="1"/>
    <cellStyle name="Заголовок 1 2 21" xfId="14831" hidden="1"/>
    <cellStyle name="Заголовок 1 2 21" xfId="15206" hidden="1"/>
    <cellStyle name="Заголовок 1 2 21" xfId="15579" hidden="1"/>
    <cellStyle name="Заголовок 1 2 21" xfId="15947" hidden="1"/>
    <cellStyle name="Заголовок 1 2 21" xfId="16306" hidden="1"/>
    <cellStyle name="Заголовок 1 2 21" xfId="16644" hidden="1"/>
    <cellStyle name="Заголовок 1 2 21" xfId="17149" hidden="1"/>
    <cellStyle name="Заголовок 1 2 21" xfId="14502" hidden="1"/>
    <cellStyle name="Заголовок 1 2 21" xfId="17987" hidden="1"/>
    <cellStyle name="Заголовок 1 2 21" xfId="18362" hidden="1"/>
    <cellStyle name="Заголовок 1 2 21" xfId="18735" hidden="1"/>
    <cellStyle name="Заголовок 1 2 21" xfId="19103" hidden="1"/>
    <cellStyle name="Заголовок 1 2 21" xfId="19462" hidden="1"/>
    <cellStyle name="Заголовок 1 2 21" xfId="19800" hidden="1"/>
    <cellStyle name="Заголовок 1 2 21" xfId="20305" hidden="1"/>
    <cellStyle name="Заголовок 1 2 21" xfId="17726" hidden="1"/>
    <cellStyle name="Заголовок 1 2 21" xfId="21088" hidden="1"/>
    <cellStyle name="Заголовок 1 2 21" xfId="21463" hidden="1"/>
    <cellStyle name="Заголовок 1 2 21" xfId="21836" hidden="1"/>
    <cellStyle name="Заголовок 1 2 21" xfId="22204" hidden="1"/>
    <cellStyle name="Заголовок 1 2 21" xfId="22563" hidden="1"/>
    <cellStyle name="Заголовок 1 2 21" xfId="22901" hidden="1"/>
    <cellStyle name="Заголовок 1 2 21" xfId="23406" hidden="1"/>
    <cellStyle name="Заголовок 1 2 21" xfId="17710" hidden="1"/>
    <cellStyle name="Заголовок 1 2 21" xfId="24176" hidden="1"/>
    <cellStyle name="Заголовок 1 2 21" xfId="24551" hidden="1"/>
    <cellStyle name="Заголовок 1 2 21" xfId="24924" hidden="1"/>
    <cellStyle name="Заголовок 1 2 21" xfId="25292" hidden="1"/>
    <cellStyle name="Заголовок 1 2 21" xfId="25651" hidden="1"/>
    <cellStyle name="Заголовок 1 2 21" xfId="25989" hidden="1"/>
    <cellStyle name="Заголовок 1 2 21" xfId="26494" hidden="1"/>
    <cellStyle name="Заголовок 1 2 21" xfId="20940" hidden="1"/>
    <cellStyle name="Заголовок 1 2 21" xfId="27199" hidden="1"/>
    <cellStyle name="Заголовок 1 2 21" xfId="27574" hidden="1"/>
    <cellStyle name="Заголовок 1 2 21" xfId="27947" hidden="1"/>
    <cellStyle name="Заголовок 1 2 21" xfId="28315" hidden="1"/>
    <cellStyle name="Заголовок 1 2 21" xfId="28674" hidden="1"/>
    <cellStyle name="Заголовок 1 2 21" xfId="29012" hidden="1"/>
    <cellStyle name="Заголовок 1 2 21" xfId="29517" hidden="1"/>
    <cellStyle name="Заголовок 1 2 21" xfId="24038" hidden="1"/>
    <cellStyle name="Заголовок 1 2 21" xfId="30022" hidden="1"/>
    <cellStyle name="Заголовок 1 2 21" xfId="30397" hidden="1"/>
    <cellStyle name="Заголовок 1 2 21" xfId="30770" hidden="1"/>
    <cellStyle name="Заголовок 1 2 21" xfId="31138" hidden="1"/>
    <cellStyle name="Заголовок 1 2 21" xfId="31497" hidden="1"/>
    <cellStyle name="Заголовок 1 2 21" xfId="31835" hidden="1"/>
    <cellStyle name="Заголовок 1 2 21" xfId="32340"/>
    <cellStyle name="Заголовок 1 2 22" xfId="1069" hidden="1"/>
    <cellStyle name="Заголовок 1 2 22" xfId="1470" hidden="1"/>
    <cellStyle name="Заголовок 1 2 22" xfId="1844" hidden="1"/>
    <cellStyle name="Заголовок 1 2 22" xfId="2213" hidden="1"/>
    <cellStyle name="Заголовок 1 2 22" xfId="2575" hidden="1"/>
    <cellStyle name="Заголовок 1 2 22" xfId="2919" hidden="1"/>
    <cellStyle name="Заголовок 1 2 22" xfId="3236" hidden="1"/>
    <cellStyle name="Заголовок 1 2 22" xfId="3550" hidden="1"/>
    <cellStyle name="Заголовок 1 2 22" xfId="5053" hidden="1"/>
    <cellStyle name="Заголовок 1 2 22" xfId="5454" hidden="1"/>
    <cellStyle name="Заголовок 1 2 22" xfId="5828" hidden="1"/>
    <cellStyle name="Заголовок 1 2 22" xfId="6197" hidden="1"/>
    <cellStyle name="Заголовок 1 2 22" xfId="6559" hidden="1"/>
    <cellStyle name="Заголовок 1 2 22" xfId="6903" hidden="1"/>
    <cellStyle name="Заголовок 1 2 22" xfId="7220" hidden="1"/>
    <cellStyle name="Заголовок 1 2 22" xfId="7534" hidden="1"/>
    <cellStyle name="Заголовок 1 2 22" xfId="4513" hidden="1"/>
    <cellStyle name="Заголовок 1 2 22" xfId="8351" hidden="1"/>
    <cellStyle name="Заголовок 1 2 22" xfId="8725" hidden="1"/>
    <cellStyle name="Заголовок 1 2 22" xfId="9094" hidden="1"/>
    <cellStyle name="Заголовок 1 2 22" xfId="9456" hidden="1"/>
    <cellStyle name="Заголовок 1 2 22" xfId="9800" hidden="1"/>
    <cellStyle name="Заголовок 1 2 22" xfId="10117" hidden="1"/>
    <cellStyle name="Заголовок 1 2 22" xfId="10431" hidden="1"/>
    <cellStyle name="Заголовок 1 2 22" xfId="11509" hidden="1"/>
    <cellStyle name="Заголовок 1 2 22" xfId="11910" hidden="1"/>
    <cellStyle name="Заголовок 1 2 22" xfId="12284" hidden="1"/>
    <cellStyle name="Заголовок 1 2 22" xfId="12653" hidden="1"/>
    <cellStyle name="Заголовок 1 2 22" xfId="13015" hidden="1"/>
    <cellStyle name="Заголовок 1 2 22" xfId="13359" hidden="1"/>
    <cellStyle name="Заголовок 1 2 22" xfId="13676" hidden="1"/>
    <cellStyle name="Заголовок 1 2 22" xfId="13990" hidden="1"/>
    <cellStyle name="Заголовок 1 2 22" xfId="10957" hidden="1"/>
    <cellStyle name="Заголовок 1 2 22" xfId="15074" hidden="1"/>
    <cellStyle name="Заголовок 1 2 22" xfId="15448" hidden="1"/>
    <cellStyle name="Заголовок 1 2 22" xfId="15817" hidden="1"/>
    <cellStyle name="Заголовок 1 2 22" xfId="16179" hidden="1"/>
    <cellStyle name="Заголовок 1 2 22" xfId="16523" hidden="1"/>
    <cellStyle name="Заголовок 1 2 22" xfId="16840" hidden="1"/>
    <cellStyle name="Заголовок 1 2 22" xfId="17154" hidden="1"/>
    <cellStyle name="Заголовок 1 2 22" xfId="14516" hidden="1"/>
    <cellStyle name="Заголовок 1 2 22" xfId="18230" hidden="1"/>
    <cellStyle name="Заголовок 1 2 22" xfId="18604" hidden="1"/>
    <cellStyle name="Заголовок 1 2 22" xfId="18973" hidden="1"/>
    <cellStyle name="Заголовок 1 2 22" xfId="19335" hidden="1"/>
    <cellStyle name="Заголовок 1 2 22" xfId="19679" hidden="1"/>
    <cellStyle name="Заголовок 1 2 22" xfId="19996" hidden="1"/>
    <cellStyle name="Заголовок 1 2 22" xfId="20310" hidden="1"/>
    <cellStyle name="Заголовок 1 2 22" xfId="17609" hidden="1"/>
    <cellStyle name="Заголовок 1 2 22" xfId="21331" hidden="1"/>
    <cellStyle name="Заголовок 1 2 22" xfId="21705" hidden="1"/>
    <cellStyle name="Заголовок 1 2 22" xfId="22074" hidden="1"/>
    <cellStyle name="Заголовок 1 2 22" xfId="22436" hidden="1"/>
    <cellStyle name="Заголовок 1 2 22" xfId="22780" hidden="1"/>
    <cellStyle name="Заголовок 1 2 22" xfId="23097" hidden="1"/>
    <cellStyle name="Заголовок 1 2 22" xfId="23411" hidden="1"/>
    <cellStyle name="Заголовок 1 2 22" xfId="20827" hidden="1"/>
    <cellStyle name="Заголовок 1 2 22" xfId="24419" hidden="1"/>
    <cellStyle name="Заголовок 1 2 22" xfId="24793" hidden="1"/>
    <cellStyle name="Заголовок 1 2 22" xfId="25162" hidden="1"/>
    <cellStyle name="Заголовок 1 2 22" xfId="25524" hidden="1"/>
    <cellStyle name="Заголовок 1 2 22" xfId="25868" hidden="1"/>
    <cellStyle name="Заголовок 1 2 22" xfId="26185" hidden="1"/>
    <cellStyle name="Заголовок 1 2 22" xfId="26499" hidden="1"/>
    <cellStyle name="Заголовок 1 2 22" xfId="23927" hidden="1"/>
    <cellStyle name="Заголовок 1 2 22" xfId="27442" hidden="1"/>
    <cellStyle name="Заголовок 1 2 22" xfId="27816" hidden="1"/>
    <cellStyle name="Заголовок 1 2 22" xfId="28185" hidden="1"/>
    <cellStyle name="Заголовок 1 2 22" xfId="28547" hidden="1"/>
    <cellStyle name="Заголовок 1 2 22" xfId="28891" hidden="1"/>
    <cellStyle name="Заголовок 1 2 22" xfId="29208" hidden="1"/>
    <cellStyle name="Заголовок 1 2 22" xfId="29522" hidden="1"/>
    <cellStyle name="Заголовок 1 2 22" xfId="27008" hidden="1"/>
    <cellStyle name="Заголовок 1 2 22" xfId="30265" hidden="1"/>
    <cellStyle name="Заголовок 1 2 22" xfId="30639" hidden="1"/>
    <cellStyle name="Заголовок 1 2 22" xfId="31008" hidden="1"/>
    <cellStyle name="Заголовок 1 2 22" xfId="31370" hidden="1"/>
    <cellStyle name="Заголовок 1 2 22" xfId="31714" hidden="1"/>
    <cellStyle name="Заголовок 1 2 22" xfId="32031" hidden="1"/>
    <cellStyle name="Заголовок 1 2 22" xfId="32345"/>
    <cellStyle name="Заголовок 1 2 23" xfId="1071" hidden="1"/>
    <cellStyle name="Заголовок 1 2 23" xfId="1463" hidden="1"/>
    <cellStyle name="Заголовок 1 2 23" xfId="1837" hidden="1"/>
    <cellStyle name="Заголовок 1 2 23" xfId="2206" hidden="1"/>
    <cellStyle name="Заголовок 1 2 23" xfId="2568" hidden="1"/>
    <cellStyle name="Заголовок 1 2 23" xfId="2913" hidden="1"/>
    <cellStyle name="Заголовок 1 2 23" xfId="3233" hidden="1"/>
    <cellStyle name="Заголовок 1 2 23" xfId="3552" hidden="1"/>
    <cellStyle name="Заголовок 1 2 23" xfId="5055" hidden="1"/>
    <cellStyle name="Заголовок 1 2 23" xfId="5447" hidden="1"/>
    <cellStyle name="Заголовок 1 2 23" xfId="5821" hidden="1"/>
    <cellStyle name="Заголовок 1 2 23" xfId="6190" hidden="1"/>
    <cellStyle name="Заголовок 1 2 23" xfId="6552" hidden="1"/>
    <cellStyle name="Заголовок 1 2 23" xfId="6897" hidden="1"/>
    <cellStyle name="Заголовок 1 2 23" xfId="7217" hidden="1"/>
    <cellStyle name="Заголовок 1 2 23" xfId="7536" hidden="1"/>
    <cellStyle name="Заголовок 1 2 23" xfId="4506" hidden="1"/>
    <cellStyle name="Заголовок 1 2 23" xfId="8344" hidden="1"/>
    <cellStyle name="Заголовок 1 2 23" xfId="8718" hidden="1"/>
    <cellStyle name="Заголовок 1 2 23" xfId="9087" hidden="1"/>
    <cellStyle name="Заголовок 1 2 23" xfId="9449" hidden="1"/>
    <cellStyle name="Заголовок 1 2 23" xfId="9794" hidden="1"/>
    <cellStyle name="Заголовок 1 2 23" xfId="10114" hidden="1"/>
    <cellStyle name="Заголовок 1 2 23" xfId="10433" hidden="1"/>
    <cellStyle name="Заголовок 1 2 23" xfId="11511" hidden="1"/>
    <cellStyle name="Заголовок 1 2 23" xfId="11903" hidden="1"/>
    <cellStyle name="Заголовок 1 2 23" xfId="12277" hidden="1"/>
    <cellStyle name="Заголовок 1 2 23" xfId="12646" hidden="1"/>
    <cellStyle name="Заголовок 1 2 23" xfId="13008" hidden="1"/>
    <cellStyle name="Заголовок 1 2 23" xfId="13353" hidden="1"/>
    <cellStyle name="Заголовок 1 2 23" xfId="13673" hidden="1"/>
    <cellStyle name="Заголовок 1 2 23" xfId="13992" hidden="1"/>
    <cellStyle name="Заголовок 1 2 23" xfId="10950" hidden="1"/>
    <cellStyle name="Заголовок 1 2 23" xfId="15067" hidden="1"/>
    <cellStyle name="Заголовок 1 2 23" xfId="15441" hidden="1"/>
    <cellStyle name="Заголовок 1 2 23" xfId="15810" hidden="1"/>
    <cellStyle name="Заголовок 1 2 23" xfId="16172" hidden="1"/>
    <cellStyle name="Заголовок 1 2 23" xfId="16517" hidden="1"/>
    <cellStyle name="Заголовок 1 2 23" xfId="16837" hidden="1"/>
    <cellStyle name="Заголовок 1 2 23" xfId="17156" hidden="1"/>
    <cellStyle name="Заголовок 1 2 23" xfId="14619" hidden="1"/>
    <cellStyle name="Заголовок 1 2 23" xfId="18223" hidden="1"/>
    <cellStyle name="Заголовок 1 2 23" xfId="18597" hidden="1"/>
    <cellStyle name="Заголовок 1 2 23" xfId="18966" hidden="1"/>
    <cellStyle name="Заголовок 1 2 23" xfId="19328" hidden="1"/>
    <cellStyle name="Заголовок 1 2 23" xfId="19673" hidden="1"/>
    <cellStyle name="Заголовок 1 2 23" xfId="19993" hidden="1"/>
    <cellStyle name="Заголовок 1 2 23" xfId="20312" hidden="1"/>
    <cellStyle name="Заголовок 1 2 23" xfId="17614" hidden="1"/>
    <cellStyle name="Заголовок 1 2 23" xfId="21324" hidden="1"/>
    <cellStyle name="Заголовок 1 2 23" xfId="21698" hidden="1"/>
    <cellStyle name="Заголовок 1 2 23" xfId="22067" hidden="1"/>
    <cellStyle name="Заголовок 1 2 23" xfId="22429" hidden="1"/>
    <cellStyle name="Заголовок 1 2 23" xfId="22774" hidden="1"/>
    <cellStyle name="Заголовок 1 2 23" xfId="23094" hidden="1"/>
    <cellStyle name="Заголовок 1 2 23" xfId="23413" hidden="1"/>
    <cellStyle name="Заголовок 1 2 23" xfId="20830" hidden="1"/>
    <cellStyle name="Заголовок 1 2 23" xfId="24412" hidden="1"/>
    <cellStyle name="Заголовок 1 2 23" xfId="24786" hidden="1"/>
    <cellStyle name="Заголовок 1 2 23" xfId="25155" hidden="1"/>
    <cellStyle name="Заголовок 1 2 23" xfId="25517" hidden="1"/>
    <cellStyle name="Заголовок 1 2 23" xfId="25862" hidden="1"/>
    <cellStyle name="Заголовок 1 2 23" xfId="26182" hidden="1"/>
    <cellStyle name="Заголовок 1 2 23" xfId="26501" hidden="1"/>
    <cellStyle name="Заголовок 1 2 23" xfId="23930" hidden="1"/>
    <cellStyle name="Заголовок 1 2 23" xfId="27435" hidden="1"/>
    <cellStyle name="Заголовок 1 2 23" xfId="27809" hidden="1"/>
    <cellStyle name="Заголовок 1 2 23" xfId="28178" hidden="1"/>
    <cellStyle name="Заголовок 1 2 23" xfId="28540" hidden="1"/>
    <cellStyle name="Заголовок 1 2 23" xfId="28885" hidden="1"/>
    <cellStyle name="Заголовок 1 2 23" xfId="29205" hidden="1"/>
    <cellStyle name="Заголовок 1 2 23" xfId="29524" hidden="1"/>
    <cellStyle name="Заголовок 1 2 23" xfId="27011" hidden="1"/>
    <cellStyle name="Заголовок 1 2 23" xfId="30258" hidden="1"/>
    <cellStyle name="Заголовок 1 2 23" xfId="30632" hidden="1"/>
    <cellStyle name="Заголовок 1 2 23" xfId="31001" hidden="1"/>
    <cellStyle name="Заголовок 1 2 23" xfId="31363" hidden="1"/>
    <cellStyle name="Заголовок 1 2 23" xfId="31708" hidden="1"/>
    <cellStyle name="Заголовок 1 2 23" xfId="32028" hidden="1"/>
    <cellStyle name="Заголовок 1 2 23" xfId="32347"/>
    <cellStyle name="Заголовок 1 2 24" xfId="1076" hidden="1"/>
    <cellStyle name="Заголовок 1 2 24" xfId="796" hidden="1"/>
    <cellStyle name="Заголовок 1 2 24" xfId="1000" hidden="1"/>
    <cellStyle name="Заголовок 1 2 24" xfId="1445" hidden="1"/>
    <cellStyle name="Заголовок 1 2 24" xfId="1819" hidden="1"/>
    <cellStyle name="Заголовок 1 2 24" xfId="2188" hidden="1"/>
    <cellStyle name="Заголовок 1 2 24" xfId="2551" hidden="1"/>
    <cellStyle name="Заголовок 1 2 24" xfId="3557" hidden="1"/>
    <cellStyle name="Заголовок 1 2 24" xfId="5060" hidden="1"/>
    <cellStyle name="Заголовок 1 2 24" xfId="4780" hidden="1"/>
    <cellStyle name="Заголовок 1 2 24" xfId="4984" hidden="1"/>
    <cellStyle name="Заголовок 1 2 24" xfId="5429" hidden="1"/>
    <cellStyle name="Заголовок 1 2 24" xfId="5803" hidden="1"/>
    <cellStyle name="Заголовок 1 2 24" xfId="6172" hidden="1"/>
    <cellStyle name="Заголовок 1 2 24" xfId="6535" hidden="1"/>
    <cellStyle name="Заголовок 1 2 24" xfId="7541" hidden="1"/>
    <cellStyle name="Заголовок 1 2 24" xfId="4488" hidden="1"/>
    <cellStyle name="Заголовок 1 2 24" xfId="7806" hidden="1"/>
    <cellStyle name="Заголовок 1 2 24" xfId="4469" hidden="1"/>
    <cellStyle name="Заголовок 1 2 24" xfId="8326" hidden="1"/>
    <cellStyle name="Заголовок 1 2 24" xfId="8700" hidden="1"/>
    <cellStyle name="Заголовок 1 2 24" xfId="9069" hidden="1"/>
    <cellStyle name="Заголовок 1 2 24" xfId="9432" hidden="1"/>
    <cellStyle name="Заголовок 1 2 24" xfId="10438" hidden="1"/>
    <cellStyle name="Заголовок 1 2 24" xfId="11516" hidden="1"/>
    <cellStyle name="Заголовок 1 2 24" xfId="11236" hidden="1"/>
    <cellStyle name="Заголовок 1 2 24" xfId="11440" hidden="1"/>
    <cellStyle name="Заголовок 1 2 24" xfId="11885" hidden="1"/>
    <cellStyle name="Заголовок 1 2 24" xfId="12259" hidden="1"/>
    <cellStyle name="Заголовок 1 2 24" xfId="12628" hidden="1"/>
    <cellStyle name="Заголовок 1 2 24" xfId="12991" hidden="1"/>
    <cellStyle name="Заголовок 1 2 24" xfId="13997" hidden="1"/>
    <cellStyle name="Заголовок 1 2 24" xfId="10932" hidden="1"/>
    <cellStyle name="Заголовок 1 2 24" xfId="14262" hidden="1"/>
    <cellStyle name="Заголовок 1 2 24" xfId="10913" hidden="1"/>
    <cellStyle name="Заголовок 1 2 24" xfId="15049" hidden="1"/>
    <cellStyle name="Заголовок 1 2 24" xfId="15423" hidden="1"/>
    <cellStyle name="Заголовок 1 2 24" xfId="15792" hidden="1"/>
    <cellStyle name="Заголовок 1 2 24" xfId="16155" hidden="1"/>
    <cellStyle name="Заголовок 1 2 24" xfId="17161" hidden="1"/>
    <cellStyle name="Заголовок 1 2 24" xfId="14532" hidden="1"/>
    <cellStyle name="Заголовок 1 2 24" xfId="17407" hidden="1"/>
    <cellStyle name="Заголовок 1 2 24" xfId="14546" hidden="1"/>
    <cellStyle name="Заголовок 1 2 24" xfId="18205" hidden="1"/>
    <cellStyle name="Заголовок 1 2 24" xfId="18579" hidden="1"/>
    <cellStyle name="Заголовок 1 2 24" xfId="18948" hidden="1"/>
    <cellStyle name="Заголовок 1 2 24" xfId="19311" hidden="1"/>
    <cellStyle name="Заголовок 1 2 24" xfId="20317" hidden="1"/>
    <cellStyle name="Заголовок 1 2 24" xfId="17728" hidden="1"/>
    <cellStyle name="Заголовок 1 2 24" xfId="20633" hidden="1"/>
    <cellStyle name="Заголовок 1 2 24" xfId="17628" hidden="1"/>
    <cellStyle name="Заголовок 1 2 24" xfId="21306" hidden="1"/>
    <cellStyle name="Заголовок 1 2 24" xfId="21680" hidden="1"/>
    <cellStyle name="Заголовок 1 2 24" xfId="22049" hidden="1"/>
    <cellStyle name="Заголовок 1 2 24" xfId="22412" hidden="1"/>
    <cellStyle name="Заголовок 1 2 24" xfId="23418" hidden="1"/>
    <cellStyle name="Заголовок 1 2 24" xfId="17482" hidden="1"/>
    <cellStyle name="Заголовок 1 2 24" xfId="23734" hidden="1"/>
    <cellStyle name="Заголовок 1 2 24" xfId="20850" hidden="1"/>
    <cellStyle name="Заголовок 1 2 24" xfId="24394" hidden="1"/>
    <cellStyle name="Заголовок 1 2 24" xfId="24768" hidden="1"/>
    <cellStyle name="Заголовок 1 2 24" xfId="25137" hidden="1"/>
    <cellStyle name="Заголовок 1 2 24" xfId="25500" hidden="1"/>
    <cellStyle name="Заголовок 1 2 24" xfId="26506" hidden="1"/>
    <cellStyle name="Заголовок 1 2 24" xfId="20722" hidden="1"/>
    <cellStyle name="Заголовок 1 2 24" xfId="26822" hidden="1"/>
    <cellStyle name="Заголовок 1 2 24" xfId="23950" hidden="1"/>
    <cellStyle name="Заголовок 1 2 24" xfId="27417" hidden="1"/>
    <cellStyle name="Заголовок 1 2 24" xfId="27791" hidden="1"/>
    <cellStyle name="Заголовок 1 2 24" xfId="28160" hidden="1"/>
    <cellStyle name="Заголовок 1 2 24" xfId="28523" hidden="1"/>
    <cellStyle name="Заголовок 1 2 24" xfId="29529" hidden="1"/>
    <cellStyle name="Заголовок 1 2 24" xfId="23823" hidden="1"/>
    <cellStyle name="Заголовок 1 2 24" xfId="29845" hidden="1"/>
    <cellStyle name="Заголовок 1 2 24" xfId="27031" hidden="1"/>
    <cellStyle name="Заголовок 1 2 24" xfId="30240" hidden="1"/>
    <cellStyle name="Заголовок 1 2 24" xfId="30614" hidden="1"/>
    <cellStyle name="Заголовок 1 2 24" xfId="30983" hidden="1"/>
    <cellStyle name="Заголовок 1 2 24" xfId="31346" hidden="1"/>
    <cellStyle name="Заголовок 1 2 24" xfId="32352"/>
    <cellStyle name="Заголовок 1 2 25" xfId="1081" hidden="1"/>
    <cellStyle name="Заголовок 1 2 25" xfId="1429" hidden="1"/>
    <cellStyle name="Заголовок 1 2 25" xfId="1803" hidden="1"/>
    <cellStyle name="Заголовок 1 2 25" xfId="2172" hidden="1"/>
    <cellStyle name="Заголовок 1 2 25" xfId="2535" hidden="1"/>
    <cellStyle name="Заголовок 1 2 25" xfId="2884" hidden="1"/>
    <cellStyle name="Заголовок 1 2 25" xfId="3206" hidden="1"/>
    <cellStyle name="Заголовок 1 2 25" xfId="3562" hidden="1"/>
    <cellStyle name="Заголовок 1 2 25" xfId="5065" hidden="1"/>
    <cellStyle name="Заголовок 1 2 25" xfId="5413" hidden="1"/>
    <cellStyle name="Заголовок 1 2 25" xfId="5787" hidden="1"/>
    <cellStyle name="Заголовок 1 2 25" xfId="6156" hidden="1"/>
    <cellStyle name="Заголовок 1 2 25" xfId="6519" hidden="1"/>
    <cellStyle name="Заголовок 1 2 25" xfId="6868" hidden="1"/>
    <cellStyle name="Заголовок 1 2 25" xfId="7190" hidden="1"/>
    <cellStyle name="Заголовок 1 2 25" xfId="7546" hidden="1"/>
    <cellStyle name="Заголовок 1 2 25" xfId="4473" hidden="1"/>
    <cellStyle name="Заголовок 1 2 25" xfId="8310" hidden="1"/>
    <cellStyle name="Заголовок 1 2 25" xfId="8684" hidden="1"/>
    <cellStyle name="Заголовок 1 2 25" xfId="9053" hidden="1"/>
    <cellStyle name="Заголовок 1 2 25" xfId="9416" hidden="1"/>
    <cellStyle name="Заголовок 1 2 25" xfId="9765" hidden="1"/>
    <cellStyle name="Заголовок 1 2 25" xfId="10087" hidden="1"/>
    <cellStyle name="Заголовок 1 2 25" xfId="10443" hidden="1"/>
    <cellStyle name="Заголовок 1 2 25" xfId="11521" hidden="1"/>
    <cellStyle name="Заголовок 1 2 25" xfId="11869" hidden="1"/>
    <cellStyle name="Заголовок 1 2 25" xfId="12243" hidden="1"/>
    <cellStyle name="Заголовок 1 2 25" xfId="12612" hidden="1"/>
    <cellStyle name="Заголовок 1 2 25" xfId="12975" hidden="1"/>
    <cellStyle name="Заголовок 1 2 25" xfId="13324" hidden="1"/>
    <cellStyle name="Заголовок 1 2 25" xfId="13646" hidden="1"/>
    <cellStyle name="Заголовок 1 2 25" xfId="14002" hidden="1"/>
    <cellStyle name="Заголовок 1 2 25" xfId="10917" hidden="1"/>
    <cellStyle name="Заголовок 1 2 25" xfId="15033" hidden="1"/>
    <cellStyle name="Заголовок 1 2 25" xfId="15407" hidden="1"/>
    <cellStyle name="Заголовок 1 2 25" xfId="15776" hidden="1"/>
    <cellStyle name="Заголовок 1 2 25" xfId="16139" hidden="1"/>
    <cellStyle name="Заголовок 1 2 25" xfId="16488" hidden="1"/>
    <cellStyle name="Заголовок 1 2 25" xfId="16810" hidden="1"/>
    <cellStyle name="Заголовок 1 2 25" xfId="17166" hidden="1"/>
    <cellStyle name="Заголовок 1 2 25" xfId="14545" hidden="1"/>
    <cellStyle name="Заголовок 1 2 25" xfId="18189" hidden="1"/>
    <cellStyle name="Заголовок 1 2 25" xfId="18563" hidden="1"/>
    <cellStyle name="Заголовок 1 2 25" xfId="18932" hidden="1"/>
    <cellStyle name="Заголовок 1 2 25" xfId="19295" hidden="1"/>
    <cellStyle name="Заголовок 1 2 25" xfId="19644" hidden="1"/>
    <cellStyle name="Заголовок 1 2 25" xfId="19966" hidden="1"/>
    <cellStyle name="Заголовок 1 2 25" xfId="20322" hidden="1"/>
    <cellStyle name="Заголовок 1 2 25" xfId="17634" hidden="1"/>
    <cellStyle name="Заголовок 1 2 25" xfId="21290" hidden="1"/>
    <cellStyle name="Заголовок 1 2 25" xfId="21664" hidden="1"/>
    <cellStyle name="Заголовок 1 2 25" xfId="22033" hidden="1"/>
    <cellStyle name="Заголовок 1 2 25" xfId="22396" hidden="1"/>
    <cellStyle name="Заголовок 1 2 25" xfId="22745" hidden="1"/>
    <cellStyle name="Заголовок 1 2 25" xfId="23067" hidden="1"/>
    <cellStyle name="Заголовок 1 2 25" xfId="23423" hidden="1"/>
    <cellStyle name="Заголовок 1 2 25" xfId="20857" hidden="1"/>
    <cellStyle name="Заголовок 1 2 25" xfId="24378" hidden="1"/>
    <cellStyle name="Заголовок 1 2 25" xfId="24752" hidden="1"/>
    <cellStyle name="Заголовок 1 2 25" xfId="25121" hidden="1"/>
    <cellStyle name="Заголовок 1 2 25" xfId="25484" hidden="1"/>
    <cellStyle name="Заголовок 1 2 25" xfId="25833" hidden="1"/>
    <cellStyle name="Заголовок 1 2 25" xfId="26155" hidden="1"/>
    <cellStyle name="Заголовок 1 2 25" xfId="26511" hidden="1"/>
    <cellStyle name="Заголовок 1 2 25" xfId="23957" hidden="1"/>
    <cellStyle name="Заголовок 1 2 25" xfId="27401" hidden="1"/>
    <cellStyle name="Заголовок 1 2 25" xfId="27775" hidden="1"/>
    <cellStyle name="Заголовок 1 2 25" xfId="28144" hidden="1"/>
    <cellStyle name="Заголовок 1 2 25" xfId="28507" hidden="1"/>
    <cellStyle name="Заголовок 1 2 25" xfId="28856" hidden="1"/>
    <cellStyle name="Заголовок 1 2 25" xfId="29178" hidden="1"/>
    <cellStyle name="Заголовок 1 2 25" xfId="29534" hidden="1"/>
    <cellStyle name="Заголовок 1 2 25" xfId="27038" hidden="1"/>
    <cellStyle name="Заголовок 1 2 25" xfId="30224" hidden="1"/>
    <cellStyle name="Заголовок 1 2 25" xfId="30598" hidden="1"/>
    <cellStyle name="Заголовок 1 2 25" xfId="30967" hidden="1"/>
    <cellStyle name="Заголовок 1 2 25" xfId="31330" hidden="1"/>
    <cellStyle name="Заголовок 1 2 25" xfId="31679" hidden="1"/>
    <cellStyle name="Заголовок 1 2 25" xfId="32001" hidden="1"/>
    <cellStyle name="Заголовок 1 2 25" xfId="32357"/>
    <cellStyle name="Заголовок 1 2 26" xfId="957" hidden="1"/>
    <cellStyle name="Заголовок 1 2 26" xfId="816" hidden="1"/>
    <cellStyle name="Заголовок 1 2 26" xfId="797" hidden="1"/>
    <cellStyle name="Заголовок 1 2 26" xfId="1425" hidden="1"/>
    <cellStyle name="Заголовок 1 2 26" xfId="1799" hidden="1"/>
    <cellStyle name="Заголовок 1 2 26" xfId="2168" hidden="1"/>
    <cellStyle name="Заголовок 1 2 26" xfId="2531" hidden="1"/>
    <cellStyle name="Заголовок 1 2 26" xfId="3488" hidden="1"/>
    <cellStyle name="Заголовок 1 2 26" xfId="4941" hidden="1"/>
    <cellStyle name="Заголовок 1 2 26" xfId="4800" hidden="1"/>
    <cellStyle name="Заголовок 1 2 26" xfId="4781" hidden="1"/>
    <cellStyle name="Заголовок 1 2 26" xfId="5409" hidden="1"/>
    <cellStyle name="Заголовок 1 2 26" xfId="5783" hidden="1"/>
    <cellStyle name="Заголовок 1 2 26" xfId="6152" hidden="1"/>
    <cellStyle name="Заголовок 1 2 26" xfId="6515" hidden="1"/>
    <cellStyle name="Заголовок 1 2 26" xfId="7472" hidden="1"/>
    <cellStyle name="Заголовок 1 2 26" xfId="4615" hidden="1"/>
    <cellStyle name="Заголовок 1 2 26" xfId="7787" hidden="1"/>
    <cellStyle name="Заголовок 1 2 26" xfId="7803" hidden="1"/>
    <cellStyle name="Заголовок 1 2 26" xfId="8306" hidden="1"/>
    <cellStyle name="Заголовок 1 2 26" xfId="8680" hidden="1"/>
    <cellStyle name="Заголовок 1 2 26" xfId="9049" hidden="1"/>
    <cellStyle name="Заголовок 1 2 26" xfId="9412" hidden="1"/>
    <cellStyle name="Заголовок 1 2 26" xfId="10369" hidden="1"/>
    <cellStyle name="Заголовок 1 2 26" xfId="11397" hidden="1"/>
    <cellStyle name="Заголовок 1 2 26" xfId="11256" hidden="1"/>
    <cellStyle name="Заголовок 1 2 26" xfId="11237" hidden="1"/>
    <cellStyle name="Заголовок 1 2 26" xfId="11865" hidden="1"/>
    <cellStyle name="Заголовок 1 2 26" xfId="12239" hidden="1"/>
    <cellStyle name="Заголовок 1 2 26" xfId="12608" hidden="1"/>
    <cellStyle name="Заголовок 1 2 26" xfId="12971" hidden="1"/>
    <cellStyle name="Заголовок 1 2 26" xfId="13928" hidden="1"/>
    <cellStyle name="Заголовок 1 2 26" xfId="11061" hidden="1"/>
    <cellStyle name="Заголовок 1 2 26" xfId="14243" hidden="1"/>
    <cellStyle name="Заголовок 1 2 26" xfId="14259" hidden="1"/>
    <cellStyle name="Заголовок 1 2 26" xfId="15029" hidden="1"/>
    <cellStyle name="Заголовок 1 2 26" xfId="15403" hidden="1"/>
    <cellStyle name="Заголовок 1 2 26" xfId="15772" hidden="1"/>
    <cellStyle name="Заголовок 1 2 26" xfId="16135" hidden="1"/>
    <cellStyle name="Заголовок 1 2 26" xfId="17092" hidden="1"/>
    <cellStyle name="Заголовок 1 2 26" xfId="10716" hidden="1"/>
    <cellStyle name="Заголовок 1 2 26" xfId="17389" hidden="1"/>
    <cellStyle name="Заголовок 1 2 26" xfId="17406" hidden="1"/>
    <cellStyle name="Заголовок 1 2 26" xfId="18185" hidden="1"/>
    <cellStyle name="Заголовок 1 2 26" xfId="18559" hidden="1"/>
    <cellStyle name="Заголовок 1 2 26" xfId="18928" hidden="1"/>
    <cellStyle name="Заголовок 1 2 26" xfId="19291" hidden="1"/>
    <cellStyle name="Заголовок 1 2 26" xfId="20248" hidden="1"/>
    <cellStyle name="Заголовок 1 2 26" xfId="17508" hidden="1"/>
    <cellStyle name="Заголовок 1 2 26" xfId="20616" hidden="1"/>
    <cellStyle name="Заголовок 1 2 26" xfId="20632" hidden="1"/>
    <cellStyle name="Заголовок 1 2 26" xfId="21286" hidden="1"/>
    <cellStyle name="Заголовок 1 2 26" xfId="21660" hidden="1"/>
    <cellStyle name="Заголовок 1 2 26" xfId="22029" hidden="1"/>
    <cellStyle name="Заголовок 1 2 26" xfId="22392" hidden="1"/>
    <cellStyle name="Заголовок 1 2 26" xfId="23349" hidden="1"/>
    <cellStyle name="Заголовок 1 2 26" xfId="20740" hidden="1"/>
    <cellStyle name="Заголовок 1 2 26" xfId="23717" hidden="1"/>
    <cellStyle name="Заголовок 1 2 26" xfId="23733" hidden="1"/>
    <cellStyle name="Заголовок 1 2 26" xfId="24374" hidden="1"/>
    <cellStyle name="Заголовок 1 2 26" xfId="24748" hidden="1"/>
    <cellStyle name="Заголовок 1 2 26" xfId="25117" hidden="1"/>
    <cellStyle name="Заголовок 1 2 26" xfId="25480" hidden="1"/>
    <cellStyle name="Заголовок 1 2 26" xfId="26437" hidden="1"/>
    <cellStyle name="Заголовок 1 2 26" xfId="23840" hidden="1"/>
    <cellStyle name="Заголовок 1 2 26" xfId="26805" hidden="1"/>
    <cellStyle name="Заголовок 1 2 26" xfId="26821" hidden="1"/>
    <cellStyle name="Заголовок 1 2 26" xfId="27397" hidden="1"/>
    <cellStyle name="Заголовок 1 2 26" xfId="27771" hidden="1"/>
    <cellStyle name="Заголовок 1 2 26" xfId="28140" hidden="1"/>
    <cellStyle name="Заголовок 1 2 26" xfId="28503" hidden="1"/>
    <cellStyle name="Заголовок 1 2 26" xfId="29460" hidden="1"/>
    <cellStyle name="Заголовок 1 2 26" xfId="26922" hidden="1"/>
    <cellStyle name="Заголовок 1 2 26" xfId="29828" hidden="1"/>
    <cellStyle name="Заголовок 1 2 26" xfId="29844" hidden="1"/>
    <cellStyle name="Заголовок 1 2 26" xfId="30220" hidden="1"/>
    <cellStyle name="Заголовок 1 2 26" xfId="30594" hidden="1"/>
    <cellStyle name="Заголовок 1 2 26" xfId="30963" hidden="1"/>
    <cellStyle name="Заголовок 1 2 26" xfId="31326" hidden="1"/>
    <cellStyle name="Заголовок 1 2 26" xfId="32283"/>
    <cellStyle name="Заголовок 1 2 27" xfId="1084" hidden="1"/>
    <cellStyle name="Заголовок 1 2 27" xfId="1421" hidden="1"/>
    <cellStyle name="Заголовок 1 2 27" xfId="1795" hidden="1"/>
    <cellStyle name="Заголовок 1 2 27" xfId="2164" hidden="1"/>
    <cellStyle name="Заголовок 1 2 27" xfId="2527" hidden="1"/>
    <cellStyle name="Заголовок 1 2 27" xfId="2878" hidden="1"/>
    <cellStyle name="Заголовок 1 2 27" xfId="3201" hidden="1"/>
    <cellStyle name="Заголовок 1 2 27" xfId="3565" hidden="1"/>
    <cellStyle name="Заголовок 1 2 27" xfId="5068" hidden="1"/>
    <cellStyle name="Заголовок 1 2 27" xfId="5405" hidden="1"/>
    <cellStyle name="Заголовок 1 2 27" xfId="5779" hidden="1"/>
    <cellStyle name="Заголовок 1 2 27" xfId="6148" hidden="1"/>
    <cellStyle name="Заголовок 1 2 27" xfId="6511" hidden="1"/>
    <cellStyle name="Заголовок 1 2 27" xfId="6862" hidden="1"/>
    <cellStyle name="Заголовок 1 2 27" xfId="7185" hidden="1"/>
    <cellStyle name="Заголовок 1 2 27" xfId="7549" hidden="1"/>
    <cellStyle name="Заголовок 1 2 27" xfId="4461" hidden="1"/>
    <cellStyle name="Заголовок 1 2 27" xfId="8302" hidden="1"/>
    <cellStyle name="Заголовок 1 2 27" xfId="8676" hidden="1"/>
    <cellStyle name="Заголовок 1 2 27" xfId="9045" hidden="1"/>
    <cellStyle name="Заголовок 1 2 27" xfId="9408" hidden="1"/>
    <cellStyle name="Заголовок 1 2 27" xfId="9759" hidden="1"/>
    <cellStyle name="Заголовок 1 2 27" xfId="10082" hidden="1"/>
    <cellStyle name="Заголовок 1 2 27" xfId="10446" hidden="1"/>
    <cellStyle name="Заголовок 1 2 27" xfId="11524" hidden="1"/>
    <cellStyle name="Заголовок 1 2 27" xfId="11861" hidden="1"/>
    <cellStyle name="Заголовок 1 2 27" xfId="12235" hidden="1"/>
    <cellStyle name="Заголовок 1 2 27" xfId="12604" hidden="1"/>
    <cellStyle name="Заголовок 1 2 27" xfId="12967" hidden="1"/>
    <cellStyle name="Заголовок 1 2 27" xfId="13318" hidden="1"/>
    <cellStyle name="Заголовок 1 2 27" xfId="13641" hidden="1"/>
    <cellStyle name="Заголовок 1 2 27" xfId="14005" hidden="1"/>
    <cellStyle name="Заголовок 1 2 27" xfId="10905" hidden="1"/>
    <cellStyle name="Заголовок 1 2 27" xfId="15025" hidden="1"/>
    <cellStyle name="Заголовок 1 2 27" xfId="15399" hidden="1"/>
    <cellStyle name="Заголовок 1 2 27" xfId="15768" hidden="1"/>
    <cellStyle name="Заголовок 1 2 27" xfId="16131" hidden="1"/>
    <cellStyle name="Заголовок 1 2 27" xfId="16482" hidden="1"/>
    <cellStyle name="Заголовок 1 2 27" xfId="16805" hidden="1"/>
    <cellStyle name="Заголовок 1 2 27" xfId="17169" hidden="1"/>
    <cellStyle name="Заголовок 1 2 27" xfId="14550" hidden="1"/>
    <cellStyle name="Заголовок 1 2 27" xfId="18181" hidden="1"/>
    <cellStyle name="Заголовок 1 2 27" xfId="18555" hidden="1"/>
    <cellStyle name="Заголовок 1 2 27" xfId="18924" hidden="1"/>
    <cellStyle name="Заголовок 1 2 27" xfId="19287" hidden="1"/>
    <cellStyle name="Заголовок 1 2 27" xfId="19638" hidden="1"/>
    <cellStyle name="Заголовок 1 2 27" xfId="19961" hidden="1"/>
    <cellStyle name="Заголовок 1 2 27" xfId="20325" hidden="1"/>
    <cellStyle name="Заголовок 1 2 27" xfId="17642" hidden="1"/>
    <cellStyle name="Заголовок 1 2 27" xfId="21282" hidden="1"/>
    <cellStyle name="Заголовок 1 2 27" xfId="21656" hidden="1"/>
    <cellStyle name="Заголовок 1 2 27" xfId="22025" hidden="1"/>
    <cellStyle name="Заголовок 1 2 27" xfId="22388" hidden="1"/>
    <cellStyle name="Заголовок 1 2 27" xfId="22739" hidden="1"/>
    <cellStyle name="Заголовок 1 2 27" xfId="23062" hidden="1"/>
    <cellStyle name="Заголовок 1 2 27" xfId="23426" hidden="1"/>
    <cellStyle name="Заголовок 1 2 27" xfId="17796" hidden="1"/>
    <cellStyle name="Заголовок 1 2 27" xfId="24370" hidden="1"/>
    <cellStyle name="Заголовок 1 2 27" xfId="24744" hidden="1"/>
    <cellStyle name="Заголовок 1 2 27" xfId="25113" hidden="1"/>
    <cellStyle name="Заголовок 1 2 27" xfId="25476" hidden="1"/>
    <cellStyle name="Заголовок 1 2 27" xfId="25827" hidden="1"/>
    <cellStyle name="Заголовок 1 2 27" xfId="26150" hidden="1"/>
    <cellStyle name="Заголовок 1 2 27" xfId="26514" hidden="1"/>
    <cellStyle name="Заголовок 1 2 27" xfId="21010" hidden="1"/>
    <cellStyle name="Заголовок 1 2 27" xfId="27393" hidden="1"/>
    <cellStyle name="Заголовок 1 2 27" xfId="27767" hidden="1"/>
    <cellStyle name="Заголовок 1 2 27" xfId="28136" hidden="1"/>
    <cellStyle name="Заголовок 1 2 27" xfId="28499" hidden="1"/>
    <cellStyle name="Заголовок 1 2 27" xfId="28850" hidden="1"/>
    <cellStyle name="Заголовок 1 2 27" xfId="29173" hidden="1"/>
    <cellStyle name="Заголовок 1 2 27" xfId="29537" hidden="1"/>
    <cellStyle name="Заголовок 1 2 27" xfId="24102" hidden="1"/>
    <cellStyle name="Заголовок 1 2 27" xfId="30216" hidden="1"/>
    <cellStyle name="Заголовок 1 2 27" xfId="30590" hidden="1"/>
    <cellStyle name="Заголовок 1 2 27" xfId="30959" hidden="1"/>
    <cellStyle name="Заголовок 1 2 27" xfId="31322" hidden="1"/>
    <cellStyle name="Заголовок 1 2 27" xfId="31673" hidden="1"/>
    <cellStyle name="Заголовок 1 2 27" xfId="31996" hidden="1"/>
    <cellStyle name="Заголовок 1 2 27" xfId="32360"/>
    <cellStyle name="Заголовок 1 2 28" xfId="1089" hidden="1"/>
    <cellStyle name="Заголовок 1 2 28" xfId="1405" hidden="1"/>
    <cellStyle name="Заголовок 1 2 28" xfId="1779" hidden="1"/>
    <cellStyle name="Заголовок 1 2 28" xfId="2148" hidden="1"/>
    <cellStyle name="Заголовок 1 2 28" xfId="2511" hidden="1"/>
    <cellStyle name="Заголовок 1 2 28" xfId="2862" hidden="1"/>
    <cellStyle name="Заголовок 1 2 28" xfId="3187" hidden="1"/>
    <cellStyle name="Заголовок 1 2 28" xfId="3570" hidden="1"/>
    <cellStyle name="Заголовок 1 2 28" xfId="5073" hidden="1"/>
    <cellStyle name="Заголовок 1 2 28" xfId="5389" hidden="1"/>
    <cellStyle name="Заголовок 1 2 28" xfId="5763" hidden="1"/>
    <cellStyle name="Заголовок 1 2 28" xfId="6132" hidden="1"/>
    <cellStyle name="Заголовок 1 2 28" xfId="6495" hidden="1"/>
    <cellStyle name="Заголовок 1 2 28" xfId="6846" hidden="1"/>
    <cellStyle name="Заголовок 1 2 28" xfId="7171" hidden="1"/>
    <cellStyle name="Заголовок 1 2 28" xfId="7554" hidden="1"/>
    <cellStyle name="Заголовок 1 2 28" xfId="4445" hidden="1"/>
    <cellStyle name="Заголовок 1 2 28" xfId="8286" hidden="1"/>
    <cellStyle name="Заголовок 1 2 28" xfId="8660" hidden="1"/>
    <cellStyle name="Заголовок 1 2 28" xfId="9029" hidden="1"/>
    <cellStyle name="Заголовок 1 2 28" xfId="9392" hidden="1"/>
    <cellStyle name="Заголовок 1 2 28" xfId="9743" hidden="1"/>
    <cellStyle name="Заголовок 1 2 28" xfId="10068" hidden="1"/>
    <cellStyle name="Заголовок 1 2 28" xfId="10451" hidden="1"/>
    <cellStyle name="Заголовок 1 2 28" xfId="11529" hidden="1"/>
    <cellStyle name="Заголовок 1 2 28" xfId="11845" hidden="1"/>
    <cellStyle name="Заголовок 1 2 28" xfId="12219" hidden="1"/>
    <cellStyle name="Заголовок 1 2 28" xfId="12588" hidden="1"/>
    <cellStyle name="Заголовок 1 2 28" xfId="12951" hidden="1"/>
    <cellStyle name="Заголовок 1 2 28" xfId="13302" hidden="1"/>
    <cellStyle name="Заголовок 1 2 28" xfId="13627" hidden="1"/>
    <cellStyle name="Заголовок 1 2 28" xfId="14010" hidden="1"/>
    <cellStyle name="Заголовок 1 2 28" xfId="10889" hidden="1"/>
    <cellStyle name="Заголовок 1 2 28" xfId="15009" hidden="1"/>
    <cellStyle name="Заголовок 1 2 28" xfId="15383" hidden="1"/>
    <cellStyle name="Заголовок 1 2 28" xfId="15752" hidden="1"/>
    <cellStyle name="Заголовок 1 2 28" xfId="16115" hidden="1"/>
    <cellStyle name="Заголовок 1 2 28" xfId="16466" hidden="1"/>
    <cellStyle name="Заголовок 1 2 28" xfId="16791" hidden="1"/>
    <cellStyle name="Заголовок 1 2 28" xfId="17174" hidden="1"/>
    <cellStyle name="Заголовок 1 2 28" xfId="10832" hidden="1"/>
    <cellStyle name="Заголовок 1 2 28" xfId="18165" hidden="1"/>
    <cellStyle name="Заголовок 1 2 28" xfId="18539" hidden="1"/>
    <cellStyle name="Заголовок 1 2 28" xfId="18908" hidden="1"/>
    <cellStyle name="Заголовок 1 2 28" xfId="19271" hidden="1"/>
    <cellStyle name="Заголовок 1 2 28" xfId="19622" hidden="1"/>
    <cellStyle name="Заголовок 1 2 28" xfId="19947" hidden="1"/>
    <cellStyle name="Заголовок 1 2 28" xfId="20330" hidden="1"/>
    <cellStyle name="Заголовок 1 2 28" xfId="17651" hidden="1"/>
    <cellStyle name="Заголовок 1 2 28" xfId="21266" hidden="1"/>
    <cellStyle name="Заголовок 1 2 28" xfId="21640" hidden="1"/>
    <cellStyle name="Заголовок 1 2 28" xfId="22009" hidden="1"/>
    <cellStyle name="Заголовок 1 2 28" xfId="22372" hidden="1"/>
    <cellStyle name="Заголовок 1 2 28" xfId="22723" hidden="1"/>
    <cellStyle name="Заголовок 1 2 28" xfId="23048" hidden="1"/>
    <cellStyle name="Заголовок 1 2 28" xfId="23431" hidden="1"/>
    <cellStyle name="Заголовок 1 2 28" xfId="20873" hidden="1"/>
    <cellStyle name="Заголовок 1 2 28" xfId="24354" hidden="1"/>
    <cellStyle name="Заголовок 1 2 28" xfId="24728" hidden="1"/>
    <cellStyle name="Заголовок 1 2 28" xfId="25097" hidden="1"/>
    <cellStyle name="Заголовок 1 2 28" xfId="25460" hidden="1"/>
    <cellStyle name="Заголовок 1 2 28" xfId="25811" hidden="1"/>
    <cellStyle name="Заголовок 1 2 28" xfId="26136" hidden="1"/>
    <cellStyle name="Заголовок 1 2 28" xfId="26519" hidden="1"/>
    <cellStyle name="Заголовок 1 2 28" xfId="23973" hidden="1"/>
    <cellStyle name="Заголовок 1 2 28" xfId="27377" hidden="1"/>
    <cellStyle name="Заголовок 1 2 28" xfId="27751" hidden="1"/>
    <cellStyle name="Заголовок 1 2 28" xfId="28120" hidden="1"/>
    <cellStyle name="Заголовок 1 2 28" xfId="28483" hidden="1"/>
    <cellStyle name="Заголовок 1 2 28" xfId="28834" hidden="1"/>
    <cellStyle name="Заголовок 1 2 28" xfId="29159" hidden="1"/>
    <cellStyle name="Заголовок 1 2 28" xfId="29542" hidden="1"/>
    <cellStyle name="Заголовок 1 2 28" xfId="27054" hidden="1"/>
    <cellStyle name="Заголовок 1 2 28" xfId="30200" hidden="1"/>
    <cellStyle name="Заголовок 1 2 28" xfId="30574" hidden="1"/>
    <cellStyle name="Заголовок 1 2 28" xfId="30943" hidden="1"/>
    <cellStyle name="Заголовок 1 2 28" xfId="31306" hidden="1"/>
    <cellStyle name="Заголовок 1 2 28" xfId="31657" hidden="1"/>
    <cellStyle name="Заголовок 1 2 28" xfId="31982" hidden="1"/>
    <cellStyle name="Заголовок 1 2 28" xfId="32365"/>
    <cellStyle name="Заголовок 1 2 29" xfId="1091" hidden="1"/>
    <cellStyle name="Заголовок 1 2 29" xfId="1397" hidden="1"/>
    <cellStyle name="Заголовок 1 2 29" xfId="1771" hidden="1"/>
    <cellStyle name="Заголовок 1 2 29" xfId="2140" hidden="1"/>
    <cellStyle name="Заголовок 1 2 29" xfId="2503" hidden="1"/>
    <cellStyle name="Заголовок 1 2 29" xfId="2855" hidden="1"/>
    <cellStyle name="Заголовок 1 2 29" xfId="3181" hidden="1"/>
    <cellStyle name="Заголовок 1 2 29" xfId="3572" hidden="1"/>
    <cellStyle name="Заголовок 1 2 29" xfId="5075" hidden="1"/>
    <cellStyle name="Заголовок 1 2 29" xfId="5381" hidden="1"/>
    <cellStyle name="Заголовок 1 2 29" xfId="5755" hidden="1"/>
    <cellStyle name="Заголовок 1 2 29" xfId="6124" hidden="1"/>
    <cellStyle name="Заголовок 1 2 29" xfId="6487" hidden="1"/>
    <cellStyle name="Заголовок 1 2 29" xfId="6839" hidden="1"/>
    <cellStyle name="Заголовок 1 2 29" xfId="7165" hidden="1"/>
    <cellStyle name="Заголовок 1 2 29" xfId="7556" hidden="1"/>
    <cellStyle name="Заголовок 1 2 29" xfId="4388" hidden="1"/>
    <cellStyle name="Заголовок 1 2 29" xfId="8278" hidden="1"/>
    <cellStyle name="Заголовок 1 2 29" xfId="8652" hidden="1"/>
    <cellStyle name="Заголовок 1 2 29" xfId="9021" hidden="1"/>
    <cellStyle name="Заголовок 1 2 29" xfId="9384" hidden="1"/>
    <cellStyle name="Заголовок 1 2 29" xfId="9736" hidden="1"/>
    <cellStyle name="Заголовок 1 2 29" xfId="10062" hidden="1"/>
    <cellStyle name="Заголовок 1 2 29" xfId="10453" hidden="1"/>
    <cellStyle name="Заголовок 1 2 29" xfId="11531" hidden="1"/>
    <cellStyle name="Заголовок 1 2 29" xfId="11837" hidden="1"/>
    <cellStyle name="Заголовок 1 2 29" xfId="12211" hidden="1"/>
    <cellStyle name="Заголовок 1 2 29" xfId="12580" hidden="1"/>
    <cellStyle name="Заголовок 1 2 29" xfId="12943" hidden="1"/>
    <cellStyle name="Заголовок 1 2 29" xfId="13295" hidden="1"/>
    <cellStyle name="Заголовок 1 2 29" xfId="13621" hidden="1"/>
    <cellStyle name="Заголовок 1 2 29" xfId="14012" hidden="1"/>
    <cellStyle name="Заголовок 1 2 29" xfId="10789" hidden="1"/>
    <cellStyle name="Заголовок 1 2 29" xfId="15001" hidden="1"/>
    <cellStyle name="Заголовок 1 2 29" xfId="15375" hidden="1"/>
    <cellStyle name="Заголовок 1 2 29" xfId="15744" hidden="1"/>
    <cellStyle name="Заголовок 1 2 29" xfId="16107" hidden="1"/>
    <cellStyle name="Заголовок 1 2 29" xfId="16459" hidden="1"/>
    <cellStyle name="Заголовок 1 2 29" xfId="16785" hidden="1"/>
    <cellStyle name="Заголовок 1 2 29" xfId="17176" hidden="1"/>
    <cellStyle name="Заголовок 1 2 29" xfId="10825" hidden="1"/>
    <cellStyle name="Заголовок 1 2 29" xfId="18157" hidden="1"/>
    <cellStyle name="Заголовок 1 2 29" xfId="18531" hidden="1"/>
    <cellStyle name="Заголовок 1 2 29" xfId="18900" hidden="1"/>
    <cellStyle name="Заголовок 1 2 29" xfId="19263" hidden="1"/>
    <cellStyle name="Заголовок 1 2 29" xfId="19615" hidden="1"/>
    <cellStyle name="Заголовок 1 2 29" xfId="19941" hidden="1"/>
    <cellStyle name="Заголовок 1 2 29" xfId="20332" hidden="1"/>
    <cellStyle name="Заголовок 1 2 29" xfId="17659" hidden="1"/>
    <cellStyle name="Заголовок 1 2 29" xfId="21258" hidden="1"/>
    <cellStyle name="Заголовок 1 2 29" xfId="21632" hidden="1"/>
    <cellStyle name="Заголовок 1 2 29" xfId="22001" hidden="1"/>
    <cellStyle name="Заголовок 1 2 29" xfId="22364" hidden="1"/>
    <cellStyle name="Заголовок 1 2 29" xfId="22716" hidden="1"/>
    <cellStyle name="Заголовок 1 2 29" xfId="23042" hidden="1"/>
    <cellStyle name="Заголовок 1 2 29" xfId="23433" hidden="1"/>
    <cellStyle name="Заголовок 1 2 29" xfId="20880" hidden="1"/>
    <cellStyle name="Заголовок 1 2 29" xfId="24346" hidden="1"/>
    <cellStyle name="Заголовок 1 2 29" xfId="24720" hidden="1"/>
    <cellStyle name="Заголовок 1 2 29" xfId="25089" hidden="1"/>
    <cellStyle name="Заголовок 1 2 29" xfId="25452" hidden="1"/>
    <cellStyle name="Заголовок 1 2 29" xfId="25804" hidden="1"/>
    <cellStyle name="Заголовок 1 2 29" xfId="26130" hidden="1"/>
    <cellStyle name="Заголовок 1 2 29" xfId="26521" hidden="1"/>
    <cellStyle name="Заголовок 1 2 29" xfId="23980" hidden="1"/>
    <cellStyle name="Заголовок 1 2 29" xfId="27369" hidden="1"/>
    <cellStyle name="Заголовок 1 2 29" xfId="27743" hidden="1"/>
    <cellStyle name="Заголовок 1 2 29" xfId="28112" hidden="1"/>
    <cellStyle name="Заголовок 1 2 29" xfId="28475" hidden="1"/>
    <cellStyle name="Заголовок 1 2 29" xfId="28827" hidden="1"/>
    <cellStyle name="Заголовок 1 2 29" xfId="29153" hidden="1"/>
    <cellStyle name="Заголовок 1 2 29" xfId="29544" hidden="1"/>
    <cellStyle name="Заголовок 1 2 29" xfId="27061" hidden="1"/>
    <cellStyle name="Заголовок 1 2 29" xfId="30192" hidden="1"/>
    <cellStyle name="Заголовок 1 2 29" xfId="30566" hidden="1"/>
    <cellStyle name="Заголовок 1 2 29" xfId="30935" hidden="1"/>
    <cellStyle name="Заголовок 1 2 29" xfId="31298" hidden="1"/>
    <cellStyle name="Заголовок 1 2 29" xfId="31650" hidden="1"/>
    <cellStyle name="Заголовок 1 2 29" xfId="31976" hidden="1"/>
    <cellStyle name="Заголовок 1 2 29" xfId="32367"/>
    <cellStyle name="Заголовок 1 2 3" xfId="900" hidden="1"/>
    <cellStyle name="Заголовок 1 2 3" xfId="1308" hidden="1"/>
    <cellStyle name="Заголовок 1 2 3" xfId="1682" hidden="1"/>
    <cellStyle name="Заголовок 1 2 3" xfId="2052" hidden="1"/>
    <cellStyle name="Заголовок 1 2 3" xfId="2415" hidden="1"/>
    <cellStyle name="Заголовок 1 2 3" xfId="2768" hidden="1"/>
    <cellStyle name="Заголовок 1 2 3" xfId="3097" hidden="1"/>
    <cellStyle name="Заголовок 1 2 3" xfId="2562" hidden="1"/>
    <cellStyle name="Заголовок 1 2 3" xfId="4884" hidden="1"/>
    <cellStyle name="Заголовок 1 2 3" xfId="5292" hidden="1"/>
    <cellStyle name="Заголовок 1 2 3" xfId="5666" hidden="1"/>
    <cellStyle name="Заголовок 1 2 3" xfId="6036" hidden="1"/>
    <cellStyle name="Заголовок 1 2 3" xfId="6399" hidden="1"/>
    <cellStyle name="Заголовок 1 2 3" xfId="6752" hidden="1"/>
    <cellStyle name="Заголовок 1 2 3" xfId="7081" hidden="1"/>
    <cellStyle name="Заголовок 1 2 3" xfId="6546" hidden="1"/>
    <cellStyle name="Заголовок 1 2 3" xfId="4378" hidden="1"/>
    <cellStyle name="Заголовок 1 2 3" xfId="8189" hidden="1"/>
    <cellStyle name="Заголовок 1 2 3" xfId="8563" hidden="1"/>
    <cellStyle name="Заголовок 1 2 3" xfId="8933" hidden="1"/>
    <cellStyle name="Заголовок 1 2 3" xfId="9296" hidden="1"/>
    <cellStyle name="Заголовок 1 2 3" xfId="9649" hidden="1"/>
    <cellStyle name="Заголовок 1 2 3" xfId="9978" hidden="1"/>
    <cellStyle name="Заголовок 1 2 3" xfId="9443" hidden="1"/>
    <cellStyle name="Заголовок 1 2 3" xfId="11340" hidden="1"/>
    <cellStyle name="Заголовок 1 2 3" xfId="11748" hidden="1"/>
    <cellStyle name="Заголовок 1 2 3" xfId="12122" hidden="1"/>
    <cellStyle name="Заголовок 1 2 3" xfId="12492" hidden="1"/>
    <cellStyle name="Заголовок 1 2 3" xfId="12855" hidden="1"/>
    <cellStyle name="Заголовок 1 2 3" xfId="13208" hidden="1"/>
    <cellStyle name="Заголовок 1 2 3" xfId="13537" hidden="1"/>
    <cellStyle name="Заголовок 1 2 3" xfId="13002" hidden="1"/>
    <cellStyle name="Заголовок 1 2 3" xfId="10775" hidden="1"/>
    <cellStyle name="Заголовок 1 2 3" xfId="14912" hidden="1"/>
    <cellStyle name="Заголовок 1 2 3" xfId="15286" hidden="1"/>
    <cellStyle name="Заголовок 1 2 3" xfId="15656" hidden="1"/>
    <cellStyle name="Заголовок 1 2 3" xfId="16019" hidden="1"/>
    <cellStyle name="Заголовок 1 2 3" xfId="16372" hidden="1"/>
    <cellStyle name="Заголовок 1 2 3" xfId="16701" hidden="1"/>
    <cellStyle name="Заголовок 1 2 3" xfId="16166" hidden="1"/>
    <cellStyle name="Заголовок 1 2 3" xfId="14490" hidden="1"/>
    <cellStyle name="Заголовок 1 2 3" xfId="18068" hidden="1"/>
    <cellStyle name="Заголовок 1 2 3" xfId="18442" hidden="1"/>
    <cellStyle name="Заголовок 1 2 3" xfId="18812" hidden="1"/>
    <cellStyle name="Заголовок 1 2 3" xfId="19175" hidden="1"/>
    <cellStyle name="Заголовок 1 2 3" xfId="19528" hidden="1"/>
    <cellStyle name="Заголовок 1 2 3" xfId="19857" hidden="1"/>
    <cellStyle name="Заголовок 1 2 3" xfId="19322" hidden="1"/>
    <cellStyle name="Заголовок 1 2 3" xfId="20552" hidden="1"/>
    <cellStyle name="Заголовок 1 2 3" xfId="21169" hidden="1"/>
    <cellStyle name="Заголовок 1 2 3" xfId="21543" hidden="1"/>
    <cellStyle name="Заголовок 1 2 3" xfId="21913" hidden="1"/>
    <cellStyle name="Заголовок 1 2 3" xfId="22276" hidden="1"/>
    <cellStyle name="Заголовок 1 2 3" xfId="22629" hidden="1"/>
    <cellStyle name="Заголовок 1 2 3" xfId="22958" hidden="1"/>
    <cellStyle name="Заголовок 1 2 3" xfId="22423" hidden="1"/>
    <cellStyle name="Заголовок 1 2 3" xfId="23653" hidden="1"/>
    <cellStyle name="Заголовок 1 2 3" xfId="24257" hidden="1"/>
    <cellStyle name="Заголовок 1 2 3" xfId="24631" hidden="1"/>
    <cellStyle name="Заголовок 1 2 3" xfId="25001" hidden="1"/>
    <cellStyle name="Заголовок 1 2 3" xfId="25364" hidden="1"/>
    <cellStyle name="Заголовок 1 2 3" xfId="25717" hidden="1"/>
    <cellStyle name="Заголовок 1 2 3" xfId="26046" hidden="1"/>
    <cellStyle name="Заголовок 1 2 3" xfId="25511" hidden="1"/>
    <cellStyle name="Заголовок 1 2 3" xfId="26741" hidden="1"/>
    <cellStyle name="Заголовок 1 2 3" xfId="27280" hidden="1"/>
    <cellStyle name="Заголовок 1 2 3" xfId="27654" hidden="1"/>
    <cellStyle name="Заголовок 1 2 3" xfId="28024" hidden="1"/>
    <cellStyle name="Заголовок 1 2 3" xfId="28387" hidden="1"/>
    <cellStyle name="Заголовок 1 2 3" xfId="28740" hidden="1"/>
    <cellStyle name="Заголовок 1 2 3" xfId="29069" hidden="1"/>
    <cellStyle name="Заголовок 1 2 3" xfId="28534" hidden="1"/>
    <cellStyle name="Заголовок 1 2 3" xfId="29764" hidden="1"/>
    <cellStyle name="Заголовок 1 2 3" xfId="30103" hidden="1"/>
    <cellStyle name="Заголовок 1 2 3" xfId="30477" hidden="1"/>
    <cellStyle name="Заголовок 1 2 3" xfId="30847" hidden="1"/>
    <cellStyle name="Заголовок 1 2 3" xfId="31210" hidden="1"/>
    <cellStyle name="Заголовок 1 2 3" xfId="31563" hidden="1"/>
    <cellStyle name="Заголовок 1 2 3" xfId="31892" hidden="1"/>
    <cellStyle name="Заголовок 1 2 3" xfId="31357"/>
    <cellStyle name="Заголовок 1 2 30" xfId="1096" hidden="1"/>
    <cellStyle name="Заголовок 1 2 30" xfId="1384" hidden="1"/>
    <cellStyle name="Заголовок 1 2 30" xfId="1758" hidden="1"/>
    <cellStyle name="Заголовок 1 2 30" xfId="2127" hidden="1"/>
    <cellStyle name="Заголовок 1 2 30" xfId="2490" hidden="1"/>
    <cellStyle name="Заголовок 1 2 30" xfId="2842" hidden="1"/>
    <cellStyle name="Заголовок 1 2 30" xfId="3168" hidden="1"/>
    <cellStyle name="Заголовок 1 2 30" xfId="3577" hidden="1"/>
    <cellStyle name="Заголовок 1 2 30" xfId="5080" hidden="1"/>
    <cellStyle name="Заголовок 1 2 30" xfId="5368" hidden="1"/>
    <cellStyle name="Заголовок 1 2 30" xfId="5742" hidden="1"/>
    <cellStyle name="Заголовок 1 2 30" xfId="6111" hidden="1"/>
    <cellStyle name="Заголовок 1 2 30" xfId="6474" hidden="1"/>
    <cellStyle name="Заголовок 1 2 30" xfId="6826" hidden="1"/>
    <cellStyle name="Заголовок 1 2 30" xfId="7152" hidden="1"/>
    <cellStyle name="Заголовок 1 2 30" xfId="7561" hidden="1"/>
    <cellStyle name="Заголовок 1 2 30" xfId="4354" hidden="1"/>
    <cellStyle name="Заголовок 1 2 30" xfId="8265" hidden="1"/>
    <cellStyle name="Заголовок 1 2 30" xfId="8639" hidden="1"/>
    <cellStyle name="Заголовок 1 2 30" xfId="9008" hidden="1"/>
    <cellStyle name="Заголовок 1 2 30" xfId="9371" hidden="1"/>
    <cellStyle name="Заголовок 1 2 30" xfId="9723" hidden="1"/>
    <cellStyle name="Заголовок 1 2 30" xfId="10049" hidden="1"/>
    <cellStyle name="Заголовок 1 2 30" xfId="10458" hidden="1"/>
    <cellStyle name="Заголовок 1 2 30" xfId="11536" hidden="1"/>
    <cellStyle name="Заголовок 1 2 30" xfId="11824" hidden="1"/>
    <cellStyle name="Заголовок 1 2 30" xfId="12198" hidden="1"/>
    <cellStyle name="Заголовок 1 2 30" xfId="12567" hidden="1"/>
    <cellStyle name="Заголовок 1 2 30" xfId="12930" hidden="1"/>
    <cellStyle name="Заголовок 1 2 30" xfId="13282" hidden="1"/>
    <cellStyle name="Заголовок 1 2 30" xfId="13608" hidden="1"/>
    <cellStyle name="Заголовок 1 2 30" xfId="14017" hidden="1"/>
    <cellStyle name="Заголовок 1 2 30" xfId="10751" hidden="1"/>
    <cellStyle name="Заголовок 1 2 30" xfId="14988" hidden="1"/>
    <cellStyle name="Заголовок 1 2 30" xfId="15362" hidden="1"/>
    <cellStyle name="Заголовок 1 2 30" xfId="15731" hidden="1"/>
    <cellStyle name="Заголовок 1 2 30" xfId="16094" hidden="1"/>
    <cellStyle name="Заголовок 1 2 30" xfId="16446" hidden="1"/>
    <cellStyle name="Заголовок 1 2 30" xfId="16772" hidden="1"/>
    <cellStyle name="Заголовок 1 2 30" xfId="17181" hidden="1"/>
    <cellStyle name="Заголовок 1 2 30" xfId="10661" hidden="1"/>
    <cellStyle name="Заголовок 1 2 30" xfId="18144" hidden="1"/>
    <cellStyle name="Заголовок 1 2 30" xfId="18518" hidden="1"/>
    <cellStyle name="Заголовок 1 2 30" xfId="18887" hidden="1"/>
    <cellStyle name="Заголовок 1 2 30" xfId="19250" hidden="1"/>
    <cellStyle name="Заголовок 1 2 30" xfId="19602" hidden="1"/>
    <cellStyle name="Заголовок 1 2 30" xfId="19928" hidden="1"/>
    <cellStyle name="Заголовок 1 2 30" xfId="20337" hidden="1"/>
    <cellStyle name="Заголовок 1 2 30" xfId="10691" hidden="1"/>
    <cellStyle name="Заголовок 1 2 30" xfId="21245" hidden="1"/>
    <cellStyle name="Заголовок 1 2 30" xfId="21619" hidden="1"/>
    <cellStyle name="Заголовок 1 2 30" xfId="21988" hidden="1"/>
    <cellStyle name="Заголовок 1 2 30" xfId="22351" hidden="1"/>
    <cellStyle name="Заголовок 1 2 30" xfId="22703" hidden="1"/>
    <cellStyle name="Заголовок 1 2 30" xfId="23029" hidden="1"/>
    <cellStyle name="Заголовок 1 2 30" xfId="23438" hidden="1"/>
    <cellStyle name="Заголовок 1 2 30" xfId="14592" hidden="1"/>
    <cellStyle name="Заголовок 1 2 30" xfId="24333" hidden="1"/>
    <cellStyle name="Заголовок 1 2 30" xfId="24707" hidden="1"/>
    <cellStyle name="Заголовок 1 2 30" xfId="25076" hidden="1"/>
    <cellStyle name="Заголовок 1 2 30" xfId="25439" hidden="1"/>
    <cellStyle name="Заголовок 1 2 30" xfId="25791" hidden="1"/>
    <cellStyle name="Заголовок 1 2 30" xfId="26117" hidden="1"/>
    <cellStyle name="Заголовок 1 2 30" xfId="26526" hidden="1"/>
    <cellStyle name="Заголовок 1 2 30" xfId="20935" hidden="1"/>
    <cellStyle name="Заголовок 1 2 30" xfId="27356" hidden="1"/>
    <cellStyle name="Заголовок 1 2 30" xfId="27730" hidden="1"/>
    <cellStyle name="Заголовок 1 2 30" xfId="28099" hidden="1"/>
    <cellStyle name="Заголовок 1 2 30" xfId="28462" hidden="1"/>
    <cellStyle name="Заголовок 1 2 30" xfId="28814" hidden="1"/>
    <cellStyle name="Заголовок 1 2 30" xfId="29140" hidden="1"/>
    <cellStyle name="Заголовок 1 2 30" xfId="29549" hidden="1"/>
    <cellStyle name="Заголовок 1 2 30" xfId="24035" hidden="1"/>
    <cellStyle name="Заголовок 1 2 30" xfId="30179" hidden="1"/>
    <cellStyle name="Заголовок 1 2 30" xfId="30553" hidden="1"/>
    <cellStyle name="Заголовок 1 2 30" xfId="30922" hidden="1"/>
    <cellStyle name="Заголовок 1 2 30" xfId="31285" hidden="1"/>
    <cellStyle name="Заголовок 1 2 30" xfId="31637" hidden="1"/>
    <cellStyle name="Заголовок 1 2 30" xfId="31963" hidden="1"/>
    <cellStyle name="Заголовок 1 2 30" xfId="32372"/>
    <cellStyle name="Заголовок 1 2 31" xfId="1101" hidden="1"/>
    <cellStyle name="Заголовок 1 2 31" xfId="1367" hidden="1"/>
    <cellStyle name="Заголовок 1 2 31" xfId="1741" hidden="1"/>
    <cellStyle name="Заголовок 1 2 31" xfId="2110" hidden="1"/>
    <cellStyle name="Заголовок 1 2 31" xfId="2473" hidden="1"/>
    <cellStyle name="Заголовок 1 2 31" xfId="2826" hidden="1"/>
    <cellStyle name="Заголовок 1 2 31" xfId="3153" hidden="1"/>
    <cellStyle name="Заголовок 1 2 31" xfId="3582" hidden="1"/>
    <cellStyle name="Заголовок 1 2 31" xfId="5085" hidden="1"/>
    <cellStyle name="Заголовок 1 2 31" xfId="5351" hidden="1"/>
    <cellStyle name="Заголовок 1 2 31" xfId="5725" hidden="1"/>
    <cellStyle name="Заголовок 1 2 31" xfId="6094" hidden="1"/>
    <cellStyle name="Заголовок 1 2 31" xfId="6457" hidden="1"/>
    <cellStyle name="Заголовок 1 2 31" xfId="6810" hidden="1"/>
    <cellStyle name="Заголовок 1 2 31" xfId="7137" hidden="1"/>
    <cellStyle name="Заголовок 1 2 31" xfId="7566" hidden="1"/>
    <cellStyle name="Заголовок 1 2 31" xfId="7982" hidden="1"/>
    <cellStyle name="Заголовок 1 2 31" xfId="8248" hidden="1"/>
    <cellStyle name="Заголовок 1 2 31" xfId="8622" hidden="1"/>
    <cellStyle name="Заголовок 1 2 31" xfId="8991" hidden="1"/>
    <cellStyle name="Заголовок 1 2 31" xfId="9354" hidden="1"/>
    <cellStyle name="Заголовок 1 2 31" xfId="9707" hidden="1"/>
    <cellStyle name="Заголовок 1 2 31" xfId="10034" hidden="1"/>
    <cellStyle name="Заголовок 1 2 31" xfId="10463" hidden="1"/>
    <cellStyle name="Заголовок 1 2 31" xfId="11541" hidden="1"/>
    <cellStyle name="Заголовок 1 2 31" xfId="11807" hidden="1"/>
    <cellStyle name="Заголовок 1 2 31" xfId="12181" hidden="1"/>
    <cellStyle name="Заголовок 1 2 31" xfId="12550" hidden="1"/>
    <cellStyle name="Заголовок 1 2 31" xfId="12913" hidden="1"/>
    <cellStyle name="Заголовок 1 2 31" xfId="13266" hidden="1"/>
    <cellStyle name="Заголовок 1 2 31" xfId="13593" hidden="1"/>
    <cellStyle name="Заголовок 1 2 31" xfId="14022" hidden="1"/>
    <cellStyle name="Заголовок 1 2 31" xfId="14705" hidden="1"/>
    <cellStyle name="Заголовок 1 2 31" xfId="14971" hidden="1"/>
    <cellStyle name="Заголовок 1 2 31" xfId="15345" hidden="1"/>
    <cellStyle name="Заголовок 1 2 31" xfId="15714" hidden="1"/>
    <cellStyle name="Заголовок 1 2 31" xfId="16077" hidden="1"/>
    <cellStyle name="Заголовок 1 2 31" xfId="16430" hidden="1"/>
    <cellStyle name="Заголовок 1 2 31" xfId="16757" hidden="1"/>
    <cellStyle name="Заголовок 1 2 31" xfId="17186" hidden="1"/>
    <cellStyle name="Заголовок 1 2 31" xfId="17861" hidden="1"/>
    <cellStyle name="Заголовок 1 2 31" xfId="18127" hidden="1"/>
    <cellStyle name="Заголовок 1 2 31" xfId="18501" hidden="1"/>
    <cellStyle name="Заголовок 1 2 31" xfId="18870" hidden="1"/>
    <cellStyle name="Заголовок 1 2 31" xfId="19233" hidden="1"/>
    <cellStyle name="Заголовок 1 2 31" xfId="19586" hidden="1"/>
    <cellStyle name="Заголовок 1 2 31" xfId="19913" hidden="1"/>
    <cellStyle name="Заголовок 1 2 31" xfId="20342" hidden="1"/>
    <cellStyle name="Заголовок 1 2 31" xfId="14599" hidden="1"/>
    <cellStyle name="Заголовок 1 2 31" xfId="21228" hidden="1"/>
    <cellStyle name="Заголовок 1 2 31" xfId="21602" hidden="1"/>
    <cellStyle name="Заголовок 1 2 31" xfId="21971" hidden="1"/>
    <cellStyle name="Заголовок 1 2 31" xfId="22334" hidden="1"/>
    <cellStyle name="Заголовок 1 2 31" xfId="22687" hidden="1"/>
    <cellStyle name="Заголовок 1 2 31" xfId="23014" hidden="1"/>
    <cellStyle name="Заголовок 1 2 31" xfId="23443" hidden="1"/>
    <cellStyle name="Заголовок 1 2 31" xfId="20987" hidden="1"/>
    <cellStyle name="Заголовок 1 2 31" xfId="24316" hidden="1"/>
    <cellStyle name="Заголовок 1 2 31" xfId="24690" hidden="1"/>
    <cellStyle name="Заголовок 1 2 31" xfId="25059" hidden="1"/>
    <cellStyle name="Заголовок 1 2 31" xfId="25422" hidden="1"/>
    <cellStyle name="Заголовок 1 2 31" xfId="25775" hidden="1"/>
    <cellStyle name="Заголовок 1 2 31" xfId="26102" hidden="1"/>
    <cellStyle name="Заголовок 1 2 31" xfId="26531" hidden="1"/>
    <cellStyle name="Заголовок 1 2 31" xfId="24082" hidden="1"/>
    <cellStyle name="Заголовок 1 2 31" xfId="27339" hidden="1"/>
    <cellStyle name="Заголовок 1 2 31" xfId="27713" hidden="1"/>
    <cellStyle name="Заголовок 1 2 31" xfId="28082" hidden="1"/>
    <cellStyle name="Заголовок 1 2 31" xfId="28445" hidden="1"/>
    <cellStyle name="Заголовок 1 2 31" xfId="28798" hidden="1"/>
    <cellStyle name="Заголовок 1 2 31" xfId="29125" hidden="1"/>
    <cellStyle name="Заголовок 1 2 31" xfId="29554" hidden="1"/>
    <cellStyle name="Заголовок 1 2 31" xfId="27133" hidden="1"/>
    <cellStyle name="Заголовок 1 2 31" xfId="30162" hidden="1"/>
    <cellStyle name="Заголовок 1 2 31" xfId="30536" hidden="1"/>
    <cellStyle name="Заголовок 1 2 31" xfId="30905" hidden="1"/>
    <cellStyle name="Заголовок 1 2 31" xfId="31268" hidden="1"/>
    <cellStyle name="Заголовок 1 2 31" xfId="31621" hidden="1"/>
    <cellStyle name="Заголовок 1 2 31" xfId="31948" hidden="1"/>
    <cellStyle name="Заголовок 1 2 31" xfId="32377"/>
    <cellStyle name="Заголовок 1 2 32" xfId="960" hidden="1"/>
    <cellStyle name="Заголовок 1 2 32" xfId="946" hidden="1"/>
    <cellStyle name="Заголовок 1 2 32" xfId="881" hidden="1"/>
    <cellStyle name="Заголовок 1 2 32" xfId="1302" hidden="1"/>
    <cellStyle name="Заголовок 1 2 32" xfId="1676" hidden="1"/>
    <cellStyle name="Заголовок 1 2 32" xfId="2046" hidden="1"/>
    <cellStyle name="Заголовок 1 2 32" xfId="2409" hidden="1"/>
    <cellStyle name="Заголовок 1 2 32" xfId="3490" hidden="1"/>
    <cellStyle name="Заголовок 1 2 32" xfId="4944" hidden="1"/>
    <cellStyle name="Заголовок 1 2 32" xfId="4930" hidden="1"/>
    <cellStyle name="Заголовок 1 2 32" xfId="4865" hidden="1"/>
    <cellStyle name="Заголовок 1 2 32" xfId="5286" hidden="1"/>
    <cellStyle name="Заголовок 1 2 32" xfId="5660" hidden="1"/>
    <cellStyle name="Заголовок 1 2 32" xfId="6030" hidden="1"/>
    <cellStyle name="Заголовок 1 2 32" xfId="6393" hidden="1"/>
    <cellStyle name="Заголовок 1 2 32" xfId="7474" hidden="1"/>
    <cellStyle name="Заголовок 1 2 32" xfId="4603" hidden="1"/>
    <cellStyle name="Заголовок 1 2 32" xfId="4656" hidden="1"/>
    <cellStyle name="Заголовок 1 2 32" xfId="4608" hidden="1"/>
    <cellStyle name="Заголовок 1 2 32" xfId="8183" hidden="1"/>
    <cellStyle name="Заголовок 1 2 32" xfId="8557" hidden="1"/>
    <cellStyle name="Заголовок 1 2 32" xfId="8927" hidden="1"/>
    <cellStyle name="Заголовок 1 2 32" xfId="9290" hidden="1"/>
    <cellStyle name="Заголовок 1 2 32" xfId="10371" hidden="1"/>
    <cellStyle name="Заголовок 1 2 32" xfId="11400" hidden="1"/>
    <cellStyle name="Заголовок 1 2 32" xfId="11386" hidden="1"/>
    <cellStyle name="Заголовок 1 2 32" xfId="11321" hidden="1"/>
    <cellStyle name="Заголовок 1 2 32" xfId="11742" hidden="1"/>
    <cellStyle name="Заголовок 1 2 32" xfId="12116" hidden="1"/>
    <cellStyle name="Заголовок 1 2 32" xfId="12486" hidden="1"/>
    <cellStyle name="Заголовок 1 2 32" xfId="12849" hidden="1"/>
    <cellStyle name="Заголовок 1 2 32" xfId="13930" hidden="1"/>
    <cellStyle name="Заголовок 1 2 32" xfId="11049" hidden="1"/>
    <cellStyle name="Заголовок 1 2 32" xfId="11102" hidden="1"/>
    <cellStyle name="Заголовок 1 2 32" xfId="11054" hidden="1"/>
    <cellStyle name="Заголовок 1 2 32" xfId="14906" hidden="1"/>
    <cellStyle name="Заголовок 1 2 32" xfId="15280" hidden="1"/>
    <cellStyle name="Заголовок 1 2 32" xfId="15650" hidden="1"/>
    <cellStyle name="Заголовок 1 2 32" xfId="16013" hidden="1"/>
    <cellStyle name="Заголовок 1 2 32" xfId="17094" hidden="1"/>
    <cellStyle name="Заголовок 1 2 32" xfId="10877" hidden="1"/>
    <cellStyle name="Заголовок 1 2 32" xfId="10711" hidden="1"/>
    <cellStyle name="Заголовок 1 2 32" xfId="14452" hidden="1"/>
    <cellStyle name="Заголовок 1 2 32" xfId="18062" hidden="1"/>
    <cellStyle name="Заголовок 1 2 32" xfId="18436" hidden="1"/>
    <cellStyle name="Заголовок 1 2 32" xfId="18806" hidden="1"/>
    <cellStyle name="Заголовок 1 2 32" xfId="19169" hidden="1"/>
    <cellStyle name="Заголовок 1 2 32" xfId="20250" hidden="1"/>
    <cellStyle name="Заголовок 1 2 32" xfId="10662" hidden="1"/>
    <cellStyle name="Заголовок 1 2 32" xfId="20509" hidden="1"/>
    <cellStyle name="Заголовок 1 2 32" xfId="20567" hidden="1"/>
    <cellStyle name="Заголовок 1 2 32" xfId="21163" hidden="1"/>
    <cellStyle name="Заголовок 1 2 32" xfId="21537" hidden="1"/>
    <cellStyle name="Заголовок 1 2 32" xfId="21907" hidden="1"/>
    <cellStyle name="Заголовок 1 2 32" xfId="22270" hidden="1"/>
    <cellStyle name="Заголовок 1 2 32" xfId="23351" hidden="1"/>
    <cellStyle name="Заголовок 1 2 32" xfId="14688" hidden="1"/>
    <cellStyle name="Заголовок 1 2 32" xfId="23610" hidden="1"/>
    <cellStyle name="Заголовок 1 2 32" xfId="23668" hidden="1"/>
    <cellStyle name="Заголовок 1 2 32" xfId="24251" hidden="1"/>
    <cellStyle name="Заголовок 1 2 32" xfId="24625" hidden="1"/>
    <cellStyle name="Заголовок 1 2 32" xfId="24995" hidden="1"/>
    <cellStyle name="Заголовок 1 2 32" xfId="25358" hidden="1"/>
    <cellStyle name="Заголовок 1 2 32" xfId="26439" hidden="1"/>
    <cellStyle name="Заголовок 1 2 32" xfId="21021" hidden="1"/>
    <cellStyle name="Заголовок 1 2 32" xfId="26698" hidden="1"/>
    <cellStyle name="Заголовок 1 2 32" xfId="26756" hidden="1"/>
    <cellStyle name="Заголовок 1 2 32" xfId="27274" hidden="1"/>
    <cellStyle name="Заголовок 1 2 32" xfId="27648" hidden="1"/>
    <cellStyle name="Заголовок 1 2 32" xfId="28018" hidden="1"/>
    <cellStyle name="Заголовок 1 2 32" xfId="28381" hidden="1"/>
    <cellStyle name="Заголовок 1 2 32" xfId="29462" hidden="1"/>
    <cellStyle name="Заголовок 1 2 32" xfId="24112" hidden="1"/>
    <cellStyle name="Заголовок 1 2 32" xfId="29721" hidden="1"/>
    <cellStyle name="Заголовок 1 2 32" xfId="29779" hidden="1"/>
    <cellStyle name="Заголовок 1 2 32" xfId="30097" hidden="1"/>
    <cellStyle name="Заголовок 1 2 32" xfId="30471" hidden="1"/>
    <cellStyle name="Заголовок 1 2 32" xfId="30841" hidden="1"/>
    <cellStyle name="Заголовок 1 2 32" xfId="31204" hidden="1"/>
    <cellStyle name="Заголовок 1 2 32" xfId="32285"/>
    <cellStyle name="Заголовок 1 2 33" xfId="1104" hidden="1"/>
    <cellStyle name="Заголовок 1 2 33" xfId="1355" hidden="1"/>
    <cellStyle name="Заголовок 1 2 33" xfId="1729" hidden="1"/>
    <cellStyle name="Заголовок 1 2 33" xfId="2098" hidden="1"/>
    <cellStyle name="Заголовок 1 2 33" xfId="2461" hidden="1"/>
    <cellStyle name="Заголовок 1 2 33" xfId="2814" hidden="1"/>
    <cellStyle name="Заголовок 1 2 33" xfId="3141" hidden="1"/>
    <cellStyle name="Заголовок 1 2 33" xfId="3585" hidden="1"/>
    <cellStyle name="Заголовок 1 2 33" xfId="5088" hidden="1"/>
    <cellStyle name="Заголовок 1 2 33" xfId="5339" hidden="1"/>
    <cellStyle name="Заголовок 1 2 33" xfId="5713" hidden="1"/>
    <cellStyle name="Заголовок 1 2 33" xfId="6082" hidden="1"/>
    <cellStyle name="Заголовок 1 2 33" xfId="6445" hidden="1"/>
    <cellStyle name="Заголовок 1 2 33" xfId="6798" hidden="1"/>
    <cellStyle name="Заголовок 1 2 33" xfId="7125" hidden="1"/>
    <cellStyle name="Заголовок 1 2 33" xfId="7569" hidden="1"/>
    <cellStyle name="Заголовок 1 2 33" xfId="7985" hidden="1"/>
    <cellStyle name="Заголовок 1 2 33" xfId="8236" hidden="1"/>
    <cellStyle name="Заголовок 1 2 33" xfId="8610" hidden="1"/>
    <cellStyle name="Заголовок 1 2 33" xfId="8979" hidden="1"/>
    <cellStyle name="Заголовок 1 2 33" xfId="9342" hidden="1"/>
    <cellStyle name="Заголовок 1 2 33" xfId="9695" hidden="1"/>
    <cellStyle name="Заголовок 1 2 33" xfId="10022" hidden="1"/>
    <cellStyle name="Заголовок 1 2 33" xfId="10466" hidden="1"/>
    <cellStyle name="Заголовок 1 2 33" xfId="11544" hidden="1"/>
    <cellStyle name="Заголовок 1 2 33" xfId="11795" hidden="1"/>
    <cellStyle name="Заголовок 1 2 33" xfId="12169" hidden="1"/>
    <cellStyle name="Заголовок 1 2 33" xfId="12538" hidden="1"/>
    <cellStyle name="Заголовок 1 2 33" xfId="12901" hidden="1"/>
    <cellStyle name="Заголовок 1 2 33" xfId="13254" hidden="1"/>
    <cellStyle name="Заголовок 1 2 33" xfId="13581" hidden="1"/>
    <cellStyle name="Заголовок 1 2 33" xfId="14025" hidden="1"/>
    <cellStyle name="Заголовок 1 2 33" xfId="14708" hidden="1"/>
    <cellStyle name="Заголовок 1 2 33" xfId="14959" hidden="1"/>
    <cellStyle name="Заголовок 1 2 33" xfId="15333" hidden="1"/>
    <cellStyle name="Заголовок 1 2 33" xfId="15702" hidden="1"/>
    <cellStyle name="Заголовок 1 2 33" xfId="16065" hidden="1"/>
    <cellStyle name="Заголовок 1 2 33" xfId="16418" hidden="1"/>
    <cellStyle name="Заголовок 1 2 33" xfId="16745" hidden="1"/>
    <cellStyle name="Заголовок 1 2 33" xfId="17189" hidden="1"/>
    <cellStyle name="Заголовок 1 2 33" xfId="17864" hidden="1"/>
    <cellStyle name="Заголовок 1 2 33" xfId="18115" hidden="1"/>
    <cellStyle name="Заголовок 1 2 33" xfId="18489" hidden="1"/>
    <cellStyle name="Заголовок 1 2 33" xfId="18858" hidden="1"/>
    <cellStyle name="Заголовок 1 2 33" xfId="19221" hidden="1"/>
    <cellStyle name="Заголовок 1 2 33" xfId="19574" hidden="1"/>
    <cellStyle name="Заголовок 1 2 33" xfId="19901" hidden="1"/>
    <cellStyle name="Заголовок 1 2 33" xfId="20345" hidden="1"/>
    <cellStyle name="Заголовок 1 2 33" xfId="17774" hidden="1"/>
    <cellStyle name="Заголовок 1 2 33" xfId="21216" hidden="1"/>
    <cellStyle name="Заголовок 1 2 33" xfId="21590" hidden="1"/>
    <cellStyle name="Заголовок 1 2 33" xfId="21959" hidden="1"/>
    <cellStyle name="Заголовок 1 2 33" xfId="22322" hidden="1"/>
    <cellStyle name="Заголовок 1 2 33" xfId="22675" hidden="1"/>
    <cellStyle name="Заголовок 1 2 33" xfId="23002" hidden="1"/>
    <cellStyle name="Заголовок 1 2 33" xfId="23446" hidden="1"/>
    <cellStyle name="Заголовок 1 2 33" xfId="20992" hidden="1"/>
    <cellStyle name="Заголовок 1 2 33" xfId="24304" hidden="1"/>
    <cellStyle name="Заголовок 1 2 33" xfId="24678" hidden="1"/>
    <cellStyle name="Заголовок 1 2 33" xfId="25047" hidden="1"/>
    <cellStyle name="Заголовок 1 2 33" xfId="25410" hidden="1"/>
    <cellStyle name="Заголовок 1 2 33" xfId="25763" hidden="1"/>
    <cellStyle name="Заголовок 1 2 33" xfId="26090" hidden="1"/>
    <cellStyle name="Заголовок 1 2 33" xfId="26534" hidden="1"/>
    <cellStyle name="Заголовок 1 2 33" xfId="24087" hidden="1"/>
    <cellStyle name="Заголовок 1 2 33" xfId="27327" hidden="1"/>
    <cellStyle name="Заголовок 1 2 33" xfId="27701" hidden="1"/>
    <cellStyle name="Заголовок 1 2 33" xfId="28070" hidden="1"/>
    <cellStyle name="Заголовок 1 2 33" xfId="28433" hidden="1"/>
    <cellStyle name="Заголовок 1 2 33" xfId="28786" hidden="1"/>
    <cellStyle name="Заголовок 1 2 33" xfId="29113" hidden="1"/>
    <cellStyle name="Заголовок 1 2 33" xfId="29557" hidden="1"/>
    <cellStyle name="Заголовок 1 2 33" xfId="27138" hidden="1"/>
    <cellStyle name="Заголовок 1 2 33" xfId="30150" hidden="1"/>
    <cellStyle name="Заголовок 1 2 33" xfId="30524" hidden="1"/>
    <cellStyle name="Заголовок 1 2 33" xfId="30893" hidden="1"/>
    <cellStyle name="Заголовок 1 2 33" xfId="31256" hidden="1"/>
    <cellStyle name="Заголовок 1 2 33" xfId="31609" hidden="1"/>
    <cellStyle name="Заголовок 1 2 33" xfId="31936" hidden="1"/>
    <cellStyle name="Заголовок 1 2 33" xfId="32380"/>
    <cellStyle name="Заголовок 1 2 34" xfId="1109" hidden="1"/>
    <cellStyle name="Заголовок 1 2 34" xfId="1338" hidden="1"/>
    <cellStyle name="Заголовок 1 2 34" xfId="1712" hidden="1"/>
    <cellStyle name="Заголовок 1 2 34" xfId="2081" hidden="1"/>
    <cellStyle name="Заголовок 1 2 34" xfId="2444" hidden="1"/>
    <cellStyle name="Заголовок 1 2 34" xfId="2797" hidden="1"/>
    <cellStyle name="Заголовок 1 2 34" xfId="3125" hidden="1"/>
    <cellStyle name="Заголовок 1 2 34" xfId="3590" hidden="1"/>
    <cellStyle name="Заголовок 1 2 34" xfId="5093" hidden="1"/>
    <cellStyle name="Заголовок 1 2 34" xfId="5322" hidden="1"/>
    <cellStyle name="Заголовок 1 2 34" xfId="5696" hidden="1"/>
    <cellStyle name="Заголовок 1 2 34" xfId="6065" hidden="1"/>
    <cellStyle name="Заголовок 1 2 34" xfId="6428" hidden="1"/>
    <cellStyle name="Заголовок 1 2 34" xfId="6781" hidden="1"/>
    <cellStyle name="Заголовок 1 2 34" xfId="7109" hidden="1"/>
    <cellStyle name="Заголовок 1 2 34" xfId="7574" hidden="1"/>
    <cellStyle name="Заголовок 1 2 34" xfId="7990" hidden="1"/>
    <cellStyle name="Заголовок 1 2 34" xfId="8219" hidden="1"/>
    <cellStyle name="Заголовок 1 2 34" xfId="8593" hidden="1"/>
    <cellStyle name="Заголовок 1 2 34" xfId="8962" hidden="1"/>
    <cellStyle name="Заголовок 1 2 34" xfId="9325" hidden="1"/>
    <cellStyle name="Заголовок 1 2 34" xfId="9678" hidden="1"/>
    <cellStyle name="Заголовок 1 2 34" xfId="10006" hidden="1"/>
    <cellStyle name="Заголовок 1 2 34" xfId="10471" hidden="1"/>
    <cellStyle name="Заголовок 1 2 34" xfId="11549" hidden="1"/>
    <cellStyle name="Заголовок 1 2 34" xfId="11778" hidden="1"/>
    <cellStyle name="Заголовок 1 2 34" xfId="12152" hidden="1"/>
    <cellStyle name="Заголовок 1 2 34" xfId="12521" hidden="1"/>
    <cellStyle name="Заголовок 1 2 34" xfId="12884" hidden="1"/>
    <cellStyle name="Заголовок 1 2 34" xfId="13237" hidden="1"/>
    <cellStyle name="Заголовок 1 2 34" xfId="13565" hidden="1"/>
    <cellStyle name="Заголовок 1 2 34" xfId="14030" hidden="1"/>
    <cellStyle name="Заголовок 1 2 34" xfId="14713" hidden="1"/>
    <cellStyle name="Заголовок 1 2 34" xfId="14942" hidden="1"/>
    <cellStyle name="Заголовок 1 2 34" xfId="15316" hidden="1"/>
    <cellStyle name="Заголовок 1 2 34" xfId="15685" hidden="1"/>
    <cellStyle name="Заголовок 1 2 34" xfId="16048" hidden="1"/>
    <cellStyle name="Заголовок 1 2 34" xfId="16401" hidden="1"/>
    <cellStyle name="Заголовок 1 2 34" xfId="16729" hidden="1"/>
    <cellStyle name="Заголовок 1 2 34" xfId="17194" hidden="1"/>
    <cellStyle name="Заголовок 1 2 34" xfId="17869" hidden="1"/>
    <cellStyle name="Заголовок 1 2 34" xfId="18098" hidden="1"/>
    <cellStyle name="Заголовок 1 2 34" xfId="18472" hidden="1"/>
    <cellStyle name="Заголовок 1 2 34" xfId="18841" hidden="1"/>
    <cellStyle name="Заголовок 1 2 34" xfId="19204" hidden="1"/>
    <cellStyle name="Заголовок 1 2 34" xfId="19557" hidden="1"/>
    <cellStyle name="Заголовок 1 2 34" xfId="19885" hidden="1"/>
    <cellStyle name="Заголовок 1 2 34" xfId="20350" hidden="1"/>
    <cellStyle name="Заголовок 1 2 34" xfId="17858" hidden="1"/>
    <cellStyle name="Заголовок 1 2 34" xfId="21199" hidden="1"/>
    <cellStyle name="Заголовок 1 2 34" xfId="21573" hidden="1"/>
    <cellStyle name="Заголовок 1 2 34" xfId="21942" hidden="1"/>
    <cellStyle name="Заголовок 1 2 34" xfId="22305" hidden="1"/>
    <cellStyle name="Заголовок 1 2 34" xfId="22658" hidden="1"/>
    <cellStyle name="Заголовок 1 2 34" xfId="22986" hidden="1"/>
    <cellStyle name="Заголовок 1 2 34" xfId="23451" hidden="1"/>
    <cellStyle name="Заголовок 1 2 34" xfId="10650" hidden="1"/>
    <cellStyle name="Заголовок 1 2 34" xfId="24287" hidden="1"/>
    <cellStyle name="Заголовок 1 2 34" xfId="24661" hidden="1"/>
    <cellStyle name="Заголовок 1 2 34" xfId="25030" hidden="1"/>
    <cellStyle name="Заголовок 1 2 34" xfId="25393" hidden="1"/>
    <cellStyle name="Заголовок 1 2 34" xfId="25746" hidden="1"/>
    <cellStyle name="Заголовок 1 2 34" xfId="26074" hidden="1"/>
    <cellStyle name="Заголовок 1 2 34" xfId="26539" hidden="1"/>
    <cellStyle name="Заголовок 1 2 34" xfId="10652" hidden="1"/>
    <cellStyle name="Заголовок 1 2 34" xfId="27310" hidden="1"/>
    <cellStyle name="Заголовок 1 2 34" xfId="27684" hidden="1"/>
    <cellStyle name="Заголовок 1 2 34" xfId="28053" hidden="1"/>
    <cellStyle name="Заголовок 1 2 34" xfId="28416" hidden="1"/>
    <cellStyle name="Заголовок 1 2 34" xfId="28769" hidden="1"/>
    <cellStyle name="Заголовок 1 2 34" xfId="29097" hidden="1"/>
    <cellStyle name="Заголовок 1 2 34" xfId="29562" hidden="1"/>
    <cellStyle name="Заголовок 1 2 34" xfId="10655" hidden="1"/>
    <cellStyle name="Заголовок 1 2 34" xfId="30133" hidden="1"/>
    <cellStyle name="Заголовок 1 2 34" xfId="30507" hidden="1"/>
    <cellStyle name="Заголовок 1 2 34" xfId="30876" hidden="1"/>
    <cellStyle name="Заголовок 1 2 34" xfId="31239" hidden="1"/>
    <cellStyle name="Заголовок 1 2 34" xfId="31592" hidden="1"/>
    <cellStyle name="Заголовок 1 2 34" xfId="31920" hidden="1"/>
    <cellStyle name="Заголовок 1 2 34" xfId="32385"/>
    <cellStyle name="Заголовок 1 2 35" xfId="1111" hidden="1"/>
    <cellStyle name="Заголовок 1 2 35" xfId="1331" hidden="1"/>
    <cellStyle name="Заголовок 1 2 35" xfId="1705" hidden="1"/>
    <cellStyle name="Заголовок 1 2 35" xfId="2074" hidden="1"/>
    <cellStyle name="Заголовок 1 2 35" xfId="2437" hidden="1"/>
    <cellStyle name="Заголовок 1 2 35" xfId="2790" hidden="1"/>
    <cellStyle name="Заголовок 1 2 35" xfId="3118" hidden="1"/>
    <cellStyle name="Заголовок 1 2 35" xfId="3592" hidden="1"/>
    <cellStyle name="Заголовок 1 2 35" xfId="5095" hidden="1"/>
    <cellStyle name="Заголовок 1 2 35" xfId="5315" hidden="1"/>
    <cellStyle name="Заголовок 1 2 35" xfId="5689" hidden="1"/>
    <cellStyle name="Заголовок 1 2 35" xfId="6058" hidden="1"/>
    <cellStyle name="Заголовок 1 2 35" xfId="6421" hidden="1"/>
    <cellStyle name="Заголовок 1 2 35" xfId="6774" hidden="1"/>
    <cellStyle name="Заголовок 1 2 35" xfId="7102" hidden="1"/>
    <cellStyle name="Заголовок 1 2 35" xfId="7576" hidden="1"/>
    <cellStyle name="Заголовок 1 2 35" xfId="7992" hidden="1"/>
    <cellStyle name="Заголовок 1 2 35" xfId="8212" hidden="1"/>
    <cellStyle name="Заголовок 1 2 35" xfId="8586" hidden="1"/>
    <cellStyle name="Заголовок 1 2 35" xfId="8955" hidden="1"/>
    <cellStyle name="Заголовок 1 2 35" xfId="9318" hidden="1"/>
    <cellStyle name="Заголовок 1 2 35" xfId="9671" hidden="1"/>
    <cellStyle name="Заголовок 1 2 35" xfId="9999" hidden="1"/>
    <cellStyle name="Заголовок 1 2 35" xfId="10473" hidden="1"/>
    <cellStyle name="Заголовок 1 2 35" xfId="11551" hidden="1"/>
    <cellStyle name="Заголовок 1 2 35" xfId="11771" hidden="1"/>
    <cellStyle name="Заголовок 1 2 35" xfId="12145" hidden="1"/>
    <cellStyle name="Заголовок 1 2 35" xfId="12514" hidden="1"/>
    <cellStyle name="Заголовок 1 2 35" xfId="12877" hidden="1"/>
    <cellStyle name="Заголовок 1 2 35" xfId="13230" hidden="1"/>
    <cellStyle name="Заголовок 1 2 35" xfId="13558" hidden="1"/>
    <cellStyle name="Заголовок 1 2 35" xfId="14032" hidden="1"/>
    <cellStyle name="Заголовок 1 2 35" xfId="14715" hidden="1"/>
    <cellStyle name="Заголовок 1 2 35" xfId="14935" hidden="1"/>
    <cellStyle name="Заголовок 1 2 35" xfId="15309" hidden="1"/>
    <cellStyle name="Заголовок 1 2 35" xfId="15678" hidden="1"/>
    <cellStyle name="Заголовок 1 2 35" xfId="16041" hidden="1"/>
    <cellStyle name="Заголовок 1 2 35" xfId="16394" hidden="1"/>
    <cellStyle name="Заголовок 1 2 35" xfId="16722" hidden="1"/>
    <cellStyle name="Заголовок 1 2 35" xfId="17196" hidden="1"/>
    <cellStyle name="Заголовок 1 2 35" xfId="17871" hidden="1"/>
    <cellStyle name="Заголовок 1 2 35" xfId="18091" hidden="1"/>
    <cellStyle name="Заголовок 1 2 35" xfId="18465" hidden="1"/>
    <cellStyle name="Заголовок 1 2 35" xfId="18834" hidden="1"/>
    <cellStyle name="Заголовок 1 2 35" xfId="19197" hidden="1"/>
    <cellStyle name="Заголовок 1 2 35" xfId="19550" hidden="1"/>
    <cellStyle name="Заголовок 1 2 35" xfId="19878" hidden="1"/>
    <cellStyle name="Заголовок 1 2 35" xfId="20352" hidden="1"/>
    <cellStyle name="Заголовок 1 2 35" xfId="17489" hidden="1"/>
    <cellStyle name="Заголовок 1 2 35" xfId="21192" hidden="1"/>
    <cellStyle name="Заголовок 1 2 35" xfId="21566" hidden="1"/>
    <cellStyle name="Заголовок 1 2 35" xfId="21935" hidden="1"/>
    <cellStyle name="Заголовок 1 2 35" xfId="22298" hidden="1"/>
    <cellStyle name="Заголовок 1 2 35" xfId="22651" hidden="1"/>
    <cellStyle name="Заголовок 1 2 35" xfId="22979" hidden="1"/>
    <cellStyle name="Заголовок 1 2 35" xfId="23453" hidden="1"/>
    <cellStyle name="Заголовок 1 2 35" xfId="10664" hidden="1"/>
    <cellStyle name="Заголовок 1 2 35" xfId="24280" hidden="1"/>
    <cellStyle name="Заголовок 1 2 35" xfId="24654" hidden="1"/>
    <cellStyle name="Заголовок 1 2 35" xfId="25023" hidden="1"/>
    <cellStyle name="Заголовок 1 2 35" xfId="25386" hidden="1"/>
    <cellStyle name="Заголовок 1 2 35" xfId="25739" hidden="1"/>
    <cellStyle name="Заголовок 1 2 35" xfId="26067" hidden="1"/>
    <cellStyle name="Заголовок 1 2 35" xfId="26541" hidden="1"/>
    <cellStyle name="Заголовок 1 2 35" xfId="20912" hidden="1"/>
    <cellStyle name="Заголовок 1 2 35" xfId="27303" hidden="1"/>
    <cellStyle name="Заголовок 1 2 35" xfId="27677" hidden="1"/>
    <cellStyle name="Заголовок 1 2 35" xfId="28046" hidden="1"/>
    <cellStyle name="Заголовок 1 2 35" xfId="28409" hidden="1"/>
    <cellStyle name="Заголовок 1 2 35" xfId="28762" hidden="1"/>
    <cellStyle name="Заголовок 1 2 35" xfId="29090" hidden="1"/>
    <cellStyle name="Заголовок 1 2 35" xfId="29564" hidden="1"/>
    <cellStyle name="Заголовок 1 2 35" xfId="24012" hidden="1"/>
    <cellStyle name="Заголовок 1 2 35" xfId="30126" hidden="1"/>
    <cellStyle name="Заголовок 1 2 35" xfId="30500" hidden="1"/>
    <cellStyle name="Заголовок 1 2 35" xfId="30869" hidden="1"/>
    <cellStyle name="Заголовок 1 2 35" xfId="31232" hidden="1"/>
    <cellStyle name="Заголовок 1 2 35" xfId="31585" hidden="1"/>
    <cellStyle name="Заголовок 1 2 35" xfId="31913" hidden="1"/>
    <cellStyle name="Заголовок 1 2 35" xfId="32387"/>
    <cellStyle name="Заголовок 1 2 36" xfId="1116" hidden="1"/>
    <cellStyle name="Заголовок 1 2 36" xfId="1003" hidden="1"/>
    <cellStyle name="Заголовок 1 2 36" xfId="1434" hidden="1"/>
    <cellStyle name="Заголовок 1 2 36" xfId="1808" hidden="1"/>
    <cellStyle name="Заголовок 1 2 36" xfId="2177" hidden="1"/>
    <cellStyle name="Заголовок 1 2 36" xfId="2540" hidden="1"/>
    <cellStyle name="Заголовок 1 2 36" xfId="2889" hidden="1"/>
    <cellStyle name="Заголовок 1 2 36" xfId="3597" hidden="1"/>
    <cellStyle name="Заголовок 1 2 36" xfId="5100" hidden="1"/>
    <cellStyle name="Заголовок 1 2 36" xfId="4987" hidden="1"/>
    <cellStyle name="Заголовок 1 2 36" xfId="5418" hidden="1"/>
    <cellStyle name="Заголовок 1 2 36" xfId="5792" hidden="1"/>
    <cellStyle name="Заголовок 1 2 36" xfId="6161" hidden="1"/>
    <cellStyle name="Заголовок 1 2 36" xfId="6524" hidden="1"/>
    <cellStyle name="Заголовок 1 2 36" xfId="6873" hidden="1"/>
    <cellStyle name="Заголовок 1 2 36" xfId="7581" hidden="1"/>
    <cellStyle name="Заголовок 1 2 36" xfId="7997" hidden="1"/>
    <cellStyle name="Заголовок 1 2 36" xfId="4400" hidden="1"/>
    <cellStyle name="Заголовок 1 2 36" xfId="8315" hidden="1"/>
    <cellStyle name="Заголовок 1 2 36" xfId="8689" hidden="1"/>
    <cellStyle name="Заголовок 1 2 36" xfId="9058" hidden="1"/>
    <cellStyle name="Заголовок 1 2 36" xfId="9421" hidden="1"/>
    <cellStyle name="Заголовок 1 2 36" xfId="9770" hidden="1"/>
    <cellStyle name="Заголовок 1 2 36" xfId="10478" hidden="1"/>
    <cellStyle name="Заголовок 1 2 36" xfId="11556" hidden="1"/>
    <cellStyle name="Заголовок 1 2 36" xfId="11443" hidden="1"/>
    <cellStyle name="Заголовок 1 2 36" xfId="11874" hidden="1"/>
    <cellStyle name="Заголовок 1 2 36" xfId="12248" hidden="1"/>
    <cellStyle name="Заголовок 1 2 36" xfId="12617" hidden="1"/>
    <cellStyle name="Заголовок 1 2 36" xfId="12980" hidden="1"/>
    <cellStyle name="Заголовок 1 2 36" xfId="13329" hidden="1"/>
    <cellStyle name="Заголовок 1 2 36" xfId="14037" hidden="1"/>
    <cellStyle name="Заголовок 1 2 36" xfId="14720" hidden="1"/>
    <cellStyle name="Заголовок 1 2 36" xfId="10806" hidden="1"/>
    <cellStyle name="Заголовок 1 2 36" xfId="15038" hidden="1"/>
    <cellStyle name="Заголовок 1 2 36" xfId="15412" hidden="1"/>
    <cellStyle name="Заголовок 1 2 36" xfId="15781" hidden="1"/>
    <cellStyle name="Заголовок 1 2 36" xfId="16144" hidden="1"/>
    <cellStyle name="Заголовок 1 2 36" xfId="16493" hidden="1"/>
    <cellStyle name="Заголовок 1 2 36" xfId="17201" hidden="1"/>
    <cellStyle name="Заголовок 1 2 36" xfId="17876" hidden="1"/>
    <cellStyle name="Заголовок 1 2 36" xfId="10844" hidden="1"/>
    <cellStyle name="Заголовок 1 2 36" xfId="18194" hidden="1"/>
    <cellStyle name="Заголовок 1 2 36" xfId="18568" hidden="1"/>
    <cellStyle name="Заголовок 1 2 36" xfId="18937" hidden="1"/>
    <cellStyle name="Заголовок 1 2 36" xfId="19300" hidden="1"/>
    <cellStyle name="Заголовок 1 2 36" xfId="19649" hidden="1"/>
    <cellStyle name="Заголовок 1 2 36" xfId="20357" hidden="1"/>
    <cellStyle name="Заголовок 1 2 36" xfId="17723" hidden="1"/>
    <cellStyle name="Заголовок 1 2 36" xfId="17758" hidden="1"/>
    <cellStyle name="Заголовок 1 2 36" xfId="21295" hidden="1"/>
    <cellStyle name="Заголовок 1 2 36" xfId="21669" hidden="1"/>
    <cellStyle name="Заголовок 1 2 36" xfId="22038" hidden="1"/>
    <cellStyle name="Заголовок 1 2 36" xfId="22401" hidden="1"/>
    <cellStyle name="Заголовок 1 2 36" xfId="22750" hidden="1"/>
    <cellStyle name="Заголовок 1 2 36" xfId="23458" hidden="1"/>
    <cellStyle name="Заголовок 1 2 36" xfId="10688" hidden="1"/>
    <cellStyle name="Заголовок 1 2 36" xfId="20978" hidden="1"/>
    <cellStyle name="Заголовок 1 2 36" xfId="24383" hidden="1"/>
    <cellStyle name="Заголовок 1 2 36" xfId="24757" hidden="1"/>
    <cellStyle name="Заголовок 1 2 36" xfId="25126" hidden="1"/>
    <cellStyle name="Заголовок 1 2 36" xfId="25489" hidden="1"/>
    <cellStyle name="Заголовок 1 2 36" xfId="25838" hidden="1"/>
    <cellStyle name="Заголовок 1 2 36" xfId="26546" hidden="1"/>
    <cellStyle name="Заголовок 1 2 36" xfId="21002" hidden="1"/>
    <cellStyle name="Заголовок 1 2 36" xfId="24073" hidden="1"/>
    <cellStyle name="Заголовок 1 2 36" xfId="27406" hidden="1"/>
    <cellStyle name="Заголовок 1 2 36" xfId="27780" hidden="1"/>
    <cellStyle name="Заголовок 1 2 36" xfId="28149" hidden="1"/>
    <cellStyle name="Заголовок 1 2 36" xfId="28512" hidden="1"/>
    <cellStyle name="Заголовок 1 2 36" xfId="28861" hidden="1"/>
    <cellStyle name="Заголовок 1 2 36" xfId="29569" hidden="1"/>
    <cellStyle name="Заголовок 1 2 36" xfId="24095" hidden="1"/>
    <cellStyle name="Заголовок 1 2 36" xfId="27124" hidden="1"/>
    <cellStyle name="Заголовок 1 2 36" xfId="30229" hidden="1"/>
    <cellStyle name="Заголовок 1 2 36" xfId="30603" hidden="1"/>
    <cellStyle name="Заголовок 1 2 36" xfId="30972" hidden="1"/>
    <cellStyle name="Заголовок 1 2 36" xfId="31335" hidden="1"/>
    <cellStyle name="Заголовок 1 2 36" xfId="31684" hidden="1"/>
    <cellStyle name="Заголовок 1 2 36" xfId="32392"/>
    <cellStyle name="Заголовок 1 2 37" xfId="1121" hidden="1"/>
    <cellStyle name="Заголовок 1 2 37" xfId="724" hidden="1"/>
    <cellStyle name="Заголовок 1 2 37" xfId="726" hidden="1"/>
    <cellStyle name="Заголовок 1 2 37" xfId="728" hidden="1"/>
    <cellStyle name="Заголовок 1 2 37" xfId="730" hidden="1"/>
    <cellStyle name="Заголовок 1 2 37" xfId="734" hidden="1"/>
    <cellStyle name="Заголовок 1 2 37" xfId="740" hidden="1"/>
    <cellStyle name="Заголовок 1 2 37" xfId="3602" hidden="1"/>
    <cellStyle name="Заголовок 1 2 37" xfId="5105" hidden="1"/>
    <cellStyle name="Заголовок 1 2 37" xfId="4708" hidden="1"/>
    <cellStyle name="Заголовок 1 2 37" xfId="4710" hidden="1"/>
    <cellStyle name="Заголовок 1 2 37" xfId="4712" hidden="1"/>
    <cellStyle name="Заголовок 1 2 37" xfId="4714" hidden="1"/>
    <cellStyle name="Заголовок 1 2 37" xfId="4718" hidden="1"/>
    <cellStyle name="Заголовок 1 2 37" xfId="4724" hidden="1"/>
    <cellStyle name="Заголовок 1 2 37" xfId="7586" hidden="1"/>
    <cellStyle name="Заголовок 1 2 37" xfId="8002" hidden="1"/>
    <cellStyle name="Заголовок 1 2 37" xfId="7904" hidden="1"/>
    <cellStyle name="Заголовок 1 2 37" xfId="7902" hidden="1"/>
    <cellStyle name="Заголовок 1 2 37" xfId="4435" hidden="1"/>
    <cellStyle name="Заголовок 1 2 37" xfId="7900" hidden="1"/>
    <cellStyle name="Заголовок 1 2 37" xfId="4345" hidden="1"/>
    <cellStyle name="Заголовок 1 2 37" xfId="7894" hidden="1"/>
    <cellStyle name="Заголовок 1 2 37" xfId="10483" hidden="1"/>
    <cellStyle name="Заголовок 1 2 37" xfId="11561" hidden="1"/>
    <cellStyle name="Заголовок 1 2 37" xfId="11164" hidden="1"/>
    <cellStyle name="Заголовок 1 2 37" xfId="11166" hidden="1"/>
    <cellStyle name="Заголовок 1 2 37" xfId="11168" hidden="1"/>
    <cellStyle name="Заголовок 1 2 37" xfId="11170" hidden="1"/>
    <cellStyle name="Заголовок 1 2 37" xfId="11174" hidden="1"/>
    <cellStyle name="Заголовок 1 2 37" xfId="11180" hidden="1"/>
    <cellStyle name="Заголовок 1 2 37" xfId="14042" hidden="1"/>
    <cellStyle name="Заголовок 1 2 37" xfId="14725" hidden="1"/>
    <cellStyle name="Заголовок 1 2 37" xfId="14360" hidden="1"/>
    <cellStyle name="Заголовок 1 2 37" xfId="14358" hidden="1"/>
    <cellStyle name="Заголовок 1 2 37" xfId="10878" hidden="1"/>
    <cellStyle name="Заголовок 1 2 37" xfId="14356" hidden="1"/>
    <cellStyle name="Заголовок 1 2 37" xfId="10704" hidden="1"/>
    <cellStyle name="Заголовок 1 2 37" xfId="14350" hidden="1"/>
    <cellStyle name="Заголовок 1 2 37" xfId="17206" hidden="1"/>
    <cellStyle name="Заголовок 1 2 37" xfId="17881" hidden="1"/>
    <cellStyle name="Заголовок 1 2 37" xfId="17459" hidden="1"/>
    <cellStyle name="Заголовок 1 2 37" xfId="11141" hidden="1"/>
    <cellStyle name="Заголовок 1 2 37" xfId="17457" hidden="1"/>
    <cellStyle name="Заголовок 1 2 37" xfId="17455" hidden="1"/>
    <cellStyle name="Заголовок 1 2 37" xfId="17453" hidden="1"/>
    <cellStyle name="Заголовок 1 2 37" xfId="17447" hidden="1"/>
    <cellStyle name="Заголовок 1 2 37" xfId="20362" hidden="1"/>
    <cellStyle name="Заголовок 1 2 37" xfId="17525" hidden="1"/>
    <cellStyle name="Заголовок 1 2 37" xfId="20697" hidden="1"/>
    <cellStyle name="Заголовок 1 2 37" xfId="20695" hidden="1"/>
    <cellStyle name="Заголовок 1 2 37" xfId="14588" hidden="1"/>
    <cellStyle name="Заголовок 1 2 37" xfId="20693" hidden="1"/>
    <cellStyle name="Заголовок 1 2 37" xfId="14606" hidden="1"/>
    <cellStyle name="Заголовок 1 2 37" xfId="20687" hidden="1"/>
    <cellStyle name="Заголовок 1 2 37" xfId="23463" hidden="1"/>
    <cellStyle name="Заголовок 1 2 37" xfId="17687" hidden="1"/>
    <cellStyle name="Заголовок 1 2 37" xfId="23798" hidden="1"/>
    <cellStyle name="Заголовок 1 2 37" xfId="23796" hidden="1"/>
    <cellStyle name="Заголовок 1 2 37" xfId="20908" hidden="1"/>
    <cellStyle name="Заголовок 1 2 37" xfId="23794" hidden="1"/>
    <cellStyle name="Заголовок 1 2 37" xfId="21024" hidden="1"/>
    <cellStyle name="Заголовок 1 2 37" xfId="23788" hidden="1"/>
    <cellStyle name="Заголовок 1 2 37" xfId="26551" hidden="1"/>
    <cellStyle name="Заголовок 1 2 37" xfId="20916" hidden="1"/>
    <cellStyle name="Заголовок 1 2 37" xfId="26886" hidden="1"/>
    <cellStyle name="Заголовок 1 2 37" xfId="26884" hidden="1"/>
    <cellStyle name="Заголовок 1 2 37" xfId="24008" hidden="1"/>
    <cellStyle name="Заголовок 1 2 37" xfId="26882" hidden="1"/>
    <cellStyle name="Заголовок 1 2 37" xfId="24115" hidden="1"/>
    <cellStyle name="Заголовок 1 2 37" xfId="26876" hidden="1"/>
    <cellStyle name="Заголовок 1 2 37" xfId="29574" hidden="1"/>
    <cellStyle name="Заголовок 1 2 37" xfId="24016" hidden="1"/>
    <cellStyle name="Заголовок 1 2 37" xfId="29909" hidden="1"/>
    <cellStyle name="Заголовок 1 2 37" xfId="29907" hidden="1"/>
    <cellStyle name="Заголовок 1 2 37" xfId="27088" hidden="1"/>
    <cellStyle name="Заголовок 1 2 37" xfId="29905" hidden="1"/>
    <cellStyle name="Заголовок 1 2 37" xfId="27147" hidden="1"/>
    <cellStyle name="Заголовок 1 2 37" xfId="29899" hidden="1"/>
    <cellStyle name="Заголовок 1 2 37" xfId="32397"/>
    <cellStyle name="Заголовок 1 2 38" xfId="962" hidden="1"/>
    <cellStyle name="Заголовок 1 2 38" xfId="950" hidden="1"/>
    <cellStyle name="Заголовок 1 2 38" xfId="980" hidden="1"/>
    <cellStyle name="Заголовок 1 2 38" xfId="1518" hidden="1"/>
    <cellStyle name="Заголовок 1 2 38" xfId="1892" hidden="1"/>
    <cellStyle name="Заголовок 1 2 38" xfId="2261" hidden="1"/>
    <cellStyle name="Заголовок 1 2 38" xfId="2621" hidden="1"/>
    <cellStyle name="Заголовок 1 2 38" xfId="3492" hidden="1"/>
    <cellStyle name="Заголовок 1 2 38" xfId="4946" hidden="1"/>
    <cellStyle name="Заголовок 1 2 38" xfId="4934" hidden="1"/>
    <cellStyle name="Заголовок 1 2 38" xfId="4964" hidden="1"/>
    <cellStyle name="Заголовок 1 2 38" xfId="5502" hidden="1"/>
    <cellStyle name="Заголовок 1 2 38" xfId="5876" hidden="1"/>
    <cellStyle name="Заголовок 1 2 38" xfId="6245" hidden="1"/>
    <cellStyle name="Заголовок 1 2 38" xfId="6605" hidden="1"/>
    <cellStyle name="Заголовок 1 2 38" xfId="7476" hidden="1"/>
    <cellStyle name="Заголовок 1 2 38" xfId="4598" hidden="1"/>
    <cellStyle name="Заголовок 1 2 38" xfId="4638" hidden="1"/>
    <cellStyle name="Заголовок 1 2 38" xfId="4537" hidden="1"/>
    <cellStyle name="Заголовок 1 2 38" xfId="8399" hidden="1"/>
    <cellStyle name="Заголовок 1 2 38" xfId="8773" hidden="1"/>
    <cellStyle name="Заголовок 1 2 38" xfId="9142" hidden="1"/>
    <cellStyle name="Заголовок 1 2 38" xfId="9502" hidden="1"/>
    <cellStyle name="Заголовок 1 2 38" xfId="10373" hidden="1"/>
    <cellStyle name="Заголовок 1 2 38" xfId="11402" hidden="1"/>
    <cellStyle name="Заголовок 1 2 38" xfId="11390" hidden="1"/>
    <cellStyle name="Заголовок 1 2 38" xfId="11420" hidden="1"/>
    <cellStyle name="Заголовок 1 2 38" xfId="11958" hidden="1"/>
    <cellStyle name="Заголовок 1 2 38" xfId="12332" hidden="1"/>
    <cellStyle name="Заголовок 1 2 38" xfId="12701" hidden="1"/>
    <cellStyle name="Заголовок 1 2 38" xfId="13061" hidden="1"/>
    <cellStyle name="Заголовок 1 2 38" xfId="13932" hidden="1"/>
    <cellStyle name="Заголовок 1 2 38" xfId="11044" hidden="1"/>
    <cellStyle name="Заголовок 1 2 38" xfId="11084" hidden="1"/>
    <cellStyle name="Заголовок 1 2 38" xfId="10981" hidden="1"/>
    <cellStyle name="Заголовок 1 2 38" xfId="15122" hidden="1"/>
    <cellStyle name="Заголовок 1 2 38" xfId="15496" hidden="1"/>
    <cellStyle name="Заголовок 1 2 38" xfId="15865" hidden="1"/>
    <cellStyle name="Заголовок 1 2 38" xfId="16225" hidden="1"/>
    <cellStyle name="Заголовок 1 2 38" xfId="17096" hidden="1"/>
    <cellStyle name="Заголовок 1 2 38" xfId="14455" hidden="1"/>
    <cellStyle name="Заголовок 1 2 38" xfId="14430" hidden="1"/>
    <cellStyle name="Заголовок 1 2 38" xfId="14500" hidden="1"/>
    <cellStyle name="Заголовок 1 2 38" xfId="18278" hidden="1"/>
    <cellStyle name="Заголовок 1 2 38" xfId="18652" hidden="1"/>
    <cellStyle name="Заголовок 1 2 38" xfId="19021" hidden="1"/>
    <cellStyle name="Заголовок 1 2 38" xfId="19381" hidden="1"/>
    <cellStyle name="Заголовок 1 2 38" xfId="20252" hidden="1"/>
    <cellStyle name="Заголовок 1 2 38" xfId="17536" hidden="1"/>
    <cellStyle name="Заголовок 1 2 38" xfId="17495" hidden="1"/>
    <cellStyle name="Заголовок 1 2 38" xfId="17587" hidden="1"/>
    <cellStyle name="Заголовок 1 2 38" xfId="21379" hidden="1"/>
    <cellStyle name="Заголовок 1 2 38" xfId="21753" hidden="1"/>
    <cellStyle name="Заголовок 1 2 38" xfId="22122" hidden="1"/>
    <cellStyle name="Заголовок 1 2 38" xfId="22482" hidden="1"/>
    <cellStyle name="Заголовок 1 2 38" xfId="23353" hidden="1"/>
    <cellStyle name="Заголовок 1 2 38" xfId="20765" hidden="1"/>
    <cellStyle name="Заголовок 1 2 38" xfId="20728" hidden="1"/>
    <cellStyle name="Заголовок 1 2 38" xfId="20806" hidden="1"/>
    <cellStyle name="Заголовок 1 2 38" xfId="24467" hidden="1"/>
    <cellStyle name="Заголовок 1 2 38" xfId="24841" hidden="1"/>
    <cellStyle name="Заголовок 1 2 38" xfId="25210" hidden="1"/>
    <cellStyle name="Заголовок 1 2 38" xfId="25570" hidden="1"/>
    <cellStyle name="Заголовок 1 2 38" xfId="26441" hidden="1"/>
    <cellStyle name="Заголовок 1 2 38" xfId="23865" hidden="1"/>
    <cellStyle name="Заголовок 1 2 38" xfId="23828" hidden="1"/>
    <cellStyle name="Заголовок 1 2 38" xfId="23906" hidden="1"/>
    <cellStyle name="Заголовок 1 2 38" xfId="27490" hidden="1"/>
    <cellStyle name="Заголовок 1 2 38" xfId="27864" hidden="1"/>
    <cellStyle name="Заголовок 1 2 38" xfId="28233" hidden="1"/>
    <cellStyle name="Заголовок 1 2 38" xfId="28593" hidden="1"/>
    <cellStyle name="Заголовок 1 2 38" xfId="29464" hidden="1"/>
    <cellStyle name="Заголовок 1 2 38" xfId="26947" hidden="1"/>
    <cellStyle name="Заголовок 1 2 38" xfId="26910" hidden="1"/>
    <cellStyle name="Заголовок 1 2 38" xfId="26987" hidden="1"/>
    <cellStyle name="Заголовок 1 2 38" xfId="30313" hidden="1"/>
    <cellStyle name="Заголовок 1 2 38" xfId="30687" hidden="1"/>
    <cellStyle name="Заголовок 1 2 38" xfId="31056" hidden="1"/>
    <cellStyle name="Заголовок 1 2 38" xfId="31416" hidden="1"/>
    <cellStyle name="Заголовок 1 2 38" xfId="32287"/>
    <cellStyle name="Заголовок 1 2 39" xfId="1124" hidden="1"/>
    <cellStyle name="Заголовок 1 2 39" xfId="1563" hidden="1"/>
    <cellStyle name="Заголовок 1 2 39" xfId="1937" hidden="1"/>
    <cellStyle name="Заголовок 1 2 39" xfId="2305" hidden="1"/>
    <cellStyle name="Заголовок 1 2 39" xfId="2665" hidden="1"/>
    <cellStyle name="Заголовок 1 2 39" xfId="3006" hidden="1"/>
    <cellStyle name="Заголовок 1 2 39" xfId="3314" hidden="1"/>
    <cellStyle name="Заголовок 1 2 39" xfId="3605" hidden="1"/>
    <cellStyle name="Заголовок 1 2 39" xfId="5108" hidden="1"/>
    <cellStyle name="Заголовок 1 2 39" xfId="5547" hidden="1"/>
    <cellStyle name="Заголовок 1 2 39" xfId="5921" hidden="1"/>
    <cellStyle name="Заголовок 1 2 39" xfId="6289" hidden="1"/>
    <cellStyle name="Заголовок 1 2 39" xfId="6649" hidden="1"/>
    <cellStyle name="Заголовок 1 2 39" xfId="6990" hidden="1"/>
    <cellStyle name="Заголовок 1 2 39" xfId="7298" hidden="1"/>
    <cellStyle name="Заголовок 1 2 39" xfId="7589" hidden="1"/>
    <cellStyle name="Заголовок 1 2 39" xfId="8005" hidden="1"/>
    <cellStyle name="Заголовок 1 2 39" xfId="8444" hidden="1"/>
    <cellStyle name="Заголовок 1 2 39" xfId="8818" hidden="1"/>
    <cellStyle name="Заголовок 1 2 39" xfId="9186" hidden="1"/>
    <cellStyle name="Заголовок 1 2 39" xfId="9546" hidden="1"/>
    <cellStyle name="Заголовок 1 2 39" xfId="9887" hidden="1"/>
    <cellStyle name="Заголовок 1 2 39" xfId="10195" hidden="1"/>
    <cellStyle name="Заголовок 1 2 39" xfId="10486" hidden="1"/>
    <cellStyle name="Заголовок 1 2 39" xfId="11564" hidden="1"/>
    <cellStyle name="Заголовок 1 2 39" xfId="12003" hidden="1"/>
    <cellStyle name="Заголовок 1 2 39" xfId="12377" hidden="1"/>
    <cellStyle name="Заголовок 1 2 39" xfId="12745" hidden="1"/>
    <cellStyle name="Заголовок 1 2 39" xfId="13105" hidden="1"/>
    <cellStyle name="Заголовок 1 2 39" xfId="13446" hidden="1"/>
    <cellStyle name="Заголовок 1 2 39" xfId="13754" hidden="1"/>
    <cellStyle name="Заголовок 1 2 39" xfId="14045" hidden="1"/>
    <cellStyle name="Заголовок 1 2 39" xfId="14728" hidden="1"/>
    <cellStyle name="Заголовок 1 2 39" xfId="15167" hidden="1"/>
    <cellStyle name="Заголовок 1 2 39" xfId="15541" hidden="1"/>
    <cellStyle name="Заголовок 1 2 39" xfId="15909" hidden="1"/>
    <cellStyle name="Заголовок 1 2 39" xfId="16269" hidden="1"/>
    <cellStyle name="Заголовок 1 2 39" xfId="16610" hidden="1"/>
    <cellStyle name="Заголовок 1 2 39" xfId="16918" hidden="1"/>
    <cellStyle name="Заголовок 1 2 39" xfId="17209" hidden="1"/>
    <cellStyle name="Заголовок 1 2 39" xfId="17884" hidden="1"/>
    <cellStyle name="Заголовок 1 2 39" xfId="18323" hidden="1"/>
    <cellStyle name="Заголовок 1 2 39" xfId="18697" hidden="1"/>
    <cellStyle name="Заголовок 1 2 39" xfId="19065" hidden="1"/>
    <cellStyle name="Заголовок 1 2 39" xfId="19425" hidden="1"/>
    <cellStyle name="Заголовок 1 2 39" xfId="19766" hidden="1"/>
    <cellStyle name="Заголовок 1 2 39" xfId="20074" hidden="1"/>
    <cellStyle name="Заголовок 1 2 39" xfId="20365" hidden="1"/>
    <cellStyle name="Заголовок 1 2 39" xfId="14568" hidden="1"/>
    <cellStyle name="Заголовок 1 2 39" xfId="21424" hidden="1"/>
    <cellStyle name="Заголовок 1 2 39" xfId="21798" hidden="1"/>
    <cellStyle name="Заголовок 1 2 39" xfId="22166" hidden="1"/>
    <cellStyle name="Заголовок 1 2 39" xfId="22526" hidden="1"/>
    <cellStyle name="Заголовок 1 2 39" xfId="22867" hidden="1"/>
    <cellStyle name="Заголовок 1 2 39" xfId="23175" hidden="1"/>
    <cellStyle name="Заголовок 1 2 39" xfId="23466" hidden="1"/>
    <cellStyle name="Заголовок 1 2 39" xfId="20764" hidden="1"/>
    <cellStyle name="Заголовок 1 2 39" xfId="24512" hidden="1"/>
    <cellStyle name="Заголовок 1 2 39" xfId="24886" hidden="1"/>
    <cellStyle name="Заголовок 1 2 39" xfId="25254" hidden="1"/>
    <cellStyle name="Заголовок 1 2 39" xfId="25614" hidden="1"/>
    <cellStyle name="Заголовок 1 2 39" xfId="25955" hidden="1"/>
    <cellStyle name="Заголовок 1 2 39" xfId="26263" hidden="1"/>
    <cellStyle name="Заголовок 1 2 39" xfId="26554" hidden="1"/>
    <cellStyle name="Заголовок 1 2 39" xfId="23864" hidden="1"/>
    <cellStyle name="Заголовок 1 2 39" xfId="27535" hidden="1"/>
    <cellStyle name="Заголовок 1 2 39" xfId="27909" hidden="1"/>
    <cellStyle name="Заголовок 1 2 39" xfId="28277" hidden="1"/>
    <cellStyle name="Заголовок 1 2 39" xfId="28637" hidden="1"/>
    <cellStyle name="Заголовок 1 2 39" xfId="28978" hidden="1"/>
    <cellStyle name="Заголовок 1 2 39" xfId="29286" hidden="1"/>
    <cellStyle name="Заголовок 1 2 39" xfId="29577" hidden="1"/>
    <cellStyle name="Заголовок 1 2 39" xfId="26946" hidden="1"/>
    <cellStyle name="Заголовок 1 2 39" xfId="30358" hidden="1"/>
    <cellStyle name="Заголовок 1 2 39" xfId="30732" hidden="1"/>
    <cellStyle name="Заголовок 1 2 39" xfId="31100" hidden="1"/>
    <cellStyle name="Заголовок 1 2 39" xfId="31460" hidden="1"/>
    <cellStyle name="Заголовок 1 2 39" xfId="31801" hidden="1"/>
    <cellStyle name="Заголовок 1 2 39" xfId="32109" hidden="1"/>
    <cellStyle name="Заголовок 1 2 39" xfId="32400"/>
    <cellStyle name="Заголовок 1 2 4" xfId="905" hidden="1"/>
    <cellStyle name="Заголовок 1 2 4" xfId="870" hidden="1"/>
    <cellStyle name="Заголовок 1 2 4" xfId="888" hidden="1"/>
    <cellStyle name="Заголовок 1 2 4" xfId="867" hidden="1"/>
    <cellStyle name="Заголовок 1 2 4" xfId="1296" hidden="1"/>
    <cellStyle name="Заголовок 1 2 4" xfId="1670" hidden="1"/>
    <cellStyle name="Заголовок 1 2 4" xfId="2041" hidden="1"/>
    <cellStyle name="Заголовок 1 2 4" xfId="3417" hidden="1"/>
    <cellStyle name="Заголовок 1 2 4" xfId="4889" hidden="1"/>
    <cellStyle name="Заголовок 1 2 4" xfId="4854" hidden="1"/>
    <cellStyle name="Заголовок 1 2 4" xfId="4872" hidden="1"/>
    <cellStyle name="Заголовок 1 2 4" xfId="4851" hidden="1"/>
    <cellStyle name="Заголовок 1 2 4" xfId="5280" hidden="1"/>
    <cellStyle name="Заголовок 1 2 4" xfId="5654" hidden="1"/>
    <cellStyle name="Заголовок 1 2 4" xfId="6025" hidden="1"/>
    <cellStyle name="Заголовок 1 2 4" xfId="7401" hidden="1"/>
    <cellStyle name="Заголовок 1 2 4" xfId="4527" hidden="1"/>
    <cellStyle name="Заголовок 1 2 4" xfId="4376" hidden="1"/>
    <cellStyle name="Заголовок 1 2 4" xfId="4373" hidden="1"/>
    <cellStyle name="Заголовок 1 2 4" xfId="4658" hidden="1"/>
    <cellStyle name="Заголовок 1 2 4" xfId="8177" hidden="1"/>
    <cellStyle name="Заголовок 1 2 4" xfId="8551" hidden="1"/>
    <cellStyle name="Заголовок 1 2 4" xfId="8922" hidden="1"/>
    <cellStyle name="Заголовок 1 2 4" xfId="10298" hidden="1"/>
    <cellStyle name="Заголовок 1 2 4" xfId="11345" hidden="1"/>
    <cellStyle name="Заголовок 1 2 4" xfId="11310" hidden="1"/>
    <cellStyle name="Заголовок 1 2 4" xfId="11328" hidden="1"/>
    <cellStyle name="Заголовок 1 2 4" xfId="11307" hidden="1"/>
    <cellStyle name="Заголовок 1 2 4" xfId="11736" hidden="1"/>
    <cellStyle name="Заголовок 1 2 4" xfId="12110" hidden="1"/>
    <cellStyle name="Заголовок 1 2 4" xfId="12481" hidden="1"/>
    <cellStyle name="Заголовок 1 2 4" xfId="13857" hidden="1"/>
    <cellStyle name="Заголовок 1 2 4" xfId="10971" hidden="1"/>
    <cellStyle name="Заголовок 1 2 4" xfId="10773" hidden="1"/>
    <cellStyle name="Заголовок 1 2 4" xfId="10770" hidden="1"/>
    <cellStyle name="Заголовок 1 2 4" xfId="11104" hidden="1"/>
    <cellStyle name="Заголовок 1 2 4" xfId="14900" hidden="1"/>
    <cellStyle name="Заголовок 1 2 4" xfId="15274" hidden="1"/>
    <cellStyle name="Заголовок 1 2 4" xfId="15645" hidden="1"/>
    <cellStyle name="Заголовок 1 2 4" xfId="17021" hidden="1"/>
    <cellStyle name="Заголовок 1 2 4" xfId="14511" hidden="1"/>
    <cellStyle name="Заголовок 1 2 4" xfId="14420" hidden="1"/>
    <cellStyle name="Заголовок 1 2 4" xfId="10718" hidden="1"/>
    <cellStyle name="Заголовок 1 2 4" xfId="10710" hidden="1"/>
    <cellStyle name="Заголовок 1 2 4" xfId="18056" hidden="1"/>
    <cellStyle name="Заголовок 1 2 4" xfId="18430" hidden="1"/>
    <cellStyle name="Заголовок 1 2 4" xfId="18801" hidden="1"/>
    <cellStyle name="Заголовок 1 2 4" xfId="20177" hidden="1"/>
    <cellStyle name="Заголовок 1 2 4" xfId="20547" hidden="1"/>
    <cellStyle name="Заголовок 1 2 4" xfId="20575" hidden="1"/>
    <cellStyle name="Заголовок 1 2 4" xfId="20564" hidden="1"/>
    <cellStyle name="Заголовок 1 2 4" xfId="20578" hidden="1"/>
    <cellStyle name="Заголовок 1 2 4" xfId="21157" hidden="1"/>
    <cellStyle name="Заголовок 1 2 4" xfId="21531" hidden="1"/>
    <cellStyle name="Заголовок 1 2 4" xfId="21902" hidden="1"/>
    <cellStyle name="Заголовок 1 2 4" xfId="23278" hidden="1"/>
    <cellStyle name="Заголовок 1 2 4" xfId="23648" hidden="1"/>
    <cellStyle name="Заголовок 1 2 4" xfId="23676" hidden="1"/>
    <cellStyle name="Заголовок 1 2 4" xfId="23665" hidden="1"/>
    <cellStyle name="Заголовок 1 2 4" xfId="23679" hidden="1"/>
    <cellStyle name="Заголовок 1 2 4" xfId="24245" hidden="1"/>
    <cellStyle name="Заголовок 1 2 4" xfId="24619" hidden="1"/>
    <cellStyle name="Заголовок 1 2 4" xfId="24990" hidden="1"/>
    <cellStyle name="Заголовок 1 2 4" xfId="26366" hidden="1"/>
    <cellStyle name="Заголовок 1 2 4" xfId="26736" hidden="1"/>
    <cellStyle name="Заголовок 1 2 4" xfId="26764" hidden="1"/>
    <cellStyle name="Заголовок 1 2 4" xfId="26753" hidden="1"/>
    <cellStyle name="Заголовок 1 2 4" xfId="26767" hidden="1"/>
    <cellStyle name="Заголовок 1 2 4" xfId="27268" hidden="1"/>
    <cellStyle name="Заголовок 1 2 4" xfId="27642" hidden="1"/>
    <cellStyle name="Заголовок 1 2 4" xfId="28013" hidden="1"/>
    <cellStyle name="Заголовок 1 2 4" xfId="29389" hidden="1"/>
    <cellStyle name="Заголовок 1 2 4" xfId="29759" hidden="1"/>
    <cellStyle name="Заголовок 1 2 4" xfId="29787" hidden="1"/>
    <cellStyle name="Заголовок 1 2 4" xfId="29776" hidden="1"/>
    <cellStyle name="Заголовок 1 2 4" xfId="29790" hidden="1"/>
    <cellStyle name="Заголовок 1 2 4" xfId="30091" hidden="1"/>
    <cellStyle name="Заголовок 1 2 4" xfId="30465" hidden="1"/>
    <cellStyle name="Заголовок 1 2 4" xfId="30836" hidden="1"/>
    <cellStyle name="Заголовок 1 2 4" xfId="32212"/>
    <cellStyle name="Заголовок 1 2 40" xfId="1129" hidden="1"/>
    <cellStyle name="Заголовок 1 2 40" xfId="1548" hidden="1"/>
    <cellStyle name="Заголовок 1 2 40" xfId="1922" hidden="1"/>
    <cellStyle name="Заголовок 1 2 40" xfId="2291" hidden="1"/>
    <cellStyle name="Заголовок 1 2 40" xfId="2651" hidden="1"/>
    <cellStyle name="Заголовок 1 2 40" xfId="2992" hidden="1"/>
    <cellStyle name="Заголовок 1 2 40" xfId="3300" hidden="1"/>
    <cellStyle name="Заголовок 1 2 40" xfId="3610" hidden="1"/>
    <cellStyle name="Заголовок 1 2 40" xfId="5113" hidden="1"/>
    <cellStyle name="Заголовок 1 2 40" xfId="5532" hidden="1"/>
    <cellStyle name="Заголовок 1 2 40" xfId="5906" hidden="1"/>
    <cellStyle name="Заголовок 1 2 40" xfId="6275" hidden="1"/>
    <cellStyle name="Заголовок 1 2 40" xfId="6635" hidden="1"/>
    <cellStyle name="Заголовок 1 2 40" xfId="6976" hidden="1"/>
    <cellStyle name="Заголовок 1 2 40" xfId="7284" hidden="1"/>
    <cellStyle name="Заголовок 1 2 40" xfId="7594" hidden="1"/>
    <cellStyle name="Заголовок 1 2 40" xfId="8010" hidden="1"/>
    <cellStyle name="Заголовок 1 2 40" xfId="8429" hidden="1"/>
    <cellStyle name="Заголовок 1 2 40" xfId="8803" hidden="1"/>
    <cellStyle name="Заголовок 1 2 40" xfId="9172" hidden="1"/>
    <cellStyle name="Заголовок 1 2 40" xfId="9532" hidden="1"/>
    <cellStyle name="Заголовок 1 2 40" xfId="9873" hidden="1"/>
    <cellStyle name="Заголовок 1 2 40" xfId="10181" hidden="1"/>
    <cellStyle name="Заголовок 1 2 40" xfId="10491" hidden="1"/>
    <cellStyle name="Заголовок 1 2 40" xfId="11569" hidden="1"/>
    <cellStyle name="Заголовок 1 2 40" xfId="11988" hidden="1"/>
    <cellStyle name="Заголовок 1 2 40" xfId="12362" hidden="1"/>
    <cellStyle name="Заголовок 1 2 40" xfId="12731" hidden="1"/>
    <cellStyle name="Заголовок 1 2 40" xfId="13091" hidden="1"/>
    <cellStyle name="Заголовок 1 2 40" xfId="13432" hidden="1"/>
    <cellStyle name="Заголовок 1 2 40" xfId="13740" hidden="1"/>
    <cellStyle name="Заголовок 1 2 40" xfId="14050" hidden="1"/>
    <cellStyle name="Заголовок 1 2 40" xfId="14733" hidden="1"/>
    <cellStyle name="Заголовок 1 2 40" xfId="15152" hidden="1"/>
    <cellStyle name="Заголовок 1 2 40" xfId="15526" hidden="1"/>
    <cellStyle name="Заголовок 1 2 40" xfId="15895" hidden="1"/>
    <cellStyle name="Заголовок 1 2 40" xfId="16255" hidden="1"/>
    <cellStyle name="Заголовок 1 2 40" xfId="16596" hidden="1"/>
    <cellStyle name="Заголовок 1 2 40" xfId="16904" hidden="1"/>
    <cellStyle name="Заголовок 1 2 40" xfId="17214" hidden="1"/>
    <cellStyle name="Заголовок 1 2 40" xfId="17889" hidden="1"/>
    <cellStyle name="Заголовок 1 2 40" xfId="18308" hidden="1"/>
    <cellStyle name="Заголовок 1 2 40" xfId="18682" hidden="1"/>
    <cellStyle name="Заголовок 1 2 40" xfId="19051" hidden="1"/>
    <cellStyle name="Заголовок 1 2 40" xfId="19411" hidden="1"/>
    <cellStyle name="Заголовок 1 2 40" xfId="19752" hidden="1"/>
    <cellStyle name="Заголовок 1 2 40" xfId="20060" hidden="1"/>
    <cellStyle name="Заголовок 1 2 40" xfId="20370" hidden="1"/>
    <cellStyle name="Заголовок 1 2 40" xfId="17547" hidden="1"/>
    <cellStyle name="Заголовок 1 2 40" xfId="21409" hidden="1"/>
    <cellStyle name="Заголовок 1 2 40" xfId="21783" hidden="1"/>
    <cellStyle name="Заголовок 1 2 40" xfId="22152" hidden="1"/>
    <cellStyle name="Заголовок 1 2 40" xfId="22512" hidden="1"/>
    <cellStyle name="Заголовок 1 2 40" xfId="22853" hidden="1"/>
    <cellStyle name="Заголовок 1 2 40" xfId="23161" hidden="1"/>
    <cellStyle name="Заголовок 1 2 40" xfId="23471" hidden="1"/>
    <cellStyle name="Заголовок 1 2 40" xfId="17689" hidden="1"/>
    <cellStyle name="Заголовок 1 2 40" xfId="24497" hidden="1"/>
    <cellStyle name="Заголовок 1 2 40" xfId="24871" hidden="1"/>
    <cellStyle name="Заголовок 1 2 40" xfId="25240" hidden="1"/>
    <cellStyle name="Заголовок 1 2 40" xfId="25600" hidden="1"/>
    <cellStyle name="Заголовок 1 2 40" xfId="25941" hidden="1"/>
    <cellStyle name="Заголовок 1 2 40" xfId="26249" hidden="1"/>
    <cellStyle name="Заголовок 1 2 40" xfId="26559" hidden="1"/>
    <cellStyle name="Заголовок 1 2 40" xfId="20918" hidden="1"/>
    <cellStyle name="Заголовок 1 2 40" xfId="27520" hidden="1"/>
    <cellStyle name="Заголовок 1 2 40" xfId="27894" hidden="1"/>
    <cellStyle name="Заголовок 1 2 40" xfId="28263" hidden="1"/>
    <cellStyle name="Заголовок 1 2 40" xfId="28623" hidden="1"/>
    <cellStyle name="Заголовок 1 2 40" xfId="28964" hidden="1"/>
    <cellStyle name="Заголовок 1 2 40" xfId="29272" hidden="1"/>
    <cellStyle name="Заголовок 1 2 40" xfId="29582" hidden="1"/>
    <cellStyle name="Заголовок 1 2 40" xfId="24018" hidden="1"/>
    <cellStyle name="Заголовок 1 2 40" xfId="30343" hidden="1"/>
    <cellStyle name="Заголовок 1 2 40" xfId="30717" hidden="1"/>
    <cellStyle name="Заголовок 1 2 40" xfId="31086" hidden="1"/>
    <cellStyle name="Заголовок 1 2 40" xfId="31446" hidden="1"/>
    <cellStyle name="Заголовок 1 2 40" xfId="31787" hidden="1"/>
    <cellStyle name="Заголовок 1 2 40" xfId="32095" hidden="1"/>
    <cellStyle name="Заголовок 1 2 40" xfId="32405"/>
    <cellStyle name="Заголовок 1 2 41" xfId="1131" hidden="1"/>
    <cellStyle name="Заголовок 1 2 41" xfId="1540" hidden="1"/>
    <cellStyle name="Заголовок 1 2 41" xfId="1914" hidden="1"/>
    <cellStyle name="Заголовок 1 2 41" xfId="2283" hidden="1"/>
    <cellStyle name="Заголовок 1 2 41" xfId="2643" hidden="1"/>
    <cellStyle name="Заголовок 1 2 41" xfId="2984" hidden="1"/>
    <cellStyle name="Заголовок 1 2 41" xfId="3292" hidden="1"/>
    <cellStyle name="Заголовок 1 2 41" xfId="3612" hidden="1"/>
    <cellStyle name="Заголовок 1 2 41" xfId="5115" hidden="1"/>
    <cellStyle name="Заголовок 1 2 41" xfId="5524" hidden="1"/>
    <cellStyle name="Заголовок 1 2 41" xfId="5898" hidden="1"/>
    <cellStyle name="Заголовок 1 2 41" xfId="6267" hidden="1"/>
    <cellStyle name="Заголовок 1 2 41" xfId="6627" hidden="1"/>
    <cellStyle name="Заголовок 1 2 41" xfId="6968" hidden="1"/>
    <cellStyle name="Заголовок 1 2 41" xfId="7276" hidden="1"/>
    <cellStyle name="Заголовок 1 2 41" xfId="7596" hidden="1"/>
    <cellStyle name="Заголовок 1 2 41" xfId="8012" hidden="1"/>
    <cellStyle name="Заголовок 1 2 41" xfId="8421" hidden="1"/>
    <cellStyle name="Заголовок 1 2 41" xfId="8795" hidden="1"/>
    <cellStyle name="Заголовок 1 2 41" xfId="9164" hidden="1"/>
    <cellStyle name="Заголовок 1 2 41" xfId="9524" hidden="1"/>
    <cellStyle name="Заголовок 1 2 41" xfId="9865" hidden="1"/>
    <cellStyle name="Заголовок 1 2 41" xfId="10173" hidden="1"/>
    <cellStyle name="Заголовок 1 2 41" xfId="10493" hidden="1"/>
    <cellStyle name="Заголовок 1 2 41" xfId="11571" hidden="1"/>
    <cellStyle name="Заголовок 1 2 41" xfId="11980" hidden="1"/>
    <cellStyle name="Заголовок 1 2 41" xfId="12354" hidden="1"/>
    <cellStyle name="Заголовок 1 2 41" xfId="12723" hidden="1"/>
    <cellStyle name="Заголовок 1 2 41" xfId="13083" hidden="1"/>
    <cellStyle name="Заголовок 1 2 41" xfId="13424" hidden="1"/>
    <cellStyle name="Заголовок 1 2 41" xfId="13732" hidden="1"/>
    <cellStyle name="Заголовок 1 2 41" xfId="14052" hidden="1"/>
    <cellStyle name="Заголовок 1 2 41" xfId="14735" hidden="1"/>
    <cellStyle name="Заголовок 1 2 41" xfId="15144" hidden="1"/>
    <cellStyle name="Заголовок 1 2 41" xfId="15518" hidden="1"/>
    <cellStyle name="Заголовок 1 2 41" xfId="15887" hidden="1"/>
    <cellStyle name="Заголовок 1 2 41" xfId="16247" hidden="1"/>
    <cellStyle name="Заголовок 1 2 41" xfId="16588" hidden="1"/>
    <cellStyle name="Заголовок 1 2 41" xfId="16896" hidden="1"/>
    <cellStyle name="Заголовок 1 2 41" xfId="17216" hidden="1"/>
    <cellStyle name="Заголовок 1 2 41" xfId="17891" hidden="1"/>
    <cellStyle name="Заголовок 1 2 41" xfId="18300" hidden="1"/>
    <cellStyle name="Заголовок 1 2 41" xfId="18674" hidden="1"/>
    <cellStyle name="Заголовок 1 2 41" xfId="19043" hidden="1"/>
    <cellStyle name="Заголовок 1 2 41" xfId="19403" hidden="1"/>
    <cellStyle name="Заголовок 1 2 41" xfId="19744" hidden="1"/>
    <cellStyle name="Заголовок 1 2 41" xfId="20052" hidden="1"/>
    <cellStyle name="Заголовок 1 2 41" xfId="20372" hidden="1"/>
    <cellStyle name="Заголовок 1 2 41" xfId="17557" hidden="1"/>
    <cellStyle name="Заголовок 1 2 41" xfId="21401" hidden="1"/>
    <cellStyle name="Заголовок 1 2 41" xfId="21775" hidden="1"/>
    <cellStyle name="Заголовок 1 2 41" xfId="22144" hidden="1"/>
    <cellStyle name="Заголовок 1 2 41" xfId="22504" hidden="1"/>
    <cellStyle name="Заголовок 1 2 41" xfId="22845" hidden="1"/>
    <cellStyle name="Заголовок 1 2 41" xfId="23153" hidden="1"/>
    <cellStyle name="Заголовок 1 2 41" xfId="23473" hidden="1"/>
    <cellStyle name="Заголовок 1 2 41" xfId="20781" hidden="1"/>
    <cellStyle name="Заголовок 1 2 41" xfId="24489" hidden="1"/>
    <cellStyle name="Заголовок 1 2 41" xfId="24863" hidden="1"/>
    <cellStyle name="Заголовок 1 2 41" xfId="25232" hidden="1"/>
    <cellStyle name="Заголовок 1 2 41" xfId="25592" hidden="1"/>
    <cellStyle name="Заголовок 1 2 41" xfId="25933" hidden="1"/>
    <cellStyle name="Заголовок 1 2 41" xfId="26241" hidden="1"/>
    <cellStyle name="Заголовок 1 2 41" xfId="26561" hidden="1"/>
    <cellStyle name="Заголовок 1 2 41" xfId="23881" hidden="1"/>
    <cellStyle name="Заголовок 1 2 41" xfId="27512" hidden="1"/>
    <cellStyle name="Заголовок 1 2 41" xfId="27886" hidden="1"/>
    <cellStyle name="Заголовок 1 2 41" xfId="28255" hidden="1"/>
    <cellStyle name="Заголовок 1 2 41" xfId="28615" hidden="1"/>
    <cellStyle name="Заголовок 1 2 41" xfId="28956" hidden="1"/>
    <cellStyle name="Заголовок 1 2 41" xfId="29264" hidden="1"/>
    <cellStyle name="Заголовок 1 2 41" xfId="29584" hidden="1"/>
    <cellStyle name="Заголовок 1 2 41" xfId="26963" hidden="1"/>
    <cellStyle name="Заголовок 1 2 41" xfId="30335" hidden="1"/>
    <cellStyle name="Заголовок 1 2 41" xfId="30709" hidden="1"/>
    <cellStyle name="Заголовок 1 2 41" xfId="31078" hidden="1"/>
    <cellStyle name="Заголовок 1 2 41" xfId="31438" hidden="1"/>
    <cellStyle name="Заголовок 1 2 41" xfId="31779" hidden="1"/>
    <cellStyle name="Заголовок 1 2 41" xfId="32087" hidden="1"/>
    <cellStyle name="Заголовок 1 2 41" xfId="32407"/>
    <cellStyle name="Заголовок 1 2 42" xfId="1136" hidden="1"/>
    <cellStyle name="Заголовок 1 2 42" xfId="1519" hidden="1"/>
    <cellStyle name="Заголовок 1 2 42" xfId="1893" hidden="1"/>
    <cellStyle name="Заголовок 1 2 42" xfId="2262" hidden="1"/>
    <cellStyle name="Заголовок 1 2 42" xfId="2622" hidden="1"/>
    <cellStyle name="Заголовок 1 2 42" xfId="2964" hidden="1"/>
    <cellStyle name="Заголовок 1 2 42" xfId="3274" hidden="1"/>
    <cellStyle name="Заголовок 1 2 42" xfId="3617" hidden="1"/>
    <cellStyle name="Заголовок 1 2 42" xfId="5120" hidden="1"/>
    <cellStyle name="Заголовок 1 2 42" xfId="5503" hidden="1"/>
    <cellStyle name="Заголовок 1 2 42" xfId="5877" hidden="1"/>
    <cellStyle name="Заголовок 1 2 42" xfId="6246" hidden="1"/>
    <cellStyle name="Заголовок 1 2 42" xfId="6606" hidden="1"/>
    <cellStyle name="Заголовок 1 2 42" xfId="6948" hidden="1"/>
    <cellStyle name="Заголовок 1 2 42" xfId="7258" hidden="1"/>
    <cellStyle name="Заголовок 1 2 42" xfId="7601" hidden="1"/>
    <cellStyle name="Заголовок 1 2 42" xfId="8017" hidden="1"/>
    <cellStyle name="Заголовок 1 2 42" xfId="8400" hidden="1"/>
    <cellStyle name="Заголовок 1 2 42" xfId="8774" hidden="1"/>
    <cellStyle name="Заголовок 1 2 42" xfId="9143" hidden="1"/>
    <cellStyle name="Заголовок 1 2 42" xfId="9503" hidden="1"/>
    <cellStyle name="Заголовок 1 2 42" xfId="9845" hidden="1"/>
    <cellStyle name="Заголовок 1 2 42" xfId="10155" hidden="1"/>
    <cellStyle name="Заголовок 1 2 42" xfId="10498" hidden="1"/>
    <cellStyle name="Заголовок 1 2 42" xfId="11576" hidden="1"/>
    <cellStyle name="Заголовок 1 2 42" xfId="11959" hidden="1"/>
    <cellStyle name="Заголовок 1 2 42" xfId="12333" hidden="1"/>
    <cellStyle name="Заголовок 1 2 42" xfId="12702" hidden="1"/>
    <cellStyle name="Заголовок 1 2 42" xfId="13062" hidden="1"/>
    <cellStyle name="Заголовок 1 2 42" xfId="13404" hidden="1"/>
    <cellStyle name="Заголовок 1 2 42" xfId="13714" hidden="1"/>
    <cellStyle name="Заголовок 1 2 42" xfId="14057" hidden="1"/>
    <cellStyle name="Заголовок 1 2 42" xfId="14740" hidden="1"/>
    <cellStyle name="Заголовок 1 2 42" xfId="15123" hidden="1"/>
    <cellStyle name="Заголовок 1 2 42" xfId="15497" hidden="1"/>
    <cellStyle name="Заголовок 1 2 42" xfId="15866" hidden="1"/>
    <cellStyle name="Заголовок 1 2 42" xfId="16226" hidden="1"/>
    <cellStyle name="Заголовок 1 2 42" xfId="16568" hidden="1"/>
    <cellStyle name="Заголовок 1 2 42" xfId="16878" hidden="1"/>
    <cellStyle name="Заголовок 1 2 42" xfId="17221" hidden="1"/>
    <cellStyle name="Заголовок 1 2 42" xfId="17896" hidden="1"/>
    <cellStyle name="Заголовок 1 2 42" xfId="18279" hidden="1"/>
    <cellStyle name="Заголовок 1 2 42" xfId="18653" hidden="1"/>
    <cellStyle name="Заголовок 1 2 42" xfId="19022" hidden="1"/>
    <cellStyle name="Заголовок 1 2 42" xfId="19382" hidden="1"/>
    <cellStyle name="Заголовок 1 2 42" xfId="19724" hidden="1"/>
    <cellStyle name="Заголовок 1 2 42" xfId="20034" hidden="1"/>
    <cellStyle name="Заголовок 1 2 42" xfId="20377" hidden="1"/>
    <cellStyle name="Заголовок 1 2 42" xfId="10804" hidden="1"/>
    <cellStyle name="Заголовок 1 2 42" xfId="21380" hidden="1"/>
    <cellStyle name="Заголовок 1 2 42" xfId="21754" hidden="1"/>
    <cellStyle name="Заголовок 1 2 42" xfId="22123" hidden="1"/>
    <cellStyle name="Заголовок 1 2 42" xfId="22483" hidden="1"/>
    <cellStyle name="Заголовок 1 2 42" xfId="22825" hidden="1"/>
    <cellStyle name="Заголовок 1 2 42" xfId="23135" hidden="1"/>
    <cellStyle name="Заголовок 1 2 42" xfId="23478" hidden="1"/>
    <cellStyle name="Заголовок 1 2 42" xfId="20789" hidden="1"/>
    <cellStyle name="Заголовок 1 2 42" xfId="24468" hidden="1"/>
    <cellStyle name="Заголовок 1 2 42" xfId="24842" hidden="1"/>
    <cellStyle name="Заголовок 1 2 42" xfId="25211" hidden="1"/>
    <cellStyle name="Заголовок 1 2 42" xfId="25571" hidden="1"/>
    <cellStyle name="Заголовок 1 2 42" xfId="25913" hidden="1"/>
    <cellStyle name="Заголовок 1 2 42" xfId="26223" hidden="1"/>
    <cellStyle name="Заголовок 1 2 42" xfId="26566" hidden="1"/>
    <cellStyle name="Заголовок 1 2 42" xfId="23889" hidden="1"/>
    <cellStyle name="Заголовок 1 2 42" xfId="27491" hidden="1"/>
    <cellStyle name="Заголовок 1 2 42" xfId="27865" hidden="1"/>
    <cellStyle name="Заголовок 1 2 42" xfId="28234" hidden="1"/>
    <cellStyle name="Заголовок 1 2 42" xfId="28594" hidden="1"/>
    <cellStyle name="Заголовок 1 2 42" xfId="28936" hidden="1"/>
    <cellStyle name="Заголовок 1 2 42" xfId="29246" hidden="1"/>
    <cellStyle name="Заголовок 1 2 42" xfId="29589" hidden="1"/>
    <cellStyle name="Заголовок 1 2 42" xfId="26971" hidden="1"/>
    <cellStyle name="Заголовок 1 2 42" xfId="30314" hidden="1"/>
    <cellStyle name="Заголовок 1 2 42" xfId="30688" hidden="1"/>
    <cellStyle name="Заголовок 1 2 42" xfId="31057" hidden="1"/>
    <cellStyle name="Заголовок 1 2 42" xfId="31417" hidden="1"/>
    <cellStyle name="Заголовок 1 2 42" xfId="31759" hidden="1"/>
    <cellStyle name="Заголовок 1 2 42" xfId="32069" hidden="1"/>
    <cellStyle name="Заголовок 1 2 42" xfId="32412"/>
    <cellStyle name="Заголовок 1 2 43" xfId="1141" hidden="1"/>
    <cellStyle name="Заголовок 1 2 43" xfId="1504" hidden="1"/>
    <cellStyle name="Заголовок 1 2 43" xfId="1878" hidden="1"/>
    <cellStyle name="Заголовок 1 2 43" xfId="2247" hidden="1"/>
    <cellStyle name="Заголовок 1 2 43" xfId="2607" hidden="1"/>
    <cellStyle name="Заголовок 1 2 43" xfId="2950" hidden="1"/>
    <cellStyle name="Заголовок 1 2 43" xfId="3264" hidden="1"/>
    <cellStyle name="Заголовок 1 2 43" xfId="3622" hidden="1"/>
    <cellStyle name="Заголовок 1 2 43" xfId="5125" hidden="1"/>
    <cellStyle name="Заголовок 1 2 43" xfId="5488" hidden="1"/>
    <cellStyle name="Заголовок 1 2 43" xfId="5862" hidden="1"/>
    <cellStyle name="Заголовок 1 2 43" xfId="6231" hidden="1"/>
    <cellStyle name="Заголовок 1 2 43" xfId="6591" hidden="1"/>
    <cellStyle name="Заголовок 1 2 43" xfId="6934" hidden="1"/>
    <cellStyle name="Заголовок 1 2 43" xfId="7248" hidden="1"/>
    <cellStyle name="Заголовок 1 2 43" xfId="7606" hidden="1"/>
    <cellStyle name="Заголовок 1 2 43" xfId="8022" hidden="1"/>
    <cellStyle name="Заголовок 1 2 43" xfId="8385" hidden="1"/>
    <cellStyle name="Заголовок 1 2 43" xfId="8759" hidden="1"/>
    <cellStyle name="Заголовок 1 2 43" xfId="9128" hidden="1"/>
    <cellStyle name="Заголовок 1 2 43" xfId="9488" hidden="1"/>
    <cellStyle name="Заголовок 1 2 43" xfId="9831" hidden="1"/>
    <cellStyle name="Заголовок 1 2 43" xfId="10145" hidden="1"/>
    <cellStyle name="Заголовок 1 2 43" xfId="10503" hidden="1"/>
    <cellStyle name="Заголовок 1 2 43" xfId="11581" hidden="1"/>
    <cellStyle name="Заголовок 1 2 43" xfId="11944" hidden="1"/>
    <cellStyle name="Заголовок 1 2 43" xfId="12318" hidden="1"/>
    <cellStyle name="Заголовок 1 2 43" xfId="12687" hidden="1"/>
    <cellStyle name="Заголовок 1 2 43" xfId="13047" hidden="1"/>
    <cellStyle name="Заголовок 1 2 43" xfId="13390" hidden="1"/>
    <cellStyle name="Заголовок 1 2 43" xfId="13704" hidden="1"/>
    <cellStyle name="Заголовок 1 2 43" xfId="14062" hidden="1"/>
    <cellStyle name="Заголовок 1 2 43" xfId="14745" hidden="1"/>
    <cellStyle name="Заголовок 1 2 43" xfId="15108" hidden="1"/>
    <cellStyle name="Заголовок 1 2 43" xfId="15482" hidden="1"/>
    <cellStyle name="Заголовок 1 2 43" xfId="15851" hidden="1"/>
    <cellStyle name="Заголовок 1 2 43" xfId="16211" hidden="1"/>
    <cellStyle name="Заголовок 1 2 43" xfId="16554" hidden="1"/>
    <cellStyle name="Заголовок 1 2 43" xfId="16868" hidden="1"/>
    <cellStyle name="Заголовок 1 2 43" xfId="17226" hidden="1"/>
    <cellStyle name="Заголовок 1 2 43" xfId="17901" hidden="1"/>
    <cellStyle name="Заголовок 1 2 43" xfId="18264" hidden="1"/>
    <cellStyle name="Заголовок 1 2 43" xfId="18638" hidden="1"/>
    <cellStyle name="Заголовок 1 2 43" xfId="19007" hidden="1"/>
    <cellStyle name="Заголовок 1 2 43" xfId="19367" hidden="1"/>
    <cellStyle name="Заголовок 1 2 43" xfId="19710" hidden="1"/>
    <cellStyle name="Заголовок 1 2 43" xfId="20024" hidden="1"/>
    <cellStyle name="Заголовок 1 2 43" xfId="20382" hidden="1"/>
    <cellStyle name="Заголовок 1 2 43" xfId="17581" hidden="1"/>
    <cellStyle name="Заголовок 1 2 43" xfId="21365" hidden="1"/>
    <cellStyle name="Заголовок 1 2 43" xfId="21739" hidden="1"/>
    <cellStyle name="Заголовок 1 2 43" xfId="22108" hidden="1"/>
    <cellStyle name="Заголовок 1 2 43" xfId="22468" hidden="1"/>
    <cellStyle name="Заголовок 1 2 43" xfId="22811" hidden="1"/>
    <cellStyle name="Заголовок 1 2 43" xfId="23125" hidden="1"/>
    <cellStyle name="Заголовок 1 2 43" xfId="23483" hidden="1"/>
    <cellStyle name="Заголовок 1 2 43" xfId="14703" hidden="1"/>
    <cellStyle name="Заголовок 1 2 43" xfId="24453" hidden="1"/>
    <cellStyle name="Заголовок 1 2 43" xfId="24827" hidden="1"/>
    <cellStyle name="Заголовок 1 2 43" xfId="25196" hidden="1"/>
    <cellStyle name="Заголовок 1 2 43" xfId="25556" hidden="1"/>
    <cellStyle name="Заголовок 1 2 43" xfId="25899" hidden="1"/>
    <cellStyle name="Заголовок 1 2 43" xfId="26213" hidden="1"/>
    <cellStyle name="Заголовок 1 2 43" xfId="26571" hidden="1"/>
    <cellStyle name="Заголовок 1 2 43" xfId="17792" hidden="1"/>
    <cellStyle name="Заголовок 1 2 43" xfId="27476" hidden="1"/>
    <cellStyle name="Заголовок 1 2 43" xfId="27850" hidden="1"/>
    <cellStyle name="Заголовок 1 2 43" xfId="28219" hidden="1"/>
    <cellStyle name="Заголовок 1 2 43" xfId="28579" hidden="1"/>
    <cellStyle name="Заголовок 1 2 43" xfId="28922" hidden="1"/>
    <cellStyle name="Заголовок 1 2 43" xfId="29236" hidden="1"/>
    <cellStyle name="Заголовок 1 2 43" xfId="29594" hidden="1"/>
    <cellStyle name="Заголовок 1 2 43" xfId="17483" hidden="1"/>
    <cellStyle name="Заголовок 1 2 43" xfId="30299" hidden="1"/>
    <cellStyle name="Заголовок 1 2 43" xfId="30673" hidden="1"/>
    <cellStyle name="Заголовок 1 2 43" xfId="31042" hidden="1"/>
    <cellStyle name="Заголовок 1 2 43" xfId="31402" hidden="1"/>
    <cellStyle name="Заголовок 1 2 43" xfId="31745" hidden="1"/>
    <cellStyle name="Заголовок 1 2 43" xfId="32059" hidden="1"/>
    <cellStyle name="Заголовок 1 2 43" xfId="32417"/>
    <cellStyle name="Заголовок 1 2 44" xfId="965" hidden="1"/>
    <cellStyle name="Заголовок 1 2 44" xfId="894" hidden="1"/>
    <cellStyle name="Заголовок 1 2 44" xfId="1306" hidden="1"/>
    <cellStyle name="Заголовок 1 2 44" xfId="1680" hidden="1"/>
    <cellStyle name="Заголовок 1 2 44" xfId="2050" hidden="1"/>
    <cellStyle name="Заголовок 1 2 44" xfId="2413" hidden="1"/>
    <cellStyle name="Заголовок 1 2 44" xfId="2766" hidden="1"/>
    <cellStyle name="Заголовок 1 2 44" xfId="3494" hidden="1"/>
    <cellStyle name="Заголовок 1 2 44" xfId="4949" hidden="1"/>
    <cellStyle name="Заголовок 1 2 44" xfId="4878" hidden="1"/>
    <cellStyle name="Заголовок 1 2 44" xfId="5290" hidden="1"/>
    <cellStyle name="Заголовок 1 2 44" xfId="5664" hidden="1"/>
    <cellStyle name="Заголовок 1 2 44" xfId="6034" hidden="1"/>
    <cellStyle name="Заголовок 1 2 44" xfId="6397" hidden="1"/>
    <cellStyle name="Заголовок 1 2 44" xfId="6750" hidden="1"/>
    <cellStyle name="Заголовок 1 2 44" xfId="7478" hidden="1"/>
    <cellStyle name="Заголовок 1 2 44" xfId="4586" hidden="1"/>
    <cellStyle name="Заголовок 1 2 44" xfId="4379" hidden="1"/>
    <cellStyle name="Заголовок 1 2 44" xfId="8187" hidden="1"/>
    <cellStyle name="Заголовок 1 2 44" xfId="8561" hidden="1"/>
    <cellStyle name="Заголовок 1 2 44" xfId="8931" hidden="1"/>
    <cellStyle name="Заголовок 1 2 44" xfId="9294" hidden="1"/>
    <cellStyle name="Заголовок 1 2 44" xfId="9647" hidden="1"/>
    <cellStyle name="Заголовок 1 2 44" xfId="10375" hidden="1"/>
    <cellStyle name="Заголовок 1 2 44" xfId="11405" hidden="1"/>
    <cellStyle name="Заголовок 1 2 44" xfId="11334" hidden="1"/>
    <cellStyle name="Заголовок 1 2 44" xfId="11746" hidden="1"/>
    <cellStyle name="Заголовок 1 2 44" xfId="12120" hidden="1"/>
    <cellStyle name="Заголовок 1 2 44" xfId="12490" hidden="1"/>
    <cellStyle name="Заголовок 1 2 44" xfId="12853" hidden="1"/>
    <cellStyle name="Заголовок 1 2 44" xfId="13206" hidden="1"/>
    <cellStyle name="Заголовок 1 2 44" xfId="13934" hidden="1"/>
    <cellStyle name="Заголовок 1 2 44" xfId="11032" hidden="1"/>
    <cellStyle name="Заголовок 1 2 44" xfId="10776" hidden="1"/>
    <cellStyle name="Заголовок 1 2 44" xfId="14910" hidden="1"/>
    <cellStyle name="Заголовок 1 2 44" xfId="15284" hidden="1"/>
    <cellStyle name="Заголовок 1 2 44" xfId="15654" hidden="1"/>
    <cellStyle name="Заголовок 1 2 44" xfId="16017" hidden="1"/>
    <cellStyle name="Заголовок 1 2 44" xfId="16370" hidden="1"/>
    <cellStyle name="Заголовок 1 2 44" xfId="17098" hidden="1"/>
    <cellStyle name="Заголовок 1 2 44" xfId="14634" hidden="1"/>
    <cellStyle name="Заголовок 1 2 44" xfId="14480" hidden="1"/>
    <cellStyle name="Заголовок 1 2 44" xfId="18066" hidden="1"/>
    <cellStyle name="Заголовок 1 2 44" xfId="18440" hidden="1"/>
    <cellStyle name="Заголовок 1 2 44" xfId="18810" hidden="1"/>
    <cellStyle name="Заголовок 1 2 44" xfId="19173" hidden="1"/>
    <cellStyle name="Заголовок 1 2 44" xfId="19526" hidden="1"/>
    <cellStyle name="Заголовок 1 2 44" xfId="20254" hidden="1"/>
    <cellStyle name="Заголовок 1 2 44" xfId="17545" hidden="1"/>
    <cellStyle name="Заголовок 1 2 44" xfId="20558" hidden="1"/>
    <cellStyle name="Заголовок 1 2 44" xfId="21167" hidden="1"/>
    <cellStyle name="Заголовок 1 2 44" xfId="21541" hidden="1"/>
    <cellStyle name="Заголовок 1 2 44" xfId="21911" hidden="1"/>
    <cellStyle name="Заголовок 1 2 44" xfId="22274" hidden="1"/>
    <cellStyle name="Заголовок 1 2 44" xfId="22627" hidden="1"/>
    <cellStyle name="Заголовок 1 2 44" xfId="23355" hidden="1"/>
    <cellStyle name="Заголовок 1 2 44" xfId="17690" hidden="1"/>
    <cellStyle name="Заголовок 1 2 44" xfId="23659" hidden="1"/>
    <cellStyle name="Заголовок 1 2 44" xfId="24255" hidden="1"/>
    <cellStyle name="Заголовок 1 2 44" xfId="24629" hidden="1"/>
    <cellStyle name="Заголовок 1 2 44" xfId="24999" hidden="1"/>
    <cellStyle name="Заголовок 1 2 44" xfId="25362" hidden="1"/>
    <cellStyle name="Заголовок 1 2 44" xfId="25715" hidden="1"/>
    <cellStyle name="Заголовок 1 2 44" xfId="26443" hidden="1"/>
    <cellStyle name="Заголовок 1 2 44" xfId="20919" hidden="1"/>
    <cellStyle name="Заголовок 1 2 44" xfId="26747" hidden="1"/>
    <cellStyle name="Заголовок 1 2 44" xfId="27278" hidden="1"/>
    <cellStyle name="Заголовок 1 2 44" xfId="27652" hidden="1"/>
    <cellStyle name="Заголовок 1 2 44" xfId="28022" hidden="1"/>
    <cellStyle name="Заголовок 1 2 44" xfId="28385" hidden="1"/>
    <cellStyle name="Заголовок 1 2 44" xfId="28738" hidden="1"/>
    <cellStyle name="Заголовок 1 2 44" xfId="29466" hidden="1"/>
    <cellStyle name="Заголовок 1 2 44" xfId="24019" hidden="1"/>
    <cellStyle name="Заголовок 1 2 44" xfId="29770" hidden="1"/>
    <cellStyle name="Заголовок 1 2 44" xfId="30101" hidden="1"/>
    <cellStyle name="Заголовок 1 2 44" xfId="30475" hidden="1"/>
    <cellStyle name="Заголовок 1 2 44" xfId="30845" hidden="1"/>
    <cellStyle name="Заголовок 1 2 44" xfId="31208" hidden="1"/>
    <cellStyle name="Заголовок 1 2 44" xfId="31561" hidden="1"/>
    <cellStyle name="Заголовок 1 2 44" xfId="32289"/>
    <cellStyle name="Заголовок 1 2 45" xfId="1144" hidden="1"/>
    <cellStyle name="Заголовок 1 2 45" xfId="1492" hidden="1"/>
    <cellStyle name="Заголовок 1 2 45" xfId="1866" hidden="1"/>
    <cellStyle name="Заголовок 1 2 45" xfId="2235" hidden="1"/>
    <cellStyle name="Заголовок 1 2 45" xfId="2596" hidden="1"/>
    <cellStyle name="Заголовок 1 2 45" xfId="2939" hidden="1"/>
    <cellStyle name="Заголовок 1 2 45" xfId="3255" hidden="1"/>
    <cellStyle name="Заголовок 1 2 45" xfId="3625" hidden="1"/>
    <cellStyle name="Заголовок 1 2 45" xfId="5128" hidden="1"/>
    <cellStyle name="Заголовок 1 2 45" xfId="5476" hidden="1"/>
    <cellStyle name="Заголовок 1 2 45" xfId="5850" hidden="1"/>
    <cellStyle name="Заголовок 1 2 45" xfId="6219" hidden="1"/>
    <cellStyle name="Заголовок 1 2 45" xfId="6580" hidden="1"/>
    <cellStyle name="Заголовок 1 2 45" xfId="6923" hidden="1"/>
    <cellStyle name="Заголовок 1 2 45" xfId="7239" hidden="1"/>
    <cellStyle name="Заголовок 1 2 45" xfId="7609" hidden="1"/>
    <cellStyle name="Заголовок 1 2 45" xfId="8025" hidden="1"/>
    <cellStyle name="Заголовок 1 2 45" xfId="8373" hidden="1"/>
    <cellStyle name="Заголовок 1 2 45" xfId="8747" hidden="1"/>
    <cellStyle name="Заголовок 1 2 45" xfId="9116" hidden="1"/>
    <cellStyle name="Заголовок 1 2 45" xfId="9477" hidden="1"/>
    <cellStyle name="Заголовок 1 2 45" xfId="9820" hidden="1"/>
    <cellStyle name="Заголовок 1 2 45" xfId="10136" hidden="1"/>
    <cellStyle name="Заголовок 1 2 45" xfId="10506" hidden="1"/>
    <cellStyle name="Заголовок 1 2 45" xfId="11584" hidden="1"/>
    <cellStyle name="Заголовок 1 2 45" xfId="11932" hidden="1"/>
    <cellStyle name="Заголовок 1 2 45" xfId="12306" hidden="1"/>
    <cellStyle name="Заголовок 1 2 45" xfId="12675" hidden="1"/>
    <cellStyle name="Заголовок 1 2 45" xfId="13036" hidden="1"/>
    <cellStyle name="Заголовок 1 2 45" xfId="13379" hidden="1"/>
    <cellStyle name="Заголовок 1 2 45" xfId="13695" hidden="1"/>
    <cellStyle name="Заголовок 1 2 45" xfId="14065" hidden="1"/>
    <cellStyle name="Заголовок 1 2 45" xfId="14748" hidden="1"/>
    <cellStyle name="Заголовок 1 2 45" xfId="15096" hidden="1"/>
    <cellStyle name="Заголовок 1 2 45" xfId="15470" hidden="1"/>
    <cellStyle name="Заголовок 1 2 45" xfId="15839" hidden="1"/>
    <cellStyle name="Заголовок 1 2 45" xfId="16200" hidden="1"/>
    <cellStyle name="Заголовок 1 2 45" xfId="16543" hidden="1"/>
    <cellStyle name="Заголовок 1 2 45" xfId="16859" hidden="1"/>
    <cellStyle name="Заголовок 1 2 45" xfId="17229" hidden="1"/>
    <cellStyle name="Заголовок 1 2 45" xfId="17904" hidden="1"/>
    <cellStyle name="Заголовок 1 2 45" xfId="18252" hidden="1"/>
    <cellStyle name="Заголовок 1 2 45" xfId="18626" hidden="1"/>
    <cellStyle name="Заголовок 1 2 45" xfId="18995" hidden="1"/>
    <cellStyle name="Заголовок 1 2 45" xfId="19356" hidden="1"/>
    <cellStyle name="Заголовок 1 2 45" xfId="19699" hidden="1"/>
    <cellStyle name="Заголовок 1 2 45" xfId="20015" hidden="1"/>
    <cellStyle name="Заголовок 1 2 45" xfId="20385" hidden="1"/>
    <cellStyle name="Заголовок 1 2 45" xfId="17592" hidden="1"/>
    <cellStyle name="Заголовок 1 2 45" xfId="21353" hidden="1"/>
    <cellStyle name="Заголовок 1 2 45" xfId="21727" hidden="1"/>
    <cellStyle name="Заголовок 1 2 45" xfId="22096" hidden="1"/>
    <cellStyle name="Заголовок 1 2 45" xfId="22457" hidden="1"/>
    <cellStyle name="Заголовок 1 2 45" xfId="22800" hidden="1"/>
    <cellStyle name="Заголовок 1 2 45" xfId="23116" hidden="1"/>
    <cellStyle name="Заголовок 1 2 45" xfId="23486" hidden="1"/>
    <cellStyle name="Заголовок 1 2 45" xfId="20811" hidden="1"/>
    <cellStyle name="Заголовок 1 2 45" xfId="24441" hidden="1"/>
    <cellStyle name="Заголовок 1 2 45" xfId="24815" hidden="1"/>
    <cellStyle name="Заголовок 1 2 45" xfId="25184" hidden="1"/>
    <cellStyle name="Заголовок 1 2 45" xfId="25545" hidden="1"/>
    <cellStyle name="Заголовок 1 2 45" xfId="25888" hidden="1"/>
    <cellStyle name="Заголовок 1 2 45" xfId="26204" hidden="1"/>
    <cellStyle name="Заголовок 1 2 45" xfId="26574" hidden="1"/>
    <cellStyle name="Заголовок 1 2 45" xfId="23911" hidden="1"/>
    <cellStyle name="Заголовок 1 2 45" xfId="27464" hidden="1"/>
    <cellStyle name="Заголовок 1 2 45" xfId="27838" hidden="1"/>
    <cellStyle name="Заголовок 1 2 45" xfId="28207" hidden="1"/>
    <cellStyle name="Заголовок 1 2 45" xfId="28568" hidden="1"/>
    <cellStyle name="Заголовок 1 2 45" xfId="28911" hidden="1"/>
    <cellStyle name="Заголовок 1 2 45" xfId="29227" hidden="1"/>
    <cellStyle name="Заголовок 1 2 45" xfId="29597" hidden="1"/>
    <cellStyle name="Заголовок 1 2 45" xfId="26992" hidden="1"/>
    <cellStyle name="Заголовок 1 2 45" xfId="30287" hidden="1"/>
    <cellStyle name="Заголовок 1 2 45" xfId="30661" hidden="1"/>
    <cellStyle name="Заголовок 1 2 45" xfId="31030" hidden="1"/>
    <cellStyle name="Заголовок 1 2 45" xfId="31391" hidden="1"/>
    <cellStyle name="Заголовок 1 2 45" xfId="31734" hidden="1"/>
    <cellStyle name="Заголовок 1 2 45" xfId="32050" hidden="1"/>
    <cellStyle name="Заголовок 1 2 45" xfId="32420"/>
    <cellStyle name="Заголовок 1 2 46" xfId="1149" hidden="1"/>
    <cellStyle name="Заголовок 1 2 46" xfId="1476" hidden="1"/>
    <cellStyle name="Заголовок 1 2 46" xfId="1850" hidden="1"/>
    <cellStyle name="Заголовок 1 2 46" xfId="2219" hidden="1"/>
    <cellStyle name="Заголовок 1 2 46" xfId="2581" hidden="1"/>
    <cellStyle name="Заголовок 1 2 46" xfId="2925" hidden="1"/>
    <cellStyle name="Заголовок 1 2 46" xfId="3241" hidden="1"/>
    <cellStyle name="Заголовок 1 2 46" xfId="3630" hidden="1"/>
    <cellStyle name="Заголовок 1 2 46" xfId="5133" hidden="1"/>
    <cellStyle name="Заголовок 1 2 46" xfId="5460" hidden="1"/>
    <cellStyle name="Заголовок 1 2 46" xfId="5834" hidden="1"/>
    <cellStyle name="Заголовок 1 2 46" xfId="6203" hidden="1"/>
    <cellStyle name="Заголовок 1 2 46" xfId="6565" hidden="1"/>
    <cellStyle name="Заголовок 1 2 46" xfId="6909" hidden="1"/>
    <cellStyle name="Заголовок 1 2 46" xfId="7225" hidden="1"/>
    <cellStyle name="Заголовок 1 2 46" xfId="7614" hidden="1"/>
    <cellStyle name="Заголовок 1 2 46" xfId="8030" hidden="1"/>
    <cellStyle name="Заголовок 1 2 46" xfId="8357" hidden="1"/>
    <cellStyle name="Заголовок 1 2 46" xfId="8731" hidden="1"/>
    <cellStyle name="Заголовок 1 2 46" xfId="9100" hidden="1"/>
    <cellStyle name="Заголовок 1 2 46" xfId="9462" hidden="1"/>
    <cellStyle name="Заголовок 1 2 46" xfId="9806" hidden="1"/>
    <cellStyle name="Заголовок 1 2 46" xfId="10122" hidden="1"/>
    <cellStyle name="Заголовок 1 2 46" xfId="10511" hidden="1"/>
    <cellStyle name="Заголовок 1 2 46" xfId="11589" hidden="1"/>
    <cellStyle name="Заголовок 1 2 46" xfId="11916" hidden="1"/>
    <cellStyle name="Заголовок 1 2 46" xfId="12290" hidden="1"/>
    <cellStyle name="Заголовок 1 2 46" xfId="12659" hidden="1"/>
    <cellStyle name="Заголовок 1 2 46" xfId="13021" hidden="1"/>
    <cellStyle name="Заголовок 1 2 46" xfId="13365" hidden="1"/>
    <cellStyle name="Заголовок 1 2 46" xfId="13681" hidden="1"/>
    <cellStyle name="Заголовок 1 2 46" xfId="14070" hidden="1"/>
    <cellStyle name="Заголовок 1 2 46" xfId="14753" hidden="1"/>
    <cellStyle name="Заголовок 1 2 46" xfId="15080" hidden="1"/>
    <cellStyle name="Заголовок 1 2 46" xfId="15454" hidden="1"/>
    <cellStyle name="Заголовок 1 2 46" xfId="15823" hidden="1"/>
    <cellStyle name="Заголовок 1 2 46" xfId="16185" hidden="1"/>
    <cellStyle name="Заголовок 1 2 46" xfId="16529" hidden="1"/>
    <cellStyle name="Заголовок 1 2 46" xfId="16845" hidden="1"/>
    <cellStyle name="Заголовок 1 2 46" xfId="17234" hidden="1"/>
    <cellStyle name="Заголовок 1 2 46" xfId="17909" hidden="1"/>
    <cellStyle name="Заголовок 1 2 46" xfId="18236" hidden="1"/>
    <cellStyle name="Заголовок 1 2 46" xfId="18610" hidden="1"/>
    <cellStyle name="Заголовок 1 2 46" xfId="18979" hidden="1"/>
    <cellStyle name="Заголовок 1 2 46" xfId="19341" hidden="1"/>
    <cellStyle name="Заголовок 1 2 46" xfId="19685" hidden="1"/>
    <cellStyle name="Заголовок 1 2 46" xfId="20001" hidden="1"/>
    <cellStyle name="Заголовок 1 2 46" xfId="20390" hidden="1"/>
    <cellStyle name="Заголовок 1 2 46" xfId="17603" hidden="1"/>
    <cellStyle name="Заголовок 1 2 46" xfId="21337" hidden="1"/>
    <cellStyle name="Заголовок 1 2 46" xfId="21711" hidden="1"/>
    <cellStyle name="Заголовок 1 2 46" xfId="22080" hidden="1"/>
    <cellStyle name="Заголовок 1 2 46" xfId="22442" hidden="1"/>
    <cellStyle name="Заголовок 1 2 46" xfId="22786" hidden="1"/>
    <cellStyle name="Заголовок 1 2 46" xfId="23102" hidden="1"/>
    <cellStyle name="Заголовок 1 2 46" xfId="23491" hidden="1"/>
    <cellStyle name="Заголовок 1 2 46" xfId="17698" hidden="1"/>
    <cellStyle name="Заголовок 1 2 46" xfId="24425" hidden="1"/>
    <cellStyle name="Заголовок 1 2 46" xfId="24799" hidden="1"/>
    <cellStyle name="Заголовок 1 2 46" xfId="25168" hidden="1"/>
    <cellStyle name="Заголовок 1 2 46" xfId="25530" hidden="1"/>
    <cellStyle name="Заголовок 1 2 46" xfId="25874" hidden="1"/>
    <cellStyle name="Заголовок 1 2 46" xfId="26190" hidden="1"/>
    <cellStyle name="Заголовок 1 2 46" xfId="26579" hidden="1"/>
    <cellStyle name="Заголовок 1 2 46" xfId="20922" hidden="1"/>
    <cellStyle name="Заголовок 1 2 46" xfId="27448" hidden="1"/>
    <cellStyle name="Заголовок 1 2 46" xfId="27822" hidden="1"/>
    <cellStyle name="Заголовок 1 2 46" xfId="28191" hidden="1"/>
    <cellStyle name="Заголовок 1 2 46" xfId="28553" hidden="1"/>
    <cellStyle name="Заголовок 1 2 46" xfId="28897" hidden="1"/>
    <cellStyle name="Заголовок 1 2 46" xfId="29213" hidden="1"/>
    <cellStyle name="Заголовок 1 2 46" xfId="29602" hidden="1"/>
    <cellStyle name="Заголовок 1 2 46" xfId="24022" hidden="1"/>
    <cellStyle name="Заголовок 1 2 46" xfId="30271" hidden="1"/>
    <cellStyle name="Заголовок 1 2 46" xfId="30645" hidden="1"/>
    <cellStyle name="Заголовок 1 2 46" xfId="31014" hidden="1"/>
    <cellStyle name="Заголовок 1 2 46" xfId="31376" hidden="1"/>
    <cellStyle name="Заголовок 1 2 46" xfId="31720" hidden="1"/>
    <cellStyle name="Заголовок 1 2 46" xfId="32036" hidden="1"/>
    <cellStyle name="Заголовок 1 2 46" xfId="32425"/>
    <cellStyle name="Заголовок 1 2 47" xfId="1151" hidden="1"/>
    <cellStyle name="Заголовок 1 2 47" xfId="1469" hidden="1"/>
    <cellStyle name="Заголовок 1 2 47" xfId="1843" hidden="1"/>
    <cellStyle name="Заголовок 1 2 47" xfId="2212" hidden="1"/>
    <cellStyle name="Заголовок 1 2 47" xfId="2574" hidden="1"/>
    <cellStyle name="Заголовок 1 2 47" xfId="2918" hidden="1"/>
    <cellStyle name="Заголовок 1 2 47" xfId="3235" hidden="1"/>
    <cellStyle name="Заголовок 1 2 47" xfId="3632" hidden="1"/>
    <cellStyle name="Заголовок 1 2 47" xfId="5135" hidden="1"/>
    <cellStyle name="Заголовок 1 2 47" xfId="5453" hidden="1"/>
    <cellStyle name="Заголовок 1 2 47" xfId="5827" hidden="1"/>
    <cellStyle name="Заголовок 1 2 47" xfId="6196" hidden="1"/>
    <cellStyle name="Заголовок 1 2 47" xfId="6558" hidden="1"/>
    <cellStyle name="Заголовок 1 2 47" xfId="6902" hidden="1"/>
    <cellStyle name="Заголовок 1 2 47" xfId="7219" hidden="1"/>
    <cellStyle name="Заголовок 1 2 47" xfId="7616" hidden="1"/>
    <cellStyle name="Заголовок 1 2 47" xfId="8032" hidden="1"/>
    <cellStyle name="Заголовок 1 2 47" xfId="8350" hidden="1"/>
    <cellStyle name="Заголовок 1 2 47" xfId="8724" hidden="1"/>
    <cellStyle name="Заголовок 1 2 47" xfId="9093" hidden="1"/>
    <cellStyle name="Заголовок 1 2 47" xfId="9455" hidden="1"/>
    <cellStyle name="Заголовок 1 2 47" xfId="9799" hidden="1"/>
    <cellStyle name="Заголовок 1 2 47" xfId="10116" hidden="1"/>
    <cellStyle name="Заголовок 1 2 47" xfId="10513" hidden="1"/>
    <cellStyle name="Заголовок 1 2 47" xfId="11591" hidden="1"/>
    <cellStyle name="Заголовок 1 2 47" xfId="11909" hidden="1"/>
    <cellStyle name="Заголовок 1 2 47" xfId="12283" hidden="1"/>
    <cellStyle name="Заголовок 1 2 47" xfId="12652" hidden="1"/>
    <cellStyle name="Заголовок 1 2 47" xfId="13014" hidden="1"/>
    <cellStyle name="Заголовок 1 2 47" xfId="13358" hidden="1"/>
    <cellStyle name="Заголовок 1 2 47" xfId="13675" hidden="1"/>
    <cellStyle name="Заголовок 1 2 47" xfId="14072" hidden="1"/>
    <cellStyle name="Заголовок 1 2 47" xfId="14755" hidden="1"/>
    <cellStyle name="Заголовок 1 2 47" xfId="15073" hidden="1"/>
    <cellStyle name="Заголовок 1 2 47" xfId="15447" hidden="1"/>
    <cellStyle name="Заголовок 1 2 47" xfId="15816" hidden="1"/>
    <cellStyle name="Заголовок 1 2 47" xfId="16178" hidden="1"/>
    <cellStyle name="Заголовок 1 2 47" xfId="16522" hidden="1"/>
    <cellStyle name="Заголовок 1 2 47" xfId="16839" hidden="1"/>
    <cellStyle name="Заголовок 1 2 47" xfId="17236" hidden="1"/>
    <cellStyle name="Заголовок 1 2 47" xfId="17911" hidden="1"/>
    <cellStyle name="Заголовок 1 2 47" xfId="18229" hidden="1"/>
    <cellStyle name="Заголовок 1 2 47" xfId="18603" hidden="1"/>
    <cellStyle name="Заголовок 1 2 47" xfId="18972" hidden="1"/>
    <cellStyle name="Заголовок 1 2 47" xfId="19334" hidden="1"/>
    <cellStyle name="Заголовок 1 2 47" xfId="19678" hidden="1"/>
    <cellStyle name="Заголовок 1 2 47" xfId="19995" hidden="1"/>
    <cellStyle name="Заголовок 1 2 47" xfId="20392" hidden="1"/>
    <cellStyle name="Заголовок 1 2 47" xfId="17610" hidden="1"/>
    <cellStyle name="Заголовок 1 2 47" xfId="21330" hidden="1"/>
    <cellStyle name="Заголовок 1 2 47" xfId="21704" hidden="1"/>
    <cellStyle name="Заголовок 1 2 47" xfId="22073" hidden="1"/>
    <cellStyle name="Заголовок 1 2 47" xfId="22435" hidden="1"/>
    <cellStyle name="Заголовок 1 2 47" xfId="22779" hidden="1"/>
    <cellStyle name="Заголовок 1 2 47" xfId="23096" hidden="1"/>
    <cellStyle name="Заголовок 1 2 47" xfId="23493" hidden="1"/>
    <cellStyle name="Заголовок 1 2 47" xfId="14385" hidden="1"/>
    <cellStyle name="Заголовок 1 2 47" xfId="24418" hidden="1"/>
    <cellStyle name="Заголовок 1 2 47" xfId="24792" hidden="1"/>
    <cellStyle name="Заголовок 1 2 47" xfId="25161" hidden="1"/>
    <cellStyle name="Заголовок 1 2 47" xfId="25523" hidden="1"/>
    <cellStyle name="Заголовок 1 2 47" xfId="25867" hidden="1"/>
    <cellStyle name="Заголовок 1 2 47" xfId="26184" hidden="1"/>
    <cellStyle name="Заголовок 1 2 47" xfId="26581" hidden="1"/>
    <cellStyle name="Заголовок 1 2 47" xfId="21012" hidden="1"/>
    <cellStyle name="Заголовок 1 2 47" xfId="27441" hidden="1"/>
    <cellStyle name="Заголовок 1 2 47" xfId="27815" hidden="1"/>
    <cellStyle name="Заголовок 1 2 47" xfId="28184" hidden="1"/>
    <cellStyle name="Заголовок 1 2 47" xfId="28546" hidden="1"/>
    <cellStyle name="Заголовок 1 2 47" xfId="28890" hidden="1"/>
    <cellStyle name="Заголовок 1 2 47" xfId="29207" hidden="1"/>
    <cellStyle name="Заголовок 1 2 47" xfId="29604" hidden="1"/>
    <cellStyle name="Заголовок 1 2 47" xfId="24104" hidden="1"/>
    <cellStyle name="Заголовок 1 2 47" xfId="30264" hidden="1"/>
    <cellStyle name="Заголовок 1 2 47" xfId="30638" hidden="1"/>
    <cellStyle name="Заголовок 1 2 47" xfId="31007" hidden="1"/>
    <cellStyle name="Заголовок 1 2 47" xfId="31369" hidden="1"/>
    <cellStyle name="Заголовок 1 2 47" xfId="31713" hidden="1"/>
    <cellStyle name="Заголовок 1 2 47" xfId="32030" hidden="1"/>
    <cellStyle name="Заголовок 1 2 47" xfId="32427"/>
    <cellStyle name="Заголовок 1 2 48" xfId="1156" hidden="1"/>
    <cellStyle name="Заголовок 1 2 48" xfId="1452" hidden="1"/>
    <cellStyle name="Заголовок 1 2 48" xfId="1826" hidden="1"/>
    <cellStyle name="Заголовок 1 2 48" xfId="2195" hidden="1"/>
    <cellStyle name="Заголовок 1 2 48" xfId="2557" hidden="1"/>
    <cellStyle name="Заголовок 1 2 48" xfId="2904" hidden="1"/>
    <cellStyle name="Заголовок 1 2 48" xfId="3225" hidden="1"/>
    <cellStyle name="Заголовок 1 2 48" xfId="3637" hidden="1"/>
    <cellStyle name="Заголовок 1 2 48" xfId="5140" hidden="1"/>
    <cellStyle name="Заголовок 1 2 48" xfId="5436" hidden="1"/>
    <cellStyle name="Заголовок 1 2 48" xfId="5810" hidden="1"/>
    <cellStyle name="Заголовок 1 2 48" xfId="6179" hidden="1"/>
    <cellStyle name="Заголовок 1 2 48" xfId="6541" hidden="1"/>
    <cellStyle name="Заголовок 1 2 48" xfId="6888" hidden="1"/>
    <cellStyle name="Заголовок 1 2 48" xfId="7209" hidden="1"/>
    <cellStyle name="Заголовок 1 2 48" xfId="7621" hidden="1"/>
    <cellStyle name="Заголовок 1 2 48" xfId="8037" hidden="1"/>
    <cellStyle name="Заголовок 1 2 48" xfId="8333" hidden="1"/>
    <cellStyle name="Заголовок 1 2 48" xfId="8707" hidden="1"/>
    <cellStyle name="Заголовок 1 2 48" xfId="9076" hidden="1"/>
    <cellStyle name="Заголовок 1 2 48" xfId="9438" hidden="1"/>
    <cellStyle name="Заголовок 1 2 48" xfId="9785" hidden="1"/>
    <cellStyle name="Заголовок 1 2 48" xfId="10106" hidden="1"/>
    <cellStyle name="Заголовок 1 2 48" xfId="10518" hidden="1"/>
    <cellStyle name="Заголовок 1 2 48" xfId="11596" hidden="1"/>
    <cellStyle name="Заголовок 1 2 48" xfId="11892" hidden="1"/>
    <cellStyle name="Заголовок 1 2 48" xfId="12266" hidden="1"/>
    <cellStyle name="Заголовок 1 2 48" xfId="12635" hidden="1"/>
    <cellStyle name="Заголовок 1 2 48" xfId="12997" hidden="1"/>
    <cellStyle name="Заголовок 1 2 48" xfId="13344" hidden="1"/>
    <cellStyle name="Заголовок 1 2 48" xfId="13665" hidden="1"/>
    <cellStyle name="Заголовок 1 2 48" xfId="14077" hidden="1"/>
    <cellStyle name="Заголовок 1 2 48" xfId="14760" hidden="1"/>
    <cellStyle name="Заголовок 1 2 48" xfId="15056" hidden="1"/>
    <cellStyle name="Заголовок 1 2 48" xfId="15430" hidden="1"/>
    <cellStyle name="Заголовок 1 2 48" xfId="15799" hidden="1"/>
    <cellStyle name="Заголовок 1 2 48" xfId="16161" hidden="1"/>
    <cellStyle name="Заголовок 1 2 48" xfId="16508" hidden="1"/>
    <cellStyle name="Заголовок 1 2 48" xfId="16829" hidden="1"/>
    <cellStyle name="Заголовок 1 2 48" xfId="17241" hidden="1"/>
    <cellStyle name="Заголовок 1 2 48" xfId="17916" hidden="1"/>
    <cellStyle name="Заголовок 1 2 48" xfId="18212" hidden="1"/>
    <cellStyle name="Заголовок 1 2 48" xfId="18586" hidden="1"/>
    <cellStyle name="Заголовок 1 2 48" xfId="18955" hidden="1"/>
    <cellStyle name="Заголовок 1 2 48" xfId="19317" hidden="1"/>
    <cellStyle name="Заголовок 1 2 48" xfId="19664" hidden="1"/>
    <cellStyle name="Заголовок 1 2 48" xfId="19985" hidden="1"/>
    <cellStyle name="Заголовок 1 2 48" xfId="20397" hidden="1"/>
    <cellStyle name="Заголовок 1 2 48" xfId="14672" hidden="1"/>
    <cellStyle name="Заголовок 1 2 48" xfId="21313" hidden="1"/>
    <cellStyle name="Заголовок 1 2 48" xfId="21687" hidden="1"/>
    <cellStyle name="Заголовок 1 2 48" xfId="22056" hidden="1"/>
    <cellStyle name="Заголовок 1 2 48" xfId="22418" hidden="1"/>
    <cellStyle name="Заголовок 1 2 48" xfId="22765" hidden="1"/>
    <cellStyle name="Заголовок 1 2 48" xfId="23086" hidden="1"/>
    <cellStyle name="Заголовок 1 2 48" xfId="23498" hidden="1"/>
    <cellStyle name="Заголовок 1 2 48" xfId="14383" hidden="1"/>
    <cellStyle name="Заголовок 1 2 48" xfId="24401" hidden="1"/>
    <cellStyle name="Заголовок 1 2 48" xfId="24775" hidden="1"/>
    <cellStyle name="Заголовок 1 2 48" xfId="25144" hidden="1"/>
    <cellStyle name="Заголовок 1 2 48" xfId="25506" hidden="1"/>
    <cellStyle name="Заголовок 1 2 48" xfId="25853" hidden="1"/>
    <cellStyle name="Заголовок 1 2 48" xfId="26174" hidden="1"/>
    <cellStyle name="Заголовок 1 2 48" xfId="26586" hidden="1"/>
    <cellStyle name="Заголовок 1 2 48" xfId="21051" hidden="1"/>
    <cellStyle name="Заголовок 1 2 48" xfId="27424" hidden="1"/>
    <cellStyle name="Заголовок 1 2 48" xfId="27798" hidden="1"/>
    <cellStyle name="Заголовок 1 2 48" xfId="28167" hidden="1"/>
    <cellStyle name="Заголовок 1 2 48" xfId="28529" hidden="1"/>
    <cellStyle name="Заголовок 1 2 48" xfId="28876" hidden="1"/>
    <cellStyle name="Заголовок 1 2 48" xfId="29197" hidden="1"/>
    <cellStyle name="Заголовок 1 2 48" xfId="29609" hidden="1"/>
    <cellStyle name="Заголовок 1 2 48" xfId="24139" hidden="1"/>
    <cellStyle name="Заголовок 1 2 48" xfId="30247" hidden="1"/>
    <cellStyle name="Заголовок 1 2 48" xfId="30621" hidden="1"/>
    <cellStyle name="Заголовок 1 2 48" xfId="30990" hidden="1"/>
    <cellStyle name="Заголовок 1 2 48" xfId="31352" hidden="1"/>
    <cellStyle name="Заголовок 1 2 48" xfId="31699" hidden="1"/>
    <cellStyle name="Заголовок 1 2 48" xfId="32020" hidden="1"/>
    <cellStyle name="Заголовок 1 2 48" xfId="32432"/>
    <cellStyle name="Заголовок 1 2 49" xfId="1161" hidden="1"/>
    <cellStyle name="Заголовок 1 2 49" xfId="1435" hidden="1"/>
    <cellStyle name="Заголовок 1 2 49" xfId="1809" hidden="1"/>
    <cellStyle name="Заголовок 1 2 49" xfId="2178" hidden="1"/>
    <cellStyle name="Заголовок 1 2 49" xfId="2541" hidden="1"/>
    <cellStyle name="Заголовок 1 2 49" xfId="2890" hidden="1"/>
    <cellStyle name="Заголовок 1 2 49" xfId="3211" hidden="1"/>
    <cellStyle name="Заголовок 1 2 49" xfId="3642" hidden="1"/>
    <cellStyle name="Заголовок 1 2 49" xfId="5145" hidden="1"/>
    <cellStyle name="Заголовок 1 2 49" xfId="5419" hidden="1"/>
    <cellStyle name="Заголовок 1 2 49" xfId="5793" hidden="1"/>
    <cellStyle name="Заголовок 1 2 49" xfId="6162" hidden="1"/>
    <cellStyle name="Заголовок 1 2 49" xfId="6525" hidden="1"/>
    <cellStyle name="Заголовок 1 2 49" xfId="6874" hidden="1"/>
    <cellStyle name="Заголовок 1 2 49" xfId="7195" hidden="1"/>
    <cellStyle name="Заголовок 1 2 49" xfId="7626" hidden="1"/>
    <cellStyle name="Заголовок 1 2 49" xfId="8042" hidden="1"/>
    <cellStyle name="Заголовок 1 2 49" xfId="8316" hidden="1"/>
    <cellStyle name="Заголовок 1 2 49" xfId="8690" hidden="1"/>
    <cellStyle name="Заголовок 1 2 49" xfId="9059" hidden="1"/>
    <cellStyle name="Заголовок 1 2 49" xfId="9422" hidden="1"/>
    <cellStyle name="Заголовок 1 2 49" xfId="9771" hidden="1"/>
    <cellStyle name="Заголовок 1 2 49" xfId="10092" hidden="1"/>
    <cellStyle name="Заголовок 1 2 49" xfId="10523" hidden="1"/>
    <cellStyle name="Заголовок 1 2 49" xfId="11601" hidden="1"/>
    <cellStyle name="Заголовок 1 2 49" xfId="11875" hidden="1"/>
    <cellStyle name="Заголовок 1 2 49" xfId="12249" hidden="1"/>
    <cellStyle name="Заголовок 1 2 49" xfId="12618" hidden="1"/>
    <cellStyle name="Заголовок 1 2 49" xfId="12981" hidden="1"/>
    <cellStyle name="Заголовок 1 2 49" xfId="13330" hidden="1"/>
    <cellStyle name="Заголовок 1 2 49" xfId="13651" hidden="1"/>
    <cellStyle name="Заголовок 1 2 49" xfId="14082" hidden="1"/>
    <cellStyle name="Заголовок 1 2 49" xfId="14765" hidden="1"/>
    <cellStyle name="Заголовок 1 2 49" xfId="15039" hidden="1"/>
    <cellStyle name="Заголовок 1 2 49" xfId="15413" hidden="1"/>
    <cellStyle name="Заголовок 1 2 49" xfId="15782" hidden="1"/>
    <cellStyle name="Заголовок 1 2 49" xfId="16145" hidden="1"/>
    <cellStyle name="Заголовок 1 2 49" xfId="16494" hidden="1"/>
    <cellStyle name="Заголовок 1 2 49" xfId="16815" hidden="1"/>
    <cellStyle name="Заголовок 1 2 49" xfId="17246" hidden="1"/>
    <cellStyle name="Заголовок 1 2 49" xfId="17921" hidden="1"/>
    <cellStyle name="Заголовок 1 2 49" xfId="18195" hidden="1"/>
    <cellStyle name="Заголовок 1 2 49" xfId="18569" hidden="1"/>
    <cellStyle name="Заголовок 1 2 49" xfId="18938" hidden="1"/>
    <cellStyle name="Заголовок 1 2 49" xfId="19301" hidden="1"/>
    <cellStyle name="Заголовок 1 2 49" xfId="19650" hidden="1"/>
    <cellStyle name="Заголовок 1 2 49" xfId="19971" hidden="1"/>
    <cellStyle name="Заголовок 1 2 49" xfId="20402" hidden="1"/>
    <cellStyle name="Заголовок 1 2 49" xfId="17629" hidden="1"/>
    <cellStyle name="Заголовок 1 2 49" xfId="21296" hidden="1"/>
    <cellStyle name="Заголовок 1 2 49" xfId="21670" hidden="1"/>
    <cellStyle name="Заголовок 1 2 49" xfId="22039" hidden="1"/>
    <cellStyle name="Заголовок 1 2 49" xfId="22402" hidden="1"/>
    <cellStyle name="Заголовок 1 2 49" xfId="22751" hidden="1"/>
    <cellStyle name="Заголовок 1 2 49" xfId="23072" hidden="1"/>
    <cellStyle name="Заголовок 1 2 49" xfId="23503" hidden="1"/>
    <cellStyle name="Заголовок 1 2 49" xfId="17836" hidden="1"/>
    <cellStyle name="Заголовок 1 2 49" xfId="24384" hidden="1"/>
    <cellStyle name="Заголовок 1 2 49" xfId="24758" hidden="1"/>
    <cellStyle name="Заголовок 1 2 49" xfId="25127" hidden="1"/>
    <cellStyle name="Заголовок 1 2 49" xfId="25490" hidden="1"/>
    <cellStyle name="Заголовок 1 2 49" xfId="25839" hidden="1"/>
    <cellStyle name="Заголовок 1 2 49" xfId="26160" hidden="1"/>
    <cellStyle name="Заголовок 1 2 49" xfId="26591" hidden="1"/>
    <cellStyle name="Заголовок 1 2 49" xfId="21050" hidden="1"/>
    <cellStyle name="Заголовок 1 2 49" xfId="27407" hidden="1"/>
    <cellStyle name="Заголовок 1 2 49" xfId="27781" hidden="1"/>
    <cellStyle name="Заголовок 1 2 49" xfId="28150" hidden="1"/>
    <cellStyle name="Заголовок 1 2 49" xfId="28513" hidden="1"/>
    <cellStyle name="Заголовок 1 2 49" xfId="28862" hidden="1"/>
    <cellStyle name="Заголовок 1 2 49" xfId="29183" hidden="1"/>
    <cellStyle name="Заголовок 1 2 49" xfId="29614" hidden="1"/>
    <cellStyle name="Заголовок 1 2 49" xfId="24138" hidden="1"/>
    <cellStyle name="Заголовок 1 2 49" xfId="30230" hidden="1"/>
    <cellStyle name="Заголовок 1 2 49" xfId="30604" hidden="1"/>
    <cellStyle name="Заголовок 1 2 49" xfId="30973" hidden="1"/>
    <cellStyle name="Заголовок 1 2 49" xfId="31336" hidden="1"/>
    <cellStyle name="Заголовок 1 2 49" xfId="31685" hidden="1"/>
    <cellStyle name="Заголовок 1 2 49" xfId="32006" hidden="1"/>
    <cellStyle name="Заголовок 1 2 49" xfId="32437"/>
    <cellStyle name="Заголовок 1 2 5" xfId="907" hidden="1"/>
    <cellStyle name="Заголовок 1 2 5" xfId="985" hidden="1"/>
    <cellStyle name="Заголовок 1 2 5" xfId="1498" hidden="1"/>
    <cellStyle name="Заголовок 1 2 5" xfId="1872" hidden="1"/>
    <cellStyle name="Заголовок 1 2 5" xfId="2241" hidden="1"/>
    <cellStyle name="Заголовок 1 2 5" xfId="2601" hidden="1"/>
    <cellStyle name="Заголовок 1 2 5" xfId="2944" hidden="1"/>
    <cellStyle name="Заголовок 1 2 5" xfId="3416" hidden="1"/>
    <cellStyle name="Заголовок 1 2 5" xfId="4891" hidden="1"/>
    <cellStyle name="Заголовок 1 2 5" xfId="4969" hidden="1"/>
    <cellStyle name="Заголовок 1 2 5" xfId="5482" hidden="1"/>
    <cellStyle name="Заголовок 1 2 5" xfId="5856" hidden="1"/>
    <cellStyle name="Заголовок 1 2 5" xfId="6225" hidden="1"/>
    <cellStyle name="Заголовок 1 2 5" xfId="6585" hidden="1"/>
    <cellStyle name="Заголовок 1 2 5" xfId="6928" hidden="1"/>
    <cellStyle name="Заголовок 1 2 5" xfId="7400" hidden="1"/>
    <cellStyle name="Заголовок 1 2 5" xfId="4512" hidden="1"/>
    <cellStyle name="Заголовок 1 2 5" xfId="4406" hidden="1"/>
    <cellStyle name="Заголовок 1 2 5" xfId="8379" hidden="1"/>
    <cellStyle name="Заголовок 1 2 5" xfId="8753" hidden="1"/>
    <cellStyle name="Заголовок 1 2 5" xfId="9122" hidden="1"/>
    <cellStyle name="Заголовок 1 2 5" xfId="9482" hidden="1"/>
    <cellStyle name="Заголовок 1 2 5" xfId="9825" hidden="1"/>
    <cellStyle name="Заголовок 1 2 5" xfId="10297" hidden="1"/>
    <cellStyle name="Заголовок 1 2 5" xfId="11347" hidden="1"/>
    <cellStyle name="Заголовок 1 2 5" xfId="11425" hidden="1"/>
    <cellStyle name="Заголовок 1 2 5" xfId="11938" hidden="1"/>
    <cellStyle name="Заголовок 1 2 5" xfId="12312" hidden="1"/>
    <cellStyle name="Заголовок 1 2 5" xfId="12681" hidden="1"/>
    <cellStyle name="Заголовок 1 2 5" xfId="13041" hidden="1"/>
    <cellStyle name="Заголовок 1 2 5" xfId="13384" hidden="1"/>
    <cellStyle name="Заголовок 1 2 5" xfId="13856" hidden="1"/>
    <cellStyle name="Заголовок 1 2 5" xfId="10956" hidden="1"/>
    <cellStyle name="Заголовок 1 2 5" xfId="10813" hidden="1"/>
    <cellStyle name="Заголовок 1 2 5" xfId="15102" hidden="1"/>
    <cellStyle name="Заголовок 1 2 5" xfId="15476" hidden="1"/>
    <cellStyle name="Заголовок 1 2 5" xfId="15845" hidden="1"/>
    <cellStyle name="Заголовок 1 2 5" xfId="16205" hidden="1"/>
    <cellStyle name="Заголовок 1 2 5" xfId="16548" hidden="1"/>
    <cellStyle name="Заголовок 1 2 5" xfId="17020" hidden="1"/>
    <cellStyle name="Заголовок 1 2 5" xfId="14512" hidden="1"/>
    <cellStyle name="Заголовок 1 2 5" xfId="14509" hidden="1"/>
    <cellStyle name="Заголовок 1 2 5" xfId="18258" hidden="1"/>
    <cellStyle name="Заголовок 1 2 5" xfId="18632" hidden="1"/>
    <cellStyle name="Заголовок 1 2 5" xfId="19001" hidden="1"/>
    <cellStyle name="Заголовок 1 2 5" xfId="19361" hidden="1"/>
    <cellStyle name="Заголовок 1 2 5" xfId="19704" hidden="1"/>
    <cellStyle name="Заголовок 1 2 5" xfId="20176" hidden="1"/>
    <cellStyle name="Заголовок 1 2 5" xfId="17577" hidden="1"/>
    <cellStyle name="Заголовок 1 2 5" xfId="17759" hidden="1"/>
    <cellStyle name="Заголовок 1 2 5" xfId="21359" hidden="1"/>
    <cellStyle name="Заголовок 1 2 5" xfId="21733" hidden="1"/>
    <cellStyle name="Заголовок 1 2 5" xfId="22102" hidden="1"/>
    <cellStyle name="Заголовок 1 2 5" xfId="22462" hidden="1"/>
    <cellStyle name="Заголовок 1 2 5" xfId="22805" hidden="1"/>
    <cellStyle name="Заголовок 1 2 5" xfId="23277" hidden="1"/>
    <cellStyle name="Заголовок 1 2 5" xfId="20802" hidden="1"/>
    <cellStyle name="Заголовок 1 2 5" xfId="20979" hidden="1"/>
    <cellStyle name="Заголовок 1 2 5" xfId="24447" hidden="1"/>
    <cellStyle name="Заголовок 1 2 5" xfId="24821" hidden="1"/>
    <cellStyle name="Заголовок 1 2 5" xfId="25190" hidden="1"/>
    <cellStyle name="Заголовок 1 2 5" xfId="25550" hidden="1"/>
    <cellStyle name="Заголовок 1 2 5" xfId="25893" hidden="1"/>
    <cellStyle name="Заголовок 1 2 5" xfId="26365" hidden="1"/>
    <cellStyle name="Заголовок 1 2 5" xfId="23902" hidden="1"/>
    <cellStyle name="Заголовок 1 2 5" xfId="24074" hidden="1"/>
    <cellStyle name="Заголовок 1 2 5" xfId="27470" hidden="1"/>
    <cellStyle name="Заголовок 1 2 5" xfId="27844" hidden="1"/>
    <cellStyle name="Заголовок 1 2 5" xfId="28213" hidden="1"/>
    <cellStyle name="Заголовок 1 2 5" xfId="28573" hidden="1"/>
    <cellStyle name="Заголовок 1 2 5" xfId="28916" hidden="1"/>
    <cellStyle name="Заголовок 1 2 5" xfId="29388" hidden="1"/>
    <cellStyle name="Заголовок 1 2 5" xfId="26984" hidden="1"/>
    <cellStyle name="Заголовок 1 2 5" xfId="27125" hidden="1"/>
    <cellStyle name="Заголовок 1 2 5" xfId="30293" hidden="1"/>
    <cellStyle name="Заголовок 1 2 5" xfId="30667" hidden="1"/>
    <cellStyle name="Заголовок 1 2 5" xfId="31036" hidden="1"/>
    <cellStyle name="Заголовок 1 2 5" xfId="31396" hidden="1"/>
    <cellStyle name="Заголовок 1 2 5" xfId="31739" hidden="1"/>
    <cellStyle name="Заголовок 1 2 5" xfId="32211"/>
    <cellStyle name="Заголовок 1 2 50" xfId="931" hidden="1"/>
    <cellStyle name="Заголовок 1 2 50" xfId="1276" hidden="1"/>
    <cellStyle name="Заголовок 1 2 50" xfId="1651" hidden="1"/>
    <cellStyle name="Заголовок 1 2 50" xfId="2023" hidden="1"/>
    <cellStyle name="Заголовок 1 2 50" xfId="2391" hidden="1"/>
    <cellStyle name="Заголовок 1 2 50" xfId="2749" hidden="1"/>
    <cellStyle name="Заголовок 1 2 50" xfId="3087" hidden="1"/>
    <cellStyle name="Заголовок 1 2 50" xfId="1648" hidden="1"/>
    <cellStyle name="Заголовок 1 2 50" xfId="4915" hidden="1"/>
    <cellStyle name="Заголовок 1 2 50" xfId="5260" hidden="1"/>
    <cellStyle name="Заголовок 1 2 50" xfId="5635" hidden="1"/>
    <cellStyle name="Заголовок 1 2 50" xfId="6007" hidden="1"/>
    <cellStyle name="Заголовок 1 2 50" xfId="6375" hidden="1"/>
    <cellStyle name="Заголовок 1 2 50" xfId="6733" hidden="1"/>
    <cellStyle name="Заголовок 1 2 50" xfId="7071" hidden="1"/>
    <cellStyle name="Заголовок 1 2 50" xfId="5632" hidden="1"/>
    <cellStyle name="Заголовок 1 2 50" xfId="4365" hidden="1"/>
    <cellStyle name="Заголовок 1 2 50" xfId="8157" hidden="1"/>
    <cellStyle name="Заголовок 1 2 50" xfId="8532" hidden="1"/>
    <cellStyle name="Заголовок 1 2 50" xfId="8904" hidden="1"/>
    <cellStyle name="Заголовок 1 2 50" xfId="9272" hidden="1"/>
    <cellStyle name="Заголовок 1 2 50" xfId="9630" hidden="1"/>
    <cellStyle name="Заголовок 1 2 50" xfId="9968" hidden="1"/>
    <cellStyle name="Заголовок 1 2 50" xfId="8529" hidden="1"/>
    <cellStyle name="Заголовок 1 2 50" xfId="11371" hidden="1"/>
    <cellStyle name="Заголовок 1 2 50" xfId="11716" hidden="1"/>
    <cellStyle name="Заголовок 1 2 50" xfId="12091" hidden="1"/>
    <cellStyle name="Заголовок 1 2 50" xfId="12463" hidden="1"/>
    <cellStyle name="Заголовок 1 2 50" xfId="12831" hidden="1"/>
    <cellStyle name="Заголовок 1 2 50" xfId="13189" hidden="1"/>
    <cellStyle name="Заголовок 1 2 50" xfId="13527" hidden="1"/>
    <cellStyle name="Заголовок 1 2 50" xfId="12088" hidden="1"/>
    <cellStyle name="Заголовок 1 2 50" xfId="10762" hidden="1"/>
    <cellStyle name="Заголовок 1 2 50" xfId="14880" hidden="1"/>
    <cellStyle name="Заголовок 1 2 50" xfId="15255" hidden="1"/>
    <cellStyle name="Заголовок 1 2 50" xfId="15627" hidden="1"/>
    <cellStyle name="Заголовок 1 2 50" xfId="15995" hidden="1"/>
    <cellStyle name="Заголовок 1 2 50" xfId="16353" hidden="1"/>
    <cellStyle name="Заголовок 1 2 50" xfId="16691" hidden="1"/>
    <cellStyle name="Заголовок 1 2 50" xfId="15252" hidden="1"/>
    <cellStyle name="Заголовок 1 2 50" xfId="10829" hidden="1"/>
    <cellStyle name="Заголовок 1 2 50" xfId="18036" hidden="1"/>
    <cellStyle name="Заголовок 1 2 50" xfId="18411" hidden="1"/>
    <cellStyle name="Заголовок 1 2 50" xfId="18783" hidden="1"/>
    <cellStyle name="Заголовок 1 2 50" xfId="19151" hidden="1"/>
    <cellStyle name="Заголовок 1 2 50" xfId="19509" hidden="1"/>
    <cellStyle name="Заголовок 1 2 50" xfId="19847" hidden="1"/>
    <cellStyle name="Заголовок 1 2 50" xfId="18408" hidden="1"/>
    <cellStyle name="Заголовок 1 2 50" xfId="20524" hidden="1"/>
    <cellStyle name="Заголовок 1 2 50" xfId="21137" hidden="1"/>
    <cellStyle name="Заголовок 1 2 50" xfId="21512" hidden="1"/>
    <cellStyle name="Заголовок 1 2 50" xfId="21884" hidden="1"/>
    <cellStyle name="Заголовок 1 2 50" xfId="22252" hidden="1"/>
    <cellStyle name="Заголовок 1 2 50" xfId="22610" hidden="1"/>
    <cellStyle name="Заголовок 1 2 50" xfId="22948" hidden="1"/>
    <cellStyle name="Заголовок 1 2 50" xfId="21509" hidden="1"/>
    <cellStyle name="Заголовок 1 2 50" xfId="23625" hidden="1"/>
    <cellStyle name="Заголовок 1 2 50" xfId="24225" hidden="1"/>
    <cellStyle name="Заголовок 1 2 50" xfId="24600" hidden="1"/>
    <cellStyle name="Заголовок 1 2 50" xfId="24972" hidden="1"/>
    <cellStyle name="Заголовок 1 2 50" xfId="25340" hidden="1"/>
    <cellStyle name="Заголовок 1 2 50" xfId="25698" hidden="1"/>
    <cellStyle name="Заголовок 1 2 50" xfId="26036" hidden="1"/>
    <cellStyle name="Заголовок 1 2 50" xfId="24597" hidden="1"/>
    <cellStyle name="Заголовок 1 2 50" xfId="26713" hidden="1"/>
    <cellStyle name="Заголовок 1 2 50" xfId="27248" hidden="1"/>
    <cellStyle name="Заголовок 1 2 50" xfId="27623" hidden="1"/>
    <cellStyle name="Заголовок 1 2 50" xfId="27995" hidden="1"/>
    <cellStyle name="Заголовок 1 2 50" xfId="28363" hidden="1"/>
    <cellStyle name="Заголовок 1 2 50" xfId="28721" hidden="1"/>
    <cellStyle name="Заголовок 1 2 50" xfId="29059" hidden="1"/>
    <cellStyle name="Заголовок 1 2 50" xfId="27620" hidden="1"/>
    <cellStyle name="Заголовок 1 2 50" xfId="29736" hidden="1"/>
    <cellStyle name="Заголовок 1 2 50" xfId="30071" hidden="1"/>
    <cellStyle name="Заголовок 1 2 50" xfId="30446" hidden="1"/>
    <cellStyle name="Заголовок 1 2 50" xfId="30818" hidden="1"/>
    <cellStyle name="Заголовок 1 2 50" xfId="31186" hidden="1"/>
    <cellStyle name="Заголовок 1 2 50" xfId="31544" hidden="1"/>
    <cellStyle name="Заголовок 1 2 50" xfId="31882" hidden="1"/>
    <cellStyle name="Заголовок 1 2 50" xfId="30443"/>
    <cellStyle name="Заголовок 1 2 51" xfId="1167" hidden="1"/>
    <cellStyle name="Заголовок 1 2 51" xfId="1415" hidden="1"/>
    <cellStyle name="Заголовок 1 2 51" xfId="1789" hidden="1"/>
    <cellStyle name="Заголовок 1 2 51" xfId="2158" hidden="1"/>
    <cellStyle name="Заголовок 1 2 51" xfId="2521" hidden="1"/>
    <cellStyle name="Заголовок 1 2 51" xfId="2872" hidden="1"/>
    <cellStyle name="Заголовок 1 2 51" xfId="3195" hidden="1"/>
    <cellStyle name="Заголовок 1 2 51" xfId="3645" hidden="1"/>
    <cellStyle name="Заголовок 1 2 51" xfId="5151" hidden="1"/>
    <cellStyle name="Заголовок 1 2 51" xfId="5399" hidden="1"/>
    <cellStyle name="Заголовок 1 2 51" xfId="5773" hidden="1"/>
    <cellStyle name="Заголовок 1 2 51" xfId="6142" hidden="1"/>
    <cellStyle name="Заголовок 1 2 51" xfId="6505" hidden="1"/>
    <cellStyle name="Заголовок 1 2 51" xfId="6856" hidden="1"/>
    <cellStyle name="Заголовок 1 2 51" xfId="7179" hidden="1"/>
    <cellStyle name="Заголовок 1 2 51" xfId="7629" hidden="1"/>
    <cellStyle name="Заголовок 1 2 51" xfId="8048" hidden="1"/>
    <cellStyle name="Заголовок 1 2 51" xfId="8296" hidden="1"/>
    <cellStyle name="Заголовок 1 2 51" xfId="8670" hidden="1"/>
    <cellStyle name="Заголовок 1 2 51" xfId="9039" hidden="1"/>
    <cellStyle name="Заголовок 1 2 51" xfId="9402" hidden="1"/>
    <cellStyle name="Заголовок 1 2 51" xfId="9753" hidden="1"/>
    <cellStyle name="Заголовок 1 2 51" xfId="10076" hidden="1"/>
    <cellStyle name="Заголовок 1 2 51" xfId="10526" hidden="1"/>
    <cellStyle name="Заголовок 1 2 51" xfId="11607" hidden="1"/>
    <cellStyle name="Заголовок 1 2 51" xfId="11855" hidden="1"/>
    <cellStyle name="Заголовок 1 2 51" xfId="12229" hidden="1"/>
    <cellStyle name="Заголовок 1 2 51" xfId="12598" hidden="1"/>
    <cellStyle name="Заголовок 1 2 51" xfId="12961" hidden="1"/>
    <cellStyle name="Заголовок 1 2 51" xfId="13312" hidden="1"/>
    <cellStyle name="Заголовок 1 2 51" xfId="13635" hidden="1"/>
    <cellStyle name="Заголовок 1 2 51" xfId="14085" hidden="1"/>
    <cellStyle name="Заголовок 1 2 51" xfId="14771" hidden="1"/>
    <cellStyle name="Заголовок 1 2 51" xfId="15019" hidden="1"/>
    <cellStyle name="Заголовок 1 2 51" xfId="15393" hidden="1"/>
    <cellStyle name="Заголовок 1 2 51" xfId="15762" hidden="1"/>
    <cellStyle name="Заголовок 1 2 51" xfId="16125" hidden="1"/>
    <cellStyle name="Заголовок 1 2 51" xfId="16476" hidden="1"/>
    <cellStyle name="Заголовок 1 2 51" xfId="16799" hidden="1"/>
    <cellStyle name="Заголовок 1 2 51" xfId="17249" hidden="1"/>
    <cellStyle name="Заголовок 1 2 51" xfId="17927" hidden="1"/>
    <cellStyle name="Заголовок 1 2 51" xfId="18175" hidden="1"/>
    <cellStyle name="Заголовок 1 2 51" xfId="18549" hidden="1"/>
    <cellStyle name="Заголовок 1 2 51" xfId="18918" hidden="1"/>
    <cellStyle name="Заголовок 1 2 51" xfId="19281" hidden="1"/>
    <cellStyle name="Заголовок 1 2 51" xfId="19632" hidden="1"/>
    <cellStyle name="Заголовок 1 2 51" xfId="19955" hidden="1"/>
    <cellStyle name="Заголовок 1 2 51" xfId="20405" hidden="1"/>
    <cellStyle name="Заголовок 1 2 51" xfId="17647" hidden="1"/>
    <cellStyle name="Заголовок 1 2 51" xfId="21276" hidden="1"/>
    <cellStyle name="Заголовок 1 2 51" xfId="21650" hidden="1"/>
    <cellStyle name="Заголовок 1 2 51" xfId="22019" hidden="1"/>
    <cellStyle name="Заголовок 1 2 51" xfId="22382" hidden="1"/>
    <cellStyle name="Заголовок 1 2 51" xfId="22733" hidden="1"/>
    <cellStyle name="Заголовок 1 2 51" xfId="23056" hidden="1"/>
    <cellStyle name="Заголовок 1 2 51" xfId="23506" hidden="1"/>
    <cellStyle name="Заголовок 1 2 51" xfId="20866" hidden="1"/>
    <cellStyle name="Заголовок 1 2 51" xfId="24364" hidden="1"/>
    <cellStyle name="Заголовок 1 2 51" xfId="24738" hidden="1"/>
    <cellStyle name="Заголовок 1 2 51" xfId="25107" hidden="1"/>
    <cellStyle name="Заголовок 1 2 51" xfId="25470" hidden="1"/>
    <cellStyle name="Заголовок 1 2 51" xfId="25821" hidden="1"/>
    <cellStyle name="Заголовок 1 2 51" xfId="26144" hidden="1"/>
    <cellStyle name="Заголовок 1 2 51" xfId="26594" hidden="1"/>
    <cellStyle name="Заголовок 1 2 51" xfId="23966" hidden="1"/>
    <cellStyle name="Заголовок 1 2 51" xfId="27387" hidden="1"/>
    <cellStyle name="Заголовок 1 2 51" xfId="27761" hidden="1"/>
    <cellStyle name="Заголовок 1 2 51" xfId="28130" hidden="1"/>
    <cellStyle name="Заголовок 1 2 51" xfId="28493" hidden="1"/>
    <cellStyle name="Заголовок 1 2 51" xfId="28844" hidden="1"/>
    <cellStyle name="Заголовок 1 2 51" xfId="29167" hidden="1"/>
    <cellStyle name="Заголовок 1 2 51" xfId="29617" hidden="1"/>
    <cellStyle name="Заголовок 1 2 51" xfId="27047" hidden="1"/>
    <cellStyle name="Заголовок 1 2 51" xfId="30210" hidden="1"/>
    <cellStyle name="Заголовок 1 2 51" xfId="30584" hidden="1"/>
    <cellStyle name="Заголовок 1 2 51" xfId="30953" hidden="1"/>
    <cellStyle name="Заголовок 1 2 51" xfId="31316" hidden="1"/>
    <cellStyle name="Заголовок 1 2 51" xfId="31667" hidden="1"/>
    <cellStyle name="Заголовок 1 2 51" xfId="31990" hidden="1"/>
    <cellStyle name="Заголовок 1 2 51" xfId="32440"/>
    <cellStyle name="Заголовок 1 2 52" xfId="1172" hidden="1"/>
    <cellStyle name="Заголовок 1 2 52" xfId="1401" hidden="1"/>
    <cellStyle name="Заголовок 1 2 52" xfId="1775" hidden="1"/>
    <cellStyle name="Заголовок 1 2 52" xfId="2144" hidden="1"/>
    <cellStyle name="Заголовок 1 2 52" xfId="2507" hidden="1"/>
    <cellStyle name="Заголовок 1 2 52" xfId="2858" hidden="1"/>
    <cellStyle name="Заголовок 1 2 52" xfId="3183" hidden="1"/>
    <cellStyle name="Заголовок 1 2 52" xfId="3650" hidden="1"/>
    <cellStyle name="Заголовок 1 2 52" xfId="5156" hidden="1"/>
    <cellStyle name="Заголовок 1 2 52" xfId="5385" hidden="1"/>
    <cellStyle name="Заголовок 1 2 52" xfId="5759" hidden="1"/>
    <cellStyle name="Заголовок 1 2 52" xfId="6128" hidden="1"/>
    <cellStyle name="Заголовок 1 2 52" xfId="6491" hidden="1"/>
    <cellStyle name="Заголовок 1 2 52" xfId="6842" hidden="1"/>
    <cellStyle name="Заголовок 1 2 52" xfId="7167" hidden="1"/>
    <cellStyle name="Заголовок 1 2 52" xfId="7634" hidden="1"/>
    <cellStyle name="Заголовок 1 2 52" xfId="8053" hidden="1"/>
    <cellStyle name="Заголовок 1 2 52" xfId="8282" hidden="1"/>
    <cellStyle name="Заголовок 1 2 52" xfId="8656" hidden="1"/>
    <cellStyle name="Заголовок 1 2 52" xfId="9025" hidden="1"/>
    <cellStyle name="Заголовок 1 2 52" xfId="9388" hidden="1"/>
    <cellStyle name="Заголовок 1 2 52" xfId="9739" hidden="1"/>
    <cellStyle name="Заголовок 1 2 52" xfId="10064" hidden="1"/>
    <cellStyle name="Заголовок 1 2 52" xfId="10531" hidden="1"/>
    <cellStyle name="Заголовок 1 2 52" xfId="11612" hidden="1"/>
    <cellStyle name="Заголовок 1 2 52" xfId="11841" hidden="1"/>
    <cellStyle name="Заголовок 1 2 52" xfId="12215" hidden="1"/>
    <cellStyle name="Заголовок 1 2 52" xfId="12584" hidden="1"/>
    <cellStyle name="Заголовок 1 2 52" xfId="12947" hidden="1"/>
    <cellStyle name="Заголовок 1 2 52" xfId="13298" hidden="1"/>
    <cellStyle name="Заголовок 1 2 52" xfId="13623" hidden="1"/>
    <cellStyle name="Заголовок 1 2 52" xfId="14090" hidden="1"/>
    <cellStyle name="Заголовок 1 2 52" xfId="14776" hidden="1"/>
    <cellStyle name="Заголовок 1 2 52" xfId="15005" hidden="1"/>
    <cellStyle name="Заголовок 1 2 52" xfId="15379" hidden="1"/>
    <cellStyle name="Заголовок 1 2 52" xfId="15748" hidden="1"/>
    <cellStyle name="Заголовок 1 2 52" xfId="16111" hidden="1"/>
    <cellStyle name="Заголовок 1 2 52" xfId="16462" hidden="1"/>
    <cellStyle name="Заголовок 1 2 52" xfId="16787" hidden="1"/>
    <cellStyle name="Заголовок 1 2 52" xfId="17254" hidden="1"/>
    <cellStyle name="Заголовок 1 2 52" xfId="17932" hidden="1"/>
    <cellStyle name="Заголовок 1 2 52" xfId="18161" hidden="1"/>
    <cellStyle name="Заголовок 1 2 52" xfId="18535" hidden="1"/>
    <cellStyle name="Заголовок 1 2 52" xfId="18904" hidden="1"/>
    <cellStyle name="Заголовок 1 2 52" xfId="19267" hidden="1"/>
    <cellStyle name="Заголовок 1 2 52" xfId="19618" hidden="1"/>
    <cellStyle name="Заголовок 1 2 52" xfId="19943" hidden="1"/>
    <cellStyle name="Заголовок 1 2 52" xfId="20410" hidden="1"/>
    <cellStyle name="Заголовок 1 2 52" xfId="17655" hidden="1"/>
    <cellStyle name="Заголовок 1 2 52" xfId="21262" hidden="1"/>
    <cellStyle name="Заголовок 1 2 52" xfId="21636" hidden="1"/>
    <cellStyle name="Заголовок 1 2 52" xfId="22005" hidden="1"/>
    <cellStyle name="Заголовок 1 2 52" xfId="22368" hidden="1"/>
    <cellStyle name="Заголовок 1 2 52" xfId="22719" hidden="1"/>
    <cellStyle name="Заголовок 1 2 52" xfId="23044" hidden="1"/>
    <cellStyle name="Заголовок 1 2 52" xfId="23511" hidden="1"/>
    <cellStyle name="Заголовок 1 2 52" xfId="20876" hidden="1"/>
    <cellStyle name="Заголовок 1 2 52" xfId="24350" hidden="1"/>
    <cellStyle name="Заголовок 1 2 52" xfId="24724" hidden="1"/>
    <cellStyle name="Заголовок 1 2 52" xfId="25093" hidden="1"/>
    <cellStyle name="Заголовок 1 2 52" xfId="25456" hidden="1"/>
    <cellStyle name="Заголовок 1 2 52" xfId="25807" hidden="1"/>
    <cellStyle name="Заголовок 1 2 52" xfId="26132" hidden="1"/>
    <cellStyle name="Заголовок 1 2 52" xfId="26599" hidden="1"/>
    <cellStyle name="Заголовок 1 2 52" xfId="23976" hidden="1"/>
    <cellStyle name="Заголовок 1 2 52" xfId="27373" hidden="1"/>
    <cellStyle name="Заголовок 1 2 52" xfId="27747" hidden="1"/>
    <cellStyle name="Заголовок 1 2 52" xfId="28116" hidden="1"/>
    <cellStyle name="Заголовок 1 2 52" xfId="28479" hidden="1"/>
    <cellStyle name="Заголовок 1 2 52" xfId="28830" hidden="1"/>
    <cellStyle name="Заголовок 1 2 52" xfId="29155" hidden="1"/>
    <cellStyle name="Заголовок 1 2 52" xfId="29622" hidden="1"/>
    <cellStyle name="Заголовок 1 2 52" xfId="27057" hidden="1"/>
    <cellStyle name="Заголовок 1 2 52" xfId="30196" hidden="1"/>
    <cellStyle name="Заголовок 1 2 52" xfId="30570" hidden="1"/>
    <cellStyle name="Заголовок 1 2 52" xfId="30939" hidden="1"/>
    <cellStyle name="Заголовок 1 2 52" xfId="31302" hidden="1"/>
    <cellStyle name="Заголовок 1 2 52" xfId="31653" hidden="1"/>
    <cellStyle name="Заголовок 1 2 52" xfId="31978" hidden="1"/>
    <cellStyle name="Заголовок 1 2 52" xfId="32445"/>
    <cellStyle name="Заголовок 1 2 53" xfId="1174" hidden="1"/>
    <cellStyle name="Заголовок 1 2 53" xfId="1395" hidden="1"/>
    <cellStyle name="Заголовок 1 2 53" xfId="1769" hidden="1"/>
    <cellStyle name="Заголовок 1 2 53" xfId="2138" hidden="1"/>
    <cellStyle name="Заголовок 1 2 53" xfId="2501" hidden="1"/>
    <cellStyle name="Заголовок 1 2 53" xfId="2853" hidden="1"/>
    <cellStyle name="Заголовок 1 2 53" xfId="3179" hidden="1"/>
    <cellStyle name="Заголовок 1 2 53" xfId="3652" hidden="1"/>
    <cellStyle name="Заголовок 1 2 53" xfId="5158" hidden="1"/>
    <cellStyle name="Заголовок 1 2 53" xfId="5379" hidden="1"/>
    <cellStyle name="Заголовок 1 2 53" xfId="5753" hidden="1"/>
    <cellStyle name="Заголовок 1 2 53" xfId="6122" hidden="1"/>
    <cellStyle name="Заголовок 1 2 53" xfId="6485" hidden="1"/>
    <cellStyle name="Заголовок 1 2 53" xfId="6837" hidden="1"/>
    <cellStyle name="Заголовок 1 2 53" xfId="7163" hidden="1"/>
    <cellStyle name="Заголовок 1 2 53" xfId="7636" hidden="1"/>
    <cellStyle name="Заголовок 1 2 53" xfId="8055" hidden="1"/>
    <cellStyle name="Заголовок 1 2 53" xfId="8276" hidden="1"/>
    <cellStyle name="Заголовок 1 2 53" xfId="8650" hidden="1"/>
    <cellStyle name="Заголовок 1 2 53" xfId="9019" hidden="1"/>
    <cellStyle name="Заголовок 1 2 53" xfId="9382" hidden="1"/>
    <cellStyle name="Заголовок 1 2 53" xfId="9734" hidden="1"/>
    <cellStyle name="Заголовок 1 2 53" xfId="10060" hidden="1"/>
    <cellStyle name="Заголовок 1 2 53" xfId="10533" hidden="1"/>
    <cellStyle name="Заголовок 1 2 53" xfId="11614" hidden="1"/>
    <cellStyle name="Заголовок 1 2 53" xfId="11835" hidden="1"/>
    <cellStyle name="Заголовок 1 2 53" xfId="12209" hidden="1"/>
    <cellStyle name="Заголовок 1 2 53" xfId="12578" hidden="1"/>
    <cellStyle name="Заголовок 1 2 53" xfId="12941" hidden="1"/>
    <cellStyle name="Заголовок 1 2 53" xfId="13293" hidden="1"/>
    <cellStyle name="Заголовок 1 2 53" xfId="13619" hidden="1"/>
    <cellStyle name="Заголовок 1 2 53" xfId="14092" hidden="1"/>
    <cellStyle name="Заголовок 1 2 53" xfId="14778" hidden="1"/>
    <cellStyle name="Заголовок 1 2 53" xfId="14999" hidden="1"/>
    <cellStyle name="Заголовок 1 2 53" xfId="15373" hidden="1"/>
    <cellStyle name="Заголовок 1 2 53" xfId="15742" hidden="1"/>
    <cellStyle name="Заголовок 1 2 53" xfId="16105" hidden="1"/>
    <cellStyle name="Заголовок 1 2 53" xfId="16457" hidden="1"/>
    <cellStyle name="Заголовок 1 2 53" xfId="16783" hidden="1"/>
    <cellStyle name="Заголовок 1 2 53" xfId="17256" hidden="1"/>
    <cellStyle name="Заголовок 1 2 53" xfId="17934" hidden="1"/>
    <cellStyle name="Заголовок 1 2 53" xfId="18155" hidden="1"/>
    <cellStyle name="Заголовок 1 2 53" xfId="18529" hidden="1"/>
    <cellStyle name="Заголовок 1 2 53" xfId="18898" hidden="1"/>
    <cellStyle name="Заголовок 1 2 53" xfId="19261" hidden="1"/>
    <cellStyle name="Заголовок 1 2 53" xfId="19613" hidden="1"/>
    <cellStyle name="Заголовок 1 2 53" xfId="19939" hidden="1"/>
    <cellStyle name="Заголовок 1 2 53" xfId="20412" hidden="1"/>
    <cellStyle name="Заголовок 1 2 53" xfId="17662" hidden="1"/>
    <cellStyle name="Заголовок 1 2 53" xfId="21256" hidden="1"/>
    <cellStyle name="Заголовок 1 2 53" xfId="21630" hidden="1"/>
    <cellStyle name="Заголовок 1 2 53" xfId="21999" hidden="1"/>
    <cellStyle name="Заголовок 1 2 53" xfId="22362" hidden="1"/>
    <cellStyle name="Заголовок 1 2 53" xfId="22714" hidden="1"/>
    <cellStyle name="Заголовок 1 2 53" xfId="23040" hidden="1"/>
    <cellStyle name="Заголовок 1 2 53" xfId="23513" hidden="1"/>
    <cellStyle name="Заголовок 1 2 53" xfId="20883" hidden="1"/>
    <cellStyle name="Заголовок 1 2 53" xfId="24344" hidden="1"/>
    <cellStyle name="Заголовок 1 2 53" xfId="24718" hidden="1"/>
    <cellStyle name="Заголовок 1 2 53" xfId="25087" hidden="1"/>
    <cellStyle name="Заголовок 1 2 53" xfId="25450" hidden="1"/>
    <cellStyle name="Заголовок 1 2 53" xfId="25802" hidden="1"/>
    <cellStyle name="Заголовок 1 2 53" xfId="26128" hidden="1"/>
    <cellStyle name="Заголовок 1 2 53" xfId="26601" hidden="1"/>
    <cellStyle name="Заголовок 1 2 53" xfId="23983" hidden="1"/>
    <cellStyle name="Заголовок 1 2 53" xfId="27367" hidden="1"/>
    <cellStyle name="Заголовок 1 2 53" xfId="27741" hidden="1"/>
    <cellStyle name="Заголовок 1 2 53" xfId="28110" hidden="1"/>
    <cellStyle name="Заголовок 1 2 53" xfId="28473" hidden="1"/>
    <cellStyle name="Заголовок 1 2 53" xfId="28825" hidden="1"/>
    <cellStyle name="Заголовок 1 2 53" xfId="29151" hidden="1"/>
    <cellStyle name="Заголовок 1 2 53" xfId="29624" hidden="1"/>
    <cellStyle name="Заголовок 1 2 53" xfId="27064" hidden="1"/>
    <cellStyle name="Заголовок 1 2 53" xfId="30190" hidden="1"/>
    <cellStyle name="Заголовок 1 2 53" xfId="30564" hidden="1"/>
    <cellStyle name="Заголовок 1 2 53" xfId="30933" hidden="1"/>
    <cellStyle name="Заголовок 1 2 53" xfId="31296" hidden="1"/>
    <cellStyle name="Заголовок 1 2 53" xfId="31648" hidden="1"/>
    <cellStyle name="Заголовок 1 2 53" xfId="31974" hidden="1"/>
    <cellStyle name="Заголовок 1 2 53" xfId="32447"/>
    <cellStyle name="Заголовок 1 2 54" xfId="1179" hidden="1"/>
    <cellStyle name="Заголовок 1 2 54" xfId="1378" hidden="1"/>
    <cellStyle name="Заголовок 1 2 54" xfId="1752" hidden="1"/>
    <cellStyle name="Заголовок 1 2 54" xfId="2121" hidden="1"/>
    <cellStyle name="Заголовок 1 2 54" xfId="2484" hidden="1"/>
    <cellStyle name="Заголовок 1 2 54" xfId="2836" hidden="1"/>
    <cellStyle name="Заголовок 1 2 54" xfId="3163" hidden="1"/>
    <cellStyle name="Заголовок 1 2 54" xfId="3657" hidden="1"/>
    <cellStyle name="Заголовок 1 2 54" xfId="5163" hidden="1"/>
    <cellStyle name="Заголовок 1 2 54" xfId="5362" hidden="1"/>
    <cellStyle name="Заголовок 1 2 54" xfId="5736" hidden="1"/>
    <cellStyle name="Заголовок 1 2 54" xfId="6105" hidden="1"/>
    <cellStyle name="Заголовок 1 2 54" xfId="6468" hidden="1"/>
    <cellStyle name="Заголовок 1 2 54" xfId="6820" hidden="1"/>
    <cellStyle name="Заголовок 1 2 54" xfId="7147" hidden="1"/>
    <cellStyle name="Заголовок 1 2 54" xfId="7641" hidden="1"/>
    <cellStyle name="Заголовок 1 2 54" xfId="8060" hidden="1"/>
    <cellStyle name="Заголовок 1 2 54" xfId="8259" hidden="1"/>
    <cellStyle name="Заголовок 1 2 54" xfId="8633" hidden="1"/>
    <cellStyle name="Заголовок 1 2 54" xfId="9002" hidden="1"/>
    <cellStyle name="Заголовок 1 2 54" xfId="9365" hidden="1"/>
    <cellStyle name="Заголовок 1 2 54" xfId="9717" hidden="1"/>
    <cellStyle name="Заголовок 1 2 54" xfId="10044" hidden="1"/>
    <cellStyle name="Заголовок 1 2 54" xfId="10538" hidden="1"/>
    <cellStyle name="Заголовок 1 2 54" xfId="11619" hidden="1"/>
    <cellStyle name="Заголовок 1 2 54" xfId="11818" hidden="1"/>
    <cellStyle name="Заголовок 1 2 54" xfId="12192" hidden="1"/>
    <cellStyle name="Заголовок 1 2 54" xfId="12561" hidden="1"/>
    <cellStyle name="Заголовок 1 2 54" xfId="12924" hidden="1"/>
    <cellStyle name="Заголовок 1 2 54" xfId="13276" hidden="1"/>
    <cellStyle name="Заголовок 1 2 54" xfId="13603" hidden="1"/>
    <cellStyle name="Заголовок 1 2 54" xfId="14097" hidden="1"/>
    <cellStyle name="Заголовок 1 2 54" xfId="14783" hidden="1"/>
    <cellStyle name="Заголовок 1 2 54" xfId="14982" hidden="1"/>
    <cellStyle name="Заголовок 1 2 54" xfId="15356" hidden="1"/>
    <cellStyle name="Заголовок 1 2 54" xfId="15725" hidden="1"/>
    <cellStyle name="Заголовок 1 2 54" xfId="16088" hidden="1"/>
    <cellStyle name="Заголовок 1 2 54" xfId="16440" hidden="1"/>
    <cellStyle name="Заголовок 1 2 54" xfId="16767" hidden="1"/>
    <cellStyle name="Заголовок 1 2 54" xfId="17261" hidden="1"/>
    <cellStyle name="Заголовок 1 2 54" xfId="17939" hidden="1"/>
    <cellStyle name="Заголовок 1 2 54" xfId="18138" hidden="1"/>
    <cellStyle name="Заголовок 1 2 54" xfId="18512" hidden="1"/>
    <cellStyle name="Заголовок 1 2 54" xfId="18881" hidden="1"/>
    <cellStyle name="Заголовок 1 2 54" xfId="19244" hidden="1"/>
    <cellStyle name="Заголовок 1 2 54" xfId="19596" hidden="1"/>
    <cellStyle name="Заголовок 1 2 54" xfId="19923" hidden="1"/>
    <cellStyle name="Заголовок 1 2 54" xfId="20417" hidden="1"/>
    <cellStyle name="Заголовок 1 2 54" xfId="14587" hidden="1"/>
    <cellStyle name="Заголовок 1 2 54" xfId="21239" hidden="1"/>
    <cellStyle name="Заголовок 1 2 54" xfId="21613" hidden="1"/>
    <cellStyle name="Заголовок 1 2 54" xfId="21982" hidden="1"/>
    <cellStyle name="Заголовок 1 2 54" xfId="22345" hidden="1"/>
    <cellStyle name="Заголовок 1 2 54" xfId="22697" hidden="1"/>
    <cellStyle name="Заголовок 1 2 54" xfId="23024" hidden="1"/>
    <cellStyle name="Заголовок 1 2 54" xfId="23518" hidden="1"/>
    <cellStyle name="Заголовок 1 2 54" xfId="20895" hidden="1"/>
    <cellStyle name="Заголовок 1 2 54" xfId="24327" hidden="1"/>
    <cellStyle name="Заголовок 1 2 54" xfId="24701" hidden="1"/>
    <cellStyle name="Заголовок 1 2 54" xfId="25070" hidden="1"/>
    <cellStyle name="Заголовок 1 2 54" xfId="25433" hidden="1"/>
    <cellStyle name="Заголовок 1 2 54" xfId="25785" hidden="1"/>
    <cellStyle name="Заголовок 1 2 54" xfId="26112" hidden="1"/>
    <cellStyle name="Заголовок 1 2 54" xfId="26606" hidden="1"/>
    <cellStyle name="Заголовок 1 2 54" xfId="23995" hidden="1"/>
    <cellStyle name="Заголовок 1 2 54" xfId="27350" hidden="1"/>
    <cellStyle name="Заголовок 1 2 54" xfId="27724" hidden="1"/>
    <cellStyle name="Заголовок 1 2 54" xfId="28093" hidden="1"/>
    <cellStyle name="Заголовок 1 2 54" xfId="28456" hidden="1"/>
    <cellStyle name="Заголовок 1 2 54" xfId="28808" hidden="1"/>
    <cellStyle name="Заголовок 1 2 54" xfId="29135" hidden="1"/>
    <cellStyle name="Заголовок 1 2 54" xfId="29629" hidden="1"/>
    <cellStyle name="Заголовок 1 2 54" xfId="27076" hidden="1"/>
    <cellStyle name="Заголовок 1 2 54" xfId="30173" hidden="1"/>
    <cellStyle name="Заголовок 1 2 54" xfId="30547" hidden="1"/>
    <cellStyle name="Заголовок 1 2 54" xfId="30916" hidden="1"/>
    <cellStyle name="Заголовок 1 2 54" xfId="31279" hidden="1"/>
    <cellStyle name="Заголовок 1 2 54" xfId="31631" hidden="1"/>
    <cellStyle name="Заголовок 1 2 54" xfId="31958" hidden="1"/>
    <cellStyle name="Заголовок 1 2 54" xfId="32452"/>
    <cellStyle name="Заголовок 1 2 55" xfId="1184" hidden="1"/>
    <cellStyle name="Заголовок 1 2 55" xfId="1363" hidden="1"/>
    <cellStyle name="Заголовок 1 2 55" xfId="1737" hidden="1"/>
    <cellStyle name="Заголовок 1 2 55" xfId="2106" hidden="1"/>
    <cellStyle name="Заголовок 1 2 55" xfId="2469" hidden="1"/>
    <cellStyle name="Заголовок 1 2 55" xfId="2822" hidden="1"/>
    <cellStyle name="Заголовок 1 2 55" xfId="3149" hidden="1"/>
    <cellStyle name="Заголовок 1 2 55" xfId="3662" hidden="1"/>
    <cellStyle name="Заголовок 1 2 55" xfId="5168" hidden="1"/>
    <cellStyle name="Заголовок 1 2 55" xfId="5347" hidden="1"/>
    <cellStyle name="Заголовок 1 2 55" xfId="5721" hidden="1"/>
    <cellStyle name="Заголовок 1 2 55" xfId="6090" hidden="1"/>
    <cellStyle name="Заголовок 1 2 55" xfId="6453" hidden="1"/>
    <cellStyle name="Заголовок 1 2 55" xfId="6806" hidden="1"/>
    <cellStyle name="Заголовок 1 2 55" xfId="7133" hidden="1"/>
    <cellStyle name="Заголовок 1 2 55" xfId="7646" hidden="1"/>
    <cellStyle name="Заголовок 1 2 55" xfId="8065" hidden="1"/>
    <cellStyle name="Заголовок 1 2 55" xfId="8244" hidden="1"/>
    <cellStyle name="Заголовок 1 2 55" xfId="8618" hidden="1"/>
    <cellStyle name="Заголовок 1 2 55" xfId="8987" hidden="1"/>
    <cellStyle name="Заголовок 1 2 55" xfId="9350" hidden="1"/>
    <cellStyle name="Заголовок 1 2 55" xfId="9703" hidden="1"/>
    <cellStyle name="Заголовок 1 2 55" xfId="10030" hidden="1"/>
    <cellStyle name="Заголовок 1 2 55" xfId="10543" hidden="1"/>
    <cellStyle name="Заголовок 1 2 55" xfId="11624" hidden="1"/>
    <cellStyle name="Заголовок 1 2 55" xfId="11803" hidden="1"/>
    <cellStyle name="Заголовок 1 2 55" xfId="12177" hidden="1"/>
    <cellStyle name="Заголовок 1 2 55" xfId="12546" hidden="1"/>
    <cellStyle name="Заголовок 1 2 55" xfId="12909" hidden="1"/>
    <cellStyle name="Заголовок 1 2 55" xfId="13262" hidden="1"/>
    <cellStyle name="Заголовок 1 2 55" xfId="13589" hidden="1"/>
    <cellStyle name="Заголовок 1 2 55" xfId="14102" hidden="1"/>
    <cellStyle name="Заголовок 1 2 55" xfId="14788" hidden="1"/>
    <cellStyle name="Заголовок 1 2 55" xfId="14967" hidden="1"/>
    <cellStyle name="Заголовок 1 2 55" xfId="15341" hidden="1"/>
    <cellStyle name="Заголовок 1 2 55" xfId="15710" hidden="1"/>
    <cellStyle name="Заголовок 1 2 55" xfId="16073" hidden="1"/>
    <cellStyle name="Заголовок 1 2 55" xfId="16426" hidden="1"/>
    <cellStyle name="Заголовок 1 2 55" xfId="16753" hidden="1"/>
    <cellStyle name="Заголовок 1 2 55" xfId="17266" hidden="1"/>
    <cellStyle name="Заголовок 1 2 55" xfId="17944" hidden="1"/>
    <cellStyle name="Заголовок 1 2 55" xfId="18123" hidden="1"/>
    <cellStyle name="Заголовок 1 2 55" xfId="18497" hidden="1"/>
    <cellStyle name="Заголовок 1 2 55" xfId="18866" hidden="1"/>
    <cellStyle name="Заголовок 1 2 55" xfId="19229" hidden="1"/>
    <cellStyle name="Заголовок 1 2 55" xfId="19582" hidden="1"/>
    <cellStyle name="Заголовок 1 2 55" xfId="19909" hidden="1"/>
    <cellStyle name="Заголовок 1 2 55" xfId="20422" hidden="1"/>
    <cellStyle name="Заголовок 1 2 55" xfId="17766" hidden="1"/>
    <cellStyle name="Заголовок 1 2 55" xfId="21224" hidden="1"/>
    <cellStyle name="Заголовок 1 2 55" xfId="21598" hidden="1"/>
    <cellStyle name="Заголовок 1 2 55" xfId="21967" hidden="1"/>
    <cellStyle name="Заголовок 1 2 55" xfId="22330" hidden="1"/>
    <cellStyle name="Заголовок 1 2 55" xfId="22683" hidden="1"/>
    <cellStyle name="Заголовок 1 2 55" xfId="23010" hidden="1"/>
    <cellStyle name="Заголовок 1 2 55" xfId="23523" hidden="1"/>
    <cellStyle name="Заголовок 1 2 55" xfId="14387" hidden="1"/>
    <cellStyle name="Заголовок 1 2 55" xfId="24312" hidden="1"/>
    <cellStyle name="Заголовок 1 2 55" xfId="24686" hidden="1"/>
    <cellStyle name="Заголовок 1 2 55" xfId="25055" hidden="1"/>
    <cellStyle name="Заголовок 1 2 55" xfId="25418" hidden="1"/>
    <cellStyle name="Заголовок 1 2 55" xfId="25771" hidden="1"/>
    <cellStyle name="Заголовок 1 2 55" xfId="26098" hidden="1"/>
    <cellStyle name="Заголовок 1 2 55" xfId="26611" hidden="1"/>
    <cellStyle name="Заголовок 1 2 55" xfId="14593" hidden="1"/>
    <cellStyle name="Заголовок 1 2 55" xfId="27335" hidden="1"/>
    <cellStyle name="Заголовок 1 2 55" xfId="27709" hidden="1"/>
    <cellStyle name="Заголовок 1 2 55" xfId="28078" hidden="1"/>
    <cellStyle name="Заголовок 1 2 55" xfId="28441" hidden="1"/>
    <cellStyle name="Заголовок 1 2 55" xfId="28794" hidden="1"/>
    <cellStyle name="Заголовок 1 2 55" xfId="29121" hidden="1"/>
    <cellStyle name="Заголовок 1 2 55" xfId="29634" hidden="1"/>
    <cellStyle name="Заголовок 1 2 55" xfId="17823" hidden="1"/>
    <cellStyle name="Заголовок 1 2 55" xfId="30158" hidden="1"/>
    <cellStyle name="Заголовок 1 2 55" xfId="30532" hidden="1"/>
    <cellStyle name="Заголовок 1 2 55" xfId="30901" hidden="1"/>
    <cellStyle name="Заголовок 1 2 55" xfId="31264" hidden="1"/>
    <cellStyle name="Заголовок 1 2 55" xfId="31617" hidden="1"/>
    <cellStyle name="Заголовок 1 2 55" xfId="31944" hidden="1"/>
    <cellStyle name="Заголовок 1 2 55" xfId="32457"/>
    <cellStyle name="Заголовок 1 2 56" xfId="970" hidden="1"/>
    <cellStyle name="Заголовок 1 2 56" xfId="1569" hidden="1"/>
    <cellStyle name="Заголовок 1 2 56" xfId="1943" hidden="1"/>
    <cellStyle name="Заголовок 1 2 56" xfId="2311" hidden="1"/>
    <cellStyle name="Заголовок 1 2 56" xfId="2671" hidden="1"/>
    <cellStyle name="Заголовок 1 2 56" xfId="3011" hidden="1"/>
    <cellStyle name="Заголовок 1 2 56" xfId="3319" hidden="1"/>
    <cellStyle name="Заголовок 1 2 56" xfId="3499" hidden="1"/>
    <cellStyle name="Заголовок 1 2 56" xfId="4954" hidden="1"/>
    <cellStyle name="Заголовок 1 2 56" xfId="5553" hidden="1"/>
    <cellStyle name="Заголовок 1 2 56" xfId="5927" hidden="1"/>
    <cellStyle name="Заголовок 1 2 56" xfId="6295" hidden="1"/>
    <cellStyle name="Заголовок 1 2 56" xfId="6655" hidden="1"/>
    <cellStyle name="Заголовок 1 2 56" xfId="6995" hidden="1"/>
    <cellStyle name="Заголовок 1 2 56" xfId="7303" hidden="1"/>
    <cellStyle name="Заголовок 1 2 56" xfId="7483" hidden="1"/>
    <cellStyle name="Заголовок 1 2 56" xfId="4569" hidden="1"/>
    <cellStyle name="Заголовок 1 2 56" xfId="8450" hidden="1"/>
    <cellStyle name="Заголовок 1 2 56" xfId="8824" hidden="1"/>
    <cellStyle name="Заголовок 1 2 56" xfId="9192" hidden="1"/>
    <cellStyle name="Заголовок 1 2 56" xfId="9552" hidden="1"/>
    <cellStyle name="Заголовок 1 2 56" xfId="9892" hidden="1"/>
    <cellStyle name="Заголовок 1 2 56" xfId="10200" hidden="1"/>
    <cellStyle name="Заголовок 1 2 56" xfId="10380" hidden="1"/>
    <cellStyle name="Заголовок 1 2 56" xfId="11410" hidden="1"/>
    <cellStyle name="Заголовок 1 2 56" xfId="12009" hidden="1"/>
    <cellStyle name="Заголовок 1 2 56" xfId="12383" hidden="1"/>
    <cellStyle name="Заголовок 1 2 56" xfId="12751" hidden="1"/>
    <cellStyle name="Заголовок 1 2 56" xfId="13111" hidden="1"/>
    <cellStyle name="Заголовок 1 2 56" xfId="13451" hidden="1"/>
    <cellStyle name="Заголовок 1 2 56" xfId="13759" hidden="1"/>
    <cellStyle name="Заголовок 1 2 56" xfId="13939" hidden="1"/>
    <cellStyle name="Заголовок 1 2 56" xfId="11013" hidden="1"/>
    <cellStyle name="Заголовок 1 2 56" xfId="15173" hidden="1"/>
    <cellStyle name="Заголовок 1 2 56" xfId="15547" hidden="1"/>
    <cellStyle name="Заголовок 1 2 56" xfId="15915" hidden="1"/>
    <cellStyle name="Заголовок 1 2 56" xfId="16275" hidden="1"/>
    <cellStyle name="Заголовок 1 2 56" xfId="16615" hidden="1"/>
    <cellStyle name="Заголовок 1 2 56" xfId="16923" hidden="1"/>
    <cellStyle name="Заголовок 1 2 56" xfId="17103" hidden="1"/>
    <cellStyle name="Заголовок 1 2 56" xfId="14477" hidden="1"/>
    <cellStyle name="Заголовок 1 2 56" xfId="18329" hidden="1"/>
    <cellStyle name="Заголовок 1 2 56" xfId="18703" hidden="1"/>
    <cellStyle name="Заголовок 1 2 56" xfId="19071" hidden="1"/>
    <cellStyle name="Заголовок 1 2 56" xfId="19431" hidden="1"/>
    <cellStyle name="Заголовок 1 2 56" xfId="19771" hidden="1"/>
    <cellStyle name="Заголовок 1 2 56" xfId="20079" hidden="1"/>
    <cellStyle name="Заголовок 1 2 56" xfId="20259" hidden="1"/>
    <cellStyle name="Заголовок 1 2 56" xfId="17554" hidden="1"/>
    <cellStyle name="Заголовок 1 2 56" xfId="21430" hidden="1"/>
    <cellStyle name="Заголовок 1 2 56" xfId="21804" hidden="1"/>
    <cellStyle name="Заголовок 1 2 56" xfId="22172" hidden="1"/>
    <cellStyle name="Заголовок 1 2 56" xfId="22532" hidden="1"/>
    <cellStyle name="Заголовок 1 2 56" xfId="22872" hidden="1"/>
    <cellStyle name="Заголовок 1 2 56" xfId="23180" hidden="1"/>
    <cellStyle name="Заголовок 1 2 56" xfId="23360" hidden="1"/>
    <cellStyle name="Заголовок 1 2 56" xfId="20778" hidden="1"/>
    <cellStyle name="Заголовок 1 2 56" xfId="24518" hidden="1"/>
    <cellStyle name="Заголовок 1 2 56" xfId="24892" hidden="1"/>
    <cellStyle name="Заголовок 1 2 56" xfId="25260" hidden="1"/>
    <cellStyle name="Заголовок 1 2 56" xfId="25620" hidden="1"/>
    <cellStyle name="Заголовок 1 2 56" xfId="25960" hidden="1"/>
    <cellStyle name="Заголовок 1 2 56" xfId="26268" hidden="1"/>
    <cellStyle name="Заголовок 1 2 56" xfId="26448" hidden="1"/>
    <cellStyle name="Заголовок 1 2 56" xfId="23878" hidden="1"/>
    <cellStyle name="Заголовок 1 2 56" xfId="27541" hidden="1"/>
    <cellStyle name="Заголовок 1 2 56" xfId="27915" hidden="1"/>
    <cellStyle name="Заголовок 1 2 56" xfId="28283" hidden="1"/>
    <cellStyle name="Заголовок 1 2 56" xfId="28643" hidden="1"/>
    <cellStyle name="Заголовок 1 2 56" xfId="28983" hidden="1"/>
    <cellStyle name="Заголовок 1 2 56" xfId="29291" hidden="1"/>
    <cellStyle name="Заголовок 1 2 56" xfId="29471" hidden="1"/>
    <cellStyle name="Заголовок 1 2 56" xfId="26960" hidden="1"/>
    <cellStyle name="Заголовок 1 2 56" xfId="30364" hidden="1"/>
    <cellStyle name="Заголовок 1 2 56" xfId="30738" hidden="1"/>
    <cellStyle name="Заголовок 1 2 56" xfId="31106" hidden="1"/>
    <cellStyle name="Заголовок 1 2 56" xfId="31466" hidden="1"/>
    <cellStyle name="Заголовок 1 2 56" xfId="31806" hidden="1"/>
    <cellStyle name="Заголовок 1 2 56" xfId="32114" hidden="1"/>
    <cellStyle name="Заголовок 1 2 56" xfId="32294"/>
    <cellStyle name="Заголовок 1 2 57" xfId="1187" hidden="1"/>
    <cellStyle name="Заголовок 1 2 57" xfId="1351" hidden="1"/>
    <cellStyle name="Заголовок 1 2 57" xfId="1725" hidden="1"/>
    <cellStyle name="Заголовок 1 2 57" xfId="2094" hidden="1"/>
    <cellStyle name="Заголовок 1 2 57" xfId="2457" hidden="1"/>
    <cellStyle name="Заголовок 1 2 57" xfId="2810" hidden="1"/>
    <cellStyle name="Заголовок 1 2 57" xfId="3137" hidden="1"/>
    <cellStyle name="Заголовок 1 2 57" xfId="3665" hidden="1"/>
    <cellStyle name="Заголовок 1 2 57" xfId="5171" hidden="1"/>
    <cellStyle name="Заголовок 1 2 57" xfId="5335" hidden="1"/>
    <cellStyle name="Заголовок 1 2 57" xfId="5709" hidden="1"/>
    <cellStyle name="Заголовок 1 2 57" xfId="6078" hidden="1"/>
    <cellStyle name="Заголовок 1 2 57" xfId="6441" hidden="1"/>
    <cellStyle name="Заголовок 1 2 57" xfId="6794" hidden="1"/>
    <cellStyle name="Заголовок 1 2 57" xfId="7121" hidden="1"/>
    <cellStyle name="Заголовок 1 2 57" xfId="7649" hidden="1"/>
    <cellStyle name="Заголовок 1 2 57" xfId="8068" hidden="1"/>
    <cellStyle name="Заголовок 1 2 57" xfId="8232" hidden="1"/>
    <cellStyle name="Заголовок 1 2 57" xfId="8606" hidden="1"/>
    <cellStyle name="Заголовок 1 2 57" xfId="8975" hidden="1"/>
    <cellStyle name="Заголовок 1 2 57" xfId="9338" hidden="1"/>
    <cellStyle name="Заголовок 1 2 57" xfId="9691" hidden="1"/>
    <cellStyle name="Заголовок 1 2 57" xfId="10018" hidden="1"/>
    <cellStyle name="Заголовок 1 2 57" xfId="10546" hidden="1"/>
    <cellStyle name="Заголовок 1 2 57" xfId="11627" hidden="1"/>
    <cellStyle name="Заголовок 1 2 57" xfId="11791" hidden="1"/>
    <cellStyle name="Заголовок 1 2 57" xfId="12165" hidden="1"/>
    <cellStyle name="Заголовок 1 2 57" xfId="12534" hidden="1"/>
    <cellStyle name="Заголовок 1 2 57" xfId="12897" hidden="1"/>
    <cellStyle name="Заголовок 1 2 57" xfId="13250" hidden="1"/>
    <cellStyle name="Заголовок 1 2 57" xfId="13577" hidden="1"/>
    <cellStyle name="Заголовок 1 2 57" xfId="14105" hidden="1"/>
    <cellStyle name="Заголовок 1 2 57" xfId="14791" hidden="1"/>
    <cellStyle name="Заголовок 1 2 57" xfId="14955" hidden="1"/>
    <cellStyle name="Заголовок 1 2 57" xfId="15329" hidden="1"/>
    <cellStyle name="Заголовок 1 2 57" xfId="15698" hidden="1"/>
    <cellStyle name="Заголовок 1 2 57" xfId="16061" hidden="1"/>
    <cellStyle name="Заголовок 1 2 57" xfId="16414" hidden="1"/>
    <cellStyle name="Заголовок 1 2 57" xfId="16741" hidden="1"/>
    <cellStyle name="Заголовок 1 2 57" xfId="17269" hidden="1"/>
    <cellStyle name="Заголовок 1 2 57" xfId="17947" hidden="1"/>
    <cellStyle name="Заголовок 1 2 57" xfId="18111" hidden="1"/>
    <cellStyle name="Заголовок 1 2 57" xfId="18485" hidden="1"/>
    <cellStyle name="Заголовок 1 2 57" xfId="18854" hidden="1"/>
    <cellStyle name="Заголовок 1 2 57" xfId="19217" hidden="1"/>
    <cellStyle name="Заголовок 1 2 57" xfId="19570" hidden="1"/>
    <cellStyle name="Заголовок 1 2 57" xfId="19897" hidden="1"/>
    <cellStyle name="Заголовок 1 2 57" xfId="20425" hidden="1"/>
    <cellStyle name="Заголовок 1 2 57" xfId="17778" hidden="1"/>
    <cellStyle name="Заголовок 1 2 57" xfId="21212" hidden="1"/>
    <cellStyle name="Заголовок 1 2 57" xfId="21586" hidden="1"/>
    <cellStyle name="Заголовок 1 2 57" xfId="21955" hidden="1"/>
    <cellStyle name="Заголовок 1 2 57" xfId="22318" hidden="1"/>
    <cellStyle name="Заголовок 1 2 57" xfId="22671" hidden="1"/>
    <cellStyle name="Заголовок 1 2 57" xfId="22998" hidden="1"/>
    <cellStyle name="Заголовок 1 2 57" xfId="23526" hidden="1"/>
    <cellStyle name="Заголовок 1 2 57" xfId="17480" hidden="1"/>
    <cellStyle name="Заголовок 1 2 57" xfId="24300" hidden="1"/>
    <cellStyle name="Заголовок 1 2 57" xfId="24674" hidden="1"/>
    <cellStyle name="Заголовок 1 2 57" xfId="25043" hidden="1"/>
    <cellStyle name="Заголовок 1 2 57" xfId="25406" hidden="1"/>
    <cellStyle name="Заголовок 1 2 57" xfId="25759" hidden="1"/>
    <cellStyle name="Заголовок 1 2 57" xfId="26086" hidden="1"/>
    <cellStyle name="Заголовок 1 2 57" xfId="26614" hidden="1"/>
    <cellStyle name="Заголовок 1 2 57" xfId="20720" hidden="1"/>
    <cellStyle name="Заголовок 1 2 57" xfId="27323" hidden="1"/>
    <cellStyle name="Заголовок 1 2 57" xfId="27697" hidden="1"/>
    <cellStyle name="Заголовок 1 2 57" xfId="28066" hidden="1"/>
    <cellStyle name="Заголовок 1 2 57" xfId="28429" hidden="1"/>
    <cellStyle name="Заголовок 1 2 57" xfId="28782" hidden="1"/>
    <cellStyle name="Заголовок 1 2 57" xfId="29109" hidden="1"/>
    <cellStyle name="Заголовок 1 2 57" xfId="29637" hidden="1"/>
    <cellStyle name="Заголовок 1 2 57" xfId="23821" hidden="1"/>
    <cellStyle name="Заголовок 1 2 57" xfId="30146" hidden="1"/>
    <cellStyle name="Заголовок 1 2 57" xfId="30520" hidden="1"/>
    <cellStyle name="Заголовок 1 2 57" xfId="30889" hidden="1"/>
    <cellStyle name="Заголовок 1 2 57" xfId="31252" hidden="1"/>
    <cellStyle name="Заголовок 1 2 57" xfId="31605" hidden="1"/>
    <cellStyle name="Заголовок 1 2 57" xfId="31932" hidden="1"/>
    <cellStyle name="Заголовок 1 2 57" xfId="32460"/>
    <cellStyle name="Заголовок 1 2 58" xfId="1192" hidden="1"/>
    <cellStyle name="Заголовок 1 2 58" xfId="1335" hidden="1"/>
    <cellStyle name="Заголовок 1 2 58" xfId="1709" hidden="1"/>
    <cellStyle name="Заголовок 1 2 58" xfId="2078" hidden="1"/>
    <cellStyle name="Заголовок 1 2 58" xfId="2441" hidden="1"/>
    <cellStyle name="Заголовок 1 2 58" xfId="2794" hidden="1"/>
    <cellStyle name="Заголовок 1 2 58" xfId="3122" hidden="1"/>
    <cellStyle name="Заголовок 1 2 58" xfId="3670" hidden="1"/>
    <cellStyle name="Заголовок 1 2 58" xfId="5176" hidden="1"/>
    <cellStyle name="Заголовок 1 2 58" xfId="5319" hidden="1"/>
    <cellStyle name="Заголовок 1 2 58" xfId="5693" hidden="1"/>
    <cellStyle name="Заголовок 1 2 58" xfId="6062" hidden="1"/>
    <cellStyle name="Заголовок 1 2 58" xfId="6425" hidden="1"/>
    <cellStyle name="Заголовок 1 2 58" xfId="6778" hidden="1"/>
    <cellStyle name="Заголовок 1 2 58" xfId="7106" hidden="1"/>
    <cellStyle name="Заголовок 1 2 58" xfId="7654" hidden="1"/>
    <cellStyle name="Заголовок 1 2 58" xfId="8073" hidden="1"/>
    <cellStyle name="Заголовок 1 2 58" xfId="8216" hidden="1"/>
    <cellStyle name="Заголовок 1 2 58" xfId="8590" hidden="1"/>
    <cellStyle name="Заголовок 1 2 58" xfId="8959" hidden="1"/>
    <cellStyle name="Заголовок 1 2 58" xfId="9322" hidden="1"/>
    <cellStyle name="Заголовок 1 2 58" xfId="9675" hidden="1"/>
    <cellStyle name="Заголовок 1 2 58" xfId="10003" hidden="1"/>
    <cellStyle name="Заголовок 1 2 58" xfId="10551" hidden="1"/>
    <cellStyle name="Заголовок 1 2 58" xfId="11632" hidden="1"/>
    <cellStyle name="Заголовок 1 2 58" xfId="11775" hidden="1"/>
    <cellStyle name="Заголовок 1 2 58" xfId="12149" hidden="1"/>
    <cellStyle name="Заголовок 1 2 58" xfId="12518" hidden="1"/>
    <cellStyle name="Заголовок 1 2 58" xfId="12881" hidden="1"/>
    <cellStyle name="Заголовок 1 2 58" xfId="13234" hidden="1"/>
    <cellStyle name="Заголовок 1 2 58" xfId="13562" hidden="1"/>
    <cellStyle name="Заголовок 1 2 58" xfId="14110" hidden="1"/>
    <cellStyle name="Заголовок 1 2 58" xfId="14796" hidden="1"/>
    <cellStyle name="Заголовок 1 2 58" xfId="14939" hidden="1"/>
    <cellStyle name="Заголовок 1 2 58" xfId="15313" hidden="1"/>
    <cellStyle name="Заголовок 1 2 58" xfId="15682" hidden="1"/>
    <cellStyle name="Заголовок 1 2 58" xfId="16045" hidden="1"/>
    <cellStyle name="Заголовок 1 2 58" xfId="16398" hidden="1"/>
    <cellStyle name="Заголовок 1 2 58" xfId="16726" hidden="1"/>
    <cellStyle name="Заголовок 1 2 58" xfId="17274" hidden="1"/>
    <cellStyle name="Заголовок 1 2 58" xfId="17952" hidden="1"/>
    <cellStyle name="Заголовок 1 2 58" xfId="18095" hidden="1"/>
    <cellStyle name="Заголовок 1 2 58" xfId="18469" hidden="1"/>
    <cellStyle name="Заголовок 1 2 58" xfId="18838" hidden="1"/>
    <cellStyle name="Заголовок 1 2 58" xfId="19201" hidden="1"/>
    <cellStyle name="Заголовок 1 2 58" xfId="19554" hidden="1"/>
    <cellStyle name="Заголовок 1 2 58" xfId="19882" hidden="1"/>
    <cellStyle name="Заголовок 1 2 58" xfId="20430" hidden="1"/>
    <cellStyle name="Заголовок 1 2 58" xfId="21053" hidden="1"/>
    <cellStyle name="Заголовок 1 2 58" xfId="21196" hidden="1"/>
    <cellStyle name="Заголовок 1 2 58" xfId="21570" hidden="1"/>
    <cellStyle name="Заголовок 1 2 58" xfId="21939" hidden="1"/>
    <cellStyle name="Заголовок 1 2 58" xfId="22302" hidden="1"/>
    <cellStyle name="Заголовок 1 2 58" xfId="22655" hidden="1"/>
    <cellStyle name="Заголовок 1 2 58" xfId="22983" hidden="1"/>
    <cellStyle name="Заголовок 1 2 58" xfId="23531" hidden="1"/>
    <cellStyle name="Заголовок 1 2 58" xfId="24141" hidden="1"/>
    <cellStyle name="Заголовок 1 2 58" xfId="24284" hidden="1"/>
    <cellStyle name="Заголовок 1 2 58" xfId="24658" hidden="1"/>
    <cellStyle name="Заголовок 1 2 58" xfId="25027" hidden="1"/>
    <cellStyle name="Заголовок 1 2 58" xfId="25390" hidden="1"/>
    <cellStyle name="Заголовок 1 2 58" xfId="25743" hidden="1"/>
    <cellStyle name="Заголовок 1 2 58" xfId="26071" hidden="1"/>
    <cellStyle name="Заголовок 1 2 58" xfId="26619" hidden="1"/>
    <cellStyle name="Заголовок 1 2 58" xfId="27164" hidden="1"/>
    <cellStyle name="Заголовок 1 2 58" xfId="27307" hidden="1"/>
    <cellStyle name="Заголовок 1 2 58" xfId="27681" hidden="1"/>
    <cellStyle name="Заголовок 1 2 58" xfId="28050" hidden="1"/>
    <cellStyle name="Заголовок 1 2 58" xfId="28413" hidden="1"/>
    <cellStyle name="Заголовок 1 2 58" xfId="28766" hidden="1"/>
    <cellStyle name="Заголовок 1 2 58" xfId="29094" hidden="1"/>
    <cellStyle name="Заголовок 1 2 58" xfId="29642" hidden="1"/>
    <cellStyle name="Заголовок 1 2 58" xfId="29987" hidden="1"/>
    <cellStyle name="Заголовок 1 2 58" xfId="30130" hidden="1"/>
    <cellStyle name="Заголовок 1 2 58" xfId="30504" hidden="1"/>
    <cellStyle name="Заголовок 1 2 58" xfId="30873" hidden="1"/>
    <cellStyle name="Заголовок 1 2 58" xfId="31236" hidden="1"/>
    <cellStyle name="Заголовок 1 2 58" xfId="31589" hidden="1"/>
    <cellStyle name="Заголовок 1 2 58" xfId="31917" hidden="1"/>
    <cellStyle name="Заголовок 1 2 58" xfId="32465"/>
    <cellStyle name="Заголовок 1 2 59" xfId="1194" hidden="1"/>
    <cellStyle name="Заголовок 1 2 59" xfId="1017" hidden="1"/>
    <cellStyle name="Заголовок 1 2 59" xfId="1389" hidden="1"/>
    <cellStyle name="Заголовок 1 2 59" xfId="1763" hidden="1"/>
    <cellStyle name="Заголовок 1 2 59" xfId="2132" hidden="1"/>
    <cellStyle name="Заголовок 1 2 59" xfId="2495" hidden="1"/>
    <cellStyle name="Заголовок 1 2 59" xfId="2847" hidden="1"/>
    <cellStyle name="Заголовок 1 2 59" xfId="3672" hidden="1"/>
    <cellStyle name="Заголовок 1 2 59" xfId="5178" hidden="1"/>
    <cellStyle name="Заголовок 1 2 59" xfId="5001" hidden="1"/>
    <cellStyle name="Заголовок 1 2 59" xfId="5373" hidden="1"/>
    <cellStyle name="Заголовок 1 2 59" xfId="5747" hidden="1"/>
    <cellStyle name="Заголовок 1 2 59" xfId="6116" hidden="1"/>
    <cellStyle name="Заголовок 1 2 59" xfId="6479" hidden="1"/>
    <cellStyle name="Заголовок 1 2 59" xfId="6831" hidden="1"/>
    <cellStyle name="Заголовок 1 2 59" xfId="7656" hidden="1"/>
    <cellStyle name="Заголовок 1 2 59" xfId="8075" hidden="1"/>
    <cellStyle name="Заголовок 1 2 59" xfId="4646" hidden="1"/>
    <cellStyle name="Заголовок 1 2 59" xfId="8270" hidden="1"/>
    <cellStyle name="Заголовок 1 2 59" xfId="8644" hidden="1"/>
    <cellStyle name="Заголовок 1 2 59" xfId="9013" hidden="1"/>
    <cellStyle name="Заголовок 1 2 59" xfId="9376" hidden="1"/>
    <cellStyle name="Заголовок 1 2 59" xfId="9728" hidden="1"/>
    <cellStyle name="Заголовок 1 2 59" xfId="10553" hidden="1"/>
    <cellStyle name="Заголовок 1 2 59" xfId="11634" hidden="1"/>
    <cellStyle name="Заголовок 1 2 59" xfId="11457" hidden="1"/>
    <cellStyle name="Заголовок 1 2 59" xfId="11829" hidden="1"/>
    <cellStyle name="Заголовок 1 2 59" xfId="12203" hidden="1"/>
    <cellStyle name="Заголовок 1 2 59" xfId="12572" hidden="1"/>
    <cellStyle name="Заголовок 1 2 59" xfId="12935" hidden="1"/>
    <cellStyle name="Заголовок 1 2 59" xfId="13287" hidden="1"/>
    <cellStyle name="Заголовок 1 2 59" xfId="14112" hidden="1"/>
    <cellStyle name="Заголовок 1 2 59" xfId="14798" hidden="1"/>
    <cellStyle name="Заголовок 1 2 59" xfId="11092" hidden="1"/>
    <cellStyle name="Заголовок 1 2 59" xfId="14993" hidden="1"/>
    <cellStyle name="Заголовок 1 2 59" xfId="15367" hidden="1"/>
    <cellStyle name="Заголовок 1 2 59" xfId="15736" hidden="1"/>
    <cellStyle name="Заголовок 1 2 59" xfId="16099" hidden="1"/>
    <cellStyle name="Заголовок 1 2 59" xfId="16451" hidden="1"/>
    <cellStyle name="Заголовок 1 2 59" xfId="17276" hidden="1"/>
    <cellStyle name="Заголовок 1 2 59" xfId="17954" hidden="1"/>
    <cellStyle name="Заголовок 1 2 59" xfId="14415" hidden="1"/>
    <cellStyle name="Заголовок 1 2 59" xfId="18149" hidden="1"/>
    <cellStyle name="Заголовок 1 2 59" xfId="18523" hidden="1"/>
    <cellStyle name="Заголовок 1 2 59" xfId="18892" hidden="1"/>
    <cellStyle name="Заголовок 1 2 59" xfId="19255" hidden="1"/>
    <cellStyle name="Заголовок 1 2 59" xfId="19607" hidden="1"/>
    <cellStyle name="Заголовок 1 2 59" xfId="20432" hidden="1"/>
    <cellStyle name="Заголовок 1 2 59" xfId="21055" hidden="1"/>
    <cellStyle name="Заголовок 1 2 59" xfId="14668" hidden="1"/>
    <cellStyle name="Заголовок 1 2 59" xfId="21250" hidden="1"/>
    <cellStyle name="Заголовок 1 2 59" xfId="21624" hidden="1"/>
    <cellStyle name="Заголовок 1 2 59" xfId="21993" hidden="1"/>
    <cellStyle name="Заголовок 1 2 59" xfId="22356" hidden="1"/>
    <cellStyle name="Заголовок 1 2 59" xfId="22708" hidden="1"/>
    <cellStyle name="Заголовок 1 2 59" xfId="23533" hidden="1"/>
    <cellStyle name="Заголовок 1 2 59" xfId="24143" hidden="1"/>
    <cellStyle name="Заголовок 1 2 59" xfId="20887" hidden="1"/>
    <cellStyle name="Заголовок 1 2 59" xfId="24338" hidden="1"/>
    <cellStyle name="Заголовок 1 2 59" xfId="24712" hidden="1"/>
    <cellStyle name="Заголовок 1 2 59" xfId="25081" hidden="1"/>
    <cellStyle name="Заголовок 1 2 59" xfId="25444" hidden="1"/>
    <cellStyle name="Заголовок 1 2 59" xfId="25796" hidden="1"/>
    <cellStyle name="Заголовок 1 2 59" xfId="26621" hidden="1"/>
    <cellStyle name="Заголовок 1 2 59" xfId="27166" hidden="1"/>
    <cellStyle name="Заголовок 1 2 59" xfId="23987" hidden="1"/>
    <cellStyle name="Заголовок 1 2 59" xfId="27361" hidden="1"/>
    <cellStyle name="Заголовок 1 2 59" xfId="27735" hidden="1"/>
    <cellStyle name="Заголовок 1 2 59" xfId="28104" hidden="1"/>
    <cellStyle name="Заголовок 1 2 59" xfId="28467" hidden="1"/>
    <cellStyle name="Заголовок 1 2 59" xfId="28819" hidden="1"/>
    <cellStyle name="Заголовок 1 2 59" xfId="29644" hidden="1"/>
    <cellStyle name="Заголовок 1 2 59" xfId="29989" hidden="1"/>
    <cellStyle name="Заголовок 1 2 59" xfId="27068" hidden="1"/>
    <cellStyle name="Заголовок 1 2 59" xfId="30184" hidden="1"/>
    <cellStyle name="Заголовок 1 2 59" xfId="30558" hidden="1"/>
    <cellStyle name="Заголовок 1 2 59" xfId="30927" hidden="1"/>
    <cellStyle name="Заголовок 1 2 59" xfId="31290" hidden="1"/>
    <cellStyle name="Заголовок 1 2 59" xfId="31642" hidden="1"/>
    <cellStyle name="Заголовок 1 2 59" xfId="32467"/>
    <cellStyle name="Заголовок 1 2 6" xfId="912" hidden="1"/>
    <cellStyle name="Заголовок 1 2 6" xfId="1313" hidden="1"/>
    <cellStyle name="Заголовок 1 2 6" xfId="1687" hidden="1"/>
    <cellStyle name="Заголовок 1 2 6" xfId="2057" hidden="1"/>
    <cellStyle name="Заголовок 1 2 6" xfId="2420" hidden="1"/>
    <cellStyle name="Заголовок 1 2 6" xfId="2773" hidden="1"/>
    <cellStyle name="Заголовок 1 2 6" xfId="3102" hidden="1"/>
    <cellStyle name="Заголовок 1 2 6" xfId="2410" hidden="1"/>
    <cellStyle name="Заголовок 1 2 6" xfId="4896" hidden="1"/>
    <cellStyle name="Заголовок 1 2 6" xfId="5297" hidden="1"/>
    <cellStyle name="Заголовок 1 2 6" xfId="5671" hidden="1"/>
    <cellStyle name="Заголовок 1 2 6" xfId="6041" hidden="1"/>
    <cellStyle name="Заголовок 1 2 6" xfId="6404" hidden="1"/>
    <cellStyle name="Заголовок 1 2 6" xfId="6757" hidden="1"/>
    <cellStyle name="Заголовок 1 2 6" xfId="7086" hidden="1"/>
    <cellStyle name="Заголовок 1 2 6" xfId="6394" hidden="1"/>
    <cellStyle name="Заголовок 1 2 6" xfId="4380" hidden="1"/>
    <cellStyle name="Заголовок 1 2 6" xfId="8194" hidden="1"/>
    <cellStyle name="Заголовок 1 2 6" xfId="8568" hidden="1"/>
    <cellStyle name="Заголовок 1 2 6" xfId="8938" hidden="1"/>
    <cellStyle name="Заголовок 1 2 6" xfId="9301" hidden="1"/>
    <cellStyle name="Заголовок 1 2 6" xfId="9654" hidden="1"/>
    <cellStyle name="Заголовок 1 2 6" xfId="9983" hidden="1"/>
    <cellStyle name="Заголовок 1 2 6" xfId="9291" hidden="1"/>
    <cellStyle name="Заголовок 1 2 6" xfId="11352" hidden="1"/>
    <cellStyle name="Заголовок 1 2 6" xfId="11753" hidden="1"/>
    <cellStyle name="Заголовок 1 2 6" xfId="12127" hidden="1"/>
    <cellStyle name="Заголовок 1 2 6" xfId="12497" hidden="1"/>
    <cellStyle name="Заголовок 1 2 6" xfId="12860" hidden="1"/>
    <cellStyle name="Заголовок 1 2 6" xfId="13213" hidden="1"/>
    <cellStyle name="Заголовок 1 2 6" xfId="13542" hidden="1"/>
    <cellStyle name="Заголовок 1 2 6" xfId="12850" hidden="1"/>
    <cellStyle name="Заголовок 1 2 6" xfId="10777" hidden="1"/>
    <cellStyle name="Заголовок 1 2 6" xfId="14917" hidden="1"/>
    <cellStyle name="Заголовок 1 2 6" xfId="15291" hidden="1"/>
    <cellStyle name="Заголовок 1 2 6" xfId="15661" hidden="1"/>
    <cellStyle name="Заголовок 1 2 6" xfId="16024" hidden="1"/>
    <cellStyle name="Заголовок 1 2 6" xfId="16377" hidden="1"/>
    <cellStyle name="Заголовок 1 2 6" xfId="16706" hidden="1"/>
    <cellStyle name="Заголовок 1 2 6" xfId="16014" hidden="1"/>
    <cellStyle name="Заголовок 1 2 6" xfId="14521" hidden="1"/>
    <cellStyle name="Заголовок 1 2 6" xfId="18073" hidden="1"/>
    <cellStyle name="Заголовок 1 2 6" xfId="18447" hidden="1"/>
    <cellStyle name="Заголовок 1 2 6" xfId="18817" hidden="1"/>
    <cellStyle name="Заголовок 1 2 6" xfId="19180" hidden="1"/>
    <cellStyle name="Заголовок 1 2 6" xfId="19533" hidden="1"/>
    <cellStyle name="Заголовок 1 2 6" xfId="19862" hidden="1"/>
    <cellStyle name="Заголовок 1 2 6" xfId="19170" hidden="1"/>
    <cellStyle name="Заголовок 1 2 6" xfId="20543" hidden="1"/>
    <cellStyle name="Заголовок 1 2 6" xfId="21174" hidden="1"/>
    <cellStyle name="Заголовок 1 2 6" xfId="21548" hidden="1"/>
    <cellStyle name="Заголовок 1 2 6" xfId="21918" hidden="1"/>
    <cellStyle name="Заголовок 1 2 6" xfId="22281" hidden="1"/>
    <cellStyle name="Заголовок 1 2 6" xfId="22634" hidden="1"/>
    <cellStyle name="Заголовок 1 2 6" xfId="22963" hidden="1"/>
    <cellStyle name="Заголовок 1 2 6" xfId="22271" hidden="1"/>
    <cellStyle name="Заголовок 1 2 6" xfId="23644" hidden="1"/>
    <cellStyle name="Заголовок 1 2 6" xfId="24262" hidden="1"/>
    <cellStyle name="Заголовок 1 2 6" xfId="24636" hidden="1"/>
    <cellStyle name="Заголовок 1 2 6" xfId="25006" hidden="1"/>
    <cellStyle name="Заголовок 1 2 6" xfId="25369" hidden="1"/>
    <cellStyle name="Заголовок 1 2 6" xfId="25722" hidden="1"/>
    <cellStyle name="Заголовок 1 2 6" xfId="26051" hidden="1"/>
    <cellStyle name="Заголовок 1 2 6" xfId="25359" hidden="1"/>
    <cellStyle name="Заголовок 1 2 6" xfId="26732" hidden="1"/>
    <cellStyle name="Заголовок 1 2 6" xfId="27285" hidden="1"/>
    <cellStyle name="Заголовок 1 2 6" xfId="27659" hidden="1"/>
    <cellStyle name="Заголовок 1 2 6" xfId="28029" hidden="1"/>
    <cellStyle name="Заголовок 1 2 6" xfId="28392" hidden="1"/>
    <cellStyle name="Заголовок 1 2 6" xfId="28745" hidden="1"/>
    <cellStyle name="Заголовок 1 2 6" xfId="29074" hidden="1"/>
    <cellStyle name="Заголовок 1 2 6" xfId="28382" hidden="1"/>
    <cellStyle name="Заголовок 1 2 6" xfId="29755" hidden="1"/>
    <cellStyle name="Заголовок 1 2 6" xfId="30108" hidden="1"/>
    <cellStyle name="Заголовок 1 2 6" xfId="30482" hidden="1"/>
    <cellStyle name="Заголовок 1 2 6" xfId="30852" hidden="1"/>
    <cellStyle name="Заголовок 1 2 6" xfId="31215" hidden="1"/>
    <cellStyle name="Заголовок 1 2 6" xfId="31568" hidden="1"/>
    <cellStyle name="Заголовок 1 2 6" xfId="31897" hidden="1"/>
    <cellStyle name="Заголовок 1 2 6" xfId="31205"/>
    <cellStyle name="Заголовок 1 2 60" xfId="1199" hidden="1"/>
    <cellStyle name="Заголовок 1 2 60" xfId="1002" hidden="1"/>
    <cellStyle name="Заголовок 1 2 60" xfId="1427" hidden="1"/>
    <cellStyle name="Заголовок 1 2 60" xfId="1801" hidden="1"/>
    <cellStyle name="Заголовок 1 2 60" xfId="2170" hidden="1"/>
    <cellStyle name="Заголовок 1 2 60" xfId="2533" hidden="1"/>
    <cellStyle name="Заголовок 1 2 60" xfId="2883" hidden="1"/>
    <cellStyle name="Заголовок 1 2 60" xfId="3677" hidden="1"/>
    <cellStyle name="Заголовок 1 2 60" xfId="5183" hidden="1"/>
    <cellStyle name="Заголовок 1 2 60" xfId="4986" hidden="1"/>
    <cellStyle name="Заголовок 1 2 60" xfId="5411" hidden="1"/>
    <cellStyle name="Заголовок 1 2 60" xfId="5785" hidden="1"/>
    <cellStyle name="Заголовок 1 2 60" xfId="6154" hidden="1"/>
    <cellStyle name="Заголовок 1 2 60" xfId="6517" hidden="1"/>
    <cellStyle name="Заголовок 1 2 60" xfId="6867" hidden="1"/>
    <cellStyle name="Заголовок 1 2 60" xfId="7661" hidden="1"/>
    <cellStyle name="Заголовок 1 2 60" xfId="8080" hidden="1"/>
    <cellStyle name="Заголовок 1 2 60" xfId="4462" hidden="1"/>
    <cellStyle name="Заголовок 1 2 60" xfId="8308" hidden="1"/>
    <cellStyle name="Заголовок 1 2 60" xfId="8682" hidden="1"/>
    <cellStyle name="Заголовок 1 2 60" xfId="9051" hidden="1"/>
    <cellStyle name="Заголовок 1 2 60" xfId="9414" hidden="1"/>
    <cellStyle name="Заголовок 1 2 60" xfId="9764" hidden="1"/>
    <cellStyle name="Заголовок 1 2 60" xfId="10558" hidden="1"/>
    <cellStyle name="Заголовок 1 2 60" xfId="11639" hidden="1"/>
    <cellStyle name="Заголовок 1 2 60" xfId="11442" hidden="1"/>
    <cellStyle name="Заголовок 1 2 60" xfId="11867" hidden="1"/>
    <cellStyle name="Заголовок 1 2 60" xfId="12241" hidden="1"/>
    <cellStyle name="Заголовок 1 2 60" xfId="12610" hidden="1"/>
    <cellStyle name="Заголовок 1 2 60" xfId="12973" hidden="1"/>
    <cellStyle name="Заголовок 1 2 60" xfId="13323" hidden="1"/>
    <cellStyle name="Заголовок 1 2 60" xfId="14117" hidden="1"/>
    <cellStyle name="Заголовок 1 2 60" xfId="14803" hidden="1"/>
    <cellStyle name="Заголовок 1 2 60" xfId="10906" hidden="1"/>
    <cellStyle name="Заголовок 1 2 60" xfId="15031" hidden="1"/>
    <cellStyle name="Заголовок 1 2 60" xfId="15405" hidden="1"/>
    <cellStyle name="Заголовок 1 2 60" xfId="15774" hidden="1"/>
    <cellStyle name="Заголовок 1 2 60" xfId="16137" hidden="1"/>
    <cellStyle name="Заголовок 1 2 60" xfId="16487" hidden="1"/>
    <cellStyle name="Заголовок 1 2 60" xfId="17281" hidden="1"/>
    <cellStyle name="Заголовок 1 2 60" xfId="17959" hidden="1"/>
    <cellStyle name="Заголовок 1 2 60" xfId="14551" hidden="1"/>
    <cellStyle name="Заголовок 1 2 60" xfId="18187" hidden="1"/>
    <cellStyle name="Заголовок 1 2 60" xfId="18561" hidden="1"/>
    <cellStyle name="Заголовок 1 2 60" xfId="18930" hidden="1"/>
    <cellStyle name="Заголовок 1 2 60" xfId="19293" hidden="1"/>
    <cellStyle name="Заголовок 1 2 60" xfId="19643" hidden="1"/>
    <cellStyle name="Заголовок 1 2 60" xfId="20437" hidden="1"/>
    <cellStyle name="Заголовок 1 2 60" xfId="21060" hidden="1"/>
    <cellStyle name="Заголовок 1 2 60" xfId="14570" hidden="1"/>
    <cellStyle name="Заголовок 1 2 60" xfId="21288" hidden="1"/>
    <cellStyle name="Заголовок 1 2 60" xfId="21662" hidden="1"/>
    <cellStyle name="Заголовок 1 2 60" xfId="22031" hidden="1"/>
    <cellStyle name="Заголовок 1 2 60" xfId="22394" hidden="1"/>
    <cellStyle name="Заголовок 1 2 60" xfId="22744" hidden="1"/>
    <cellStyle name="Заголовок 1 2 60" xfId="23538" hidden="1"/>
    <cellStyle name="Заголовок 1 2 60" xfId="24148" hidden="1"/>
    <cellStyle name="Заголовок 1 2 60" xfId="20853" hidden="1"/>
    <cellStyle name="Заголовок 1 2 60" xfId="24376" hidden="1"/>
    <cellStyle name="Заголовок 1 2 60" xfId="24750" hidden="1"/>
    <cellStyle name="Заголовок 1 2 60" xfId="25119" hidden="1"/>
    <cellStyle name="Заголовок 1 2 60" xfId="25482" hidden="1"/>
    <cellStyle name="Заголовок 1 2 60" xfId="25832" hidden="1"/>
    <cellStyle name="Заголовок 1 2 60" xfId="26626" hidden="1"/>
    <cellStyle name="Заголовок 1 2 60" xfId="27171" hidden="1"/>
    <cellStyle name="Заголовок 1 2 60" xfId="23953" hidden="1"/>
    <cellStyle name="Заголовок 1 2 60" xfId="27399" hidden="1"/>
    <cellStyle name="Заголовок 1 2 60" xfId="27773" hidden="1"/>
    <cellStyle name="Заголовок 1 2 60" xfId="28142" hidden="1"/>
    <cellStyle name="Заголовок 1 2 60" xfId="28505" hidden="1"/>
    <cellStyle name="Заголовок 1 2 60" xfId="28855" hidden="1"/>
    <cellStyle name="Заголовок 1 2 60" xfId="29649" hidden="1"/>
    <cellStyle name="Заголовок 1 2 60" xfId="29994" hidden="1"/>
    <cellStyle name="Заголовок 1 2 60" xfId="27034" hidden="1"/>
    <cellStyle name="Заголовок 1 2 60" xfId="30222" hidden="1"/>
    <cellStyle name="Заголовок 1 2 60" xfId="30596" hidden="1"/>
    <cellStyle name="Заголовок 1 2 60" xfId="30965" hidden="1"/>
    <cellStyle name="Заголовок 1 2 60" xfId="31328" hidden="1"/>
    <cellStyle name="Заголовок 1 2 60" xfId="31678" hidden="1"/>
    <cellStyle name="Заголовок 1 2 60" xfId="32472"/>
    <cellStyle name="Заголовок 1 2 61" xfId="1204" hidden="1"/>
    <cellStyle name="Заголовок 1 2 61" xfId="1580" hidden="1"/>
    <cellStyle name="Заголовок 1 2 61" xfId="1953" hidden="1"/>
    <cellStyle name="Заголовок 1 2 61" xfId="2321" hidden="1"/>
    <cellStyle name="Заголовок 1 2 61" xfId="2680" hidden="1"/>
    <cellStyle name="Заголовок 1 2 61" xfId="3018" hidden="1"/>
    <cellStyle name="Заголовок 1 2 61" xfId="3323" hidden="1"/>
    <cellStyle name="Заголовок 1 2 61" xfId="3682" hidden="1"/>
    <cellStyle name="Заголовок 1 2 61" xfId="5188" hidden="1"/>
    <cellStyle name="Заголовок 1 2 61" xfId="5564" hidden="1"/>
    <cellStyle name="Заголовок 1 2 61" xfId="5937" hidden="1"/>
    <cellStyle name="Заголовок 1 2 61" xfId="6305" hidden="1"/>
    <cellStyle name="Заголовок 1 2 61" xfId="6664" hidden="1"/>
    <cellStyle name="Заголовок 1 2 61" xfId="7002" hidden="1"/>
    <cellStyle name="Заголовок 1 2 61" xfId="7307" hidden="1"/>
    <cellStyle name="Заголовок 1 2 61" xfId="7666" hidden="1"/>
    <cellStyle name="Заголовок 1 2 61" xfId="8085" hidden="1"/>
    <cellStyle name="Заголовок 1 2 61" xfId="8461" hidden="1"/>
    <cellStyle name="Заголовок 1 2 61" xfId="8834" hidden="1"/>
    <cellStyle name="Заголовок 1 2 61" xfId="9202" hidden="1"/>
    <cellStyle name="Заголовок 1 2 61" xfId="9561" hidden="1"/>
    <cellStyle name="Заголовок 1 2 61" xfId="9899" hidden="1"/>
    <cellStyle name="Заголовок 1 2 61" xfId="10204" hidden="1"/>
    <cellStyle name="Заголовок 1 2 61" xfId="10563" hidden="1"/>
    <cellStyle name="Заголовок 1 2 61" xfId="11644" hidden="1"/>
    <cellStyle name="Заголовок 1 2 61" xfId="12020" hidden="1"/>
    <cellStyle name="Заголовок 1 2 61" xfId="12393" hidden="1"/>
    <cellStyle name="Заголовок 1 2 61" xfId="12761" hidden="1"/>
    <cellStyle name="Заголовок 1 2 61" xfId="13120" hidden="1"/>
    <cellStyle name="Заголовок 1 2 61" xfId="13458" hidden="1"/>
    <cellStyle name="Заголовок 1 2 61" xfId="13763" hidden="1"/>
    <cellStyle name="Заголовок 1 2 61" xfId="14122" hidden="1"/>
    <cellStyle name="Заголовок 1 2 61" xfId="14808" hidden="1"/>
    <cellStyle name="Заголовок 1 2 61" xfId="15184" hidden="1"/>
    <cellStyle name="Заголовок 1 2 61" xfId="15557" hidden="1"/>
    <cellStyle name="Заголовок 1 2 61" xfId="15925" hidden="1"/>
    <cellStyle name="Заголовок 1 2 61" xfId="16284" hidden="1"/>
    <cellStyle name="Заголовок 1 2 61" xfId="16622" hidden="1"/>
    <cellStyle name="Заголовок 1 2 61" xfId="16927" hidden="1"/>
    <cellStyle name="Заголовок 1 2 61" xfId="17286" hidden="1"/>
    <cellStyle name="Заголовок 1 2 61" xfId="17964" hidden="1"/>
    <cellStyle name="Заголовок 1 2 61" xfId="18340" hidden="1"/>
    <cellStyle name="Заголовок 1 2 61" xfId="18713" hidden="1"/>
    <cellStyle name="Заголовок 1 2 61" xfId="19081" hidden="1"/>
    <cellStyle name="Заголовок 1 2 61" xfId="19440" hidden="1"/>
    <cellStyle name="Заголовок 1 2 61" xfId="19778" hidden="1"/>
    <cellStyle name="Заголовок 1 2 61" xfId="20083" hidden="1"/>
    <cellStyle name="Заголовок 1 2 61" xfId="20442" hidden="1"/>
    <cellStyle name="Заголовок 1 2 61" xfId="21065" hidden="1"/>
    <cellStyle name="Заголовок 1 2 61" xfId="21441" hidden="1"/>
    <cellStyle name="Заголовок 1 2 61" xfId="21814" hidden="1"/>
    <cellStyle name="Заголовок 1 2 61" xfId="22182" hidden="1"/>
    <cellStyle name="Заголовок 1 2 61" xfId="22541" hidden="1"/>
    <cellStyle name="Заголовок 1 2 61" xfId="22879" hidden="1"/>
    <cellStyle name="Заголовок 1 2 61" xfId="23184" hidden="1"/>
    <cellStyle name="Заголовок 1 2 61" xfId="23543" hidden="1"/>
    <cellStyle name="Заголовок 1 2 61" xfId="24153" hidden="1"/>
    <cellStyle name="Заголовок 1 2 61" xfId="24529" hidden="1"/>
    <cellStyle name="Заголовок 1 2 61" xfId="24902" hidden="1"/>
    <cellStyle name="Заголовок 1 2 61" xfId="25270" hidden="1"/>
    <cellStyle name="Заголовок 1 2 61" xfId="25629" hidden="1"/>
    <cellStyle name="Заголовок 1 2 61" xfId="25967" hidden="1"/>
    <cellStyle name="Заголовок 1 2 61" xfId="26272" hidden="1"/>
    <cellStyle name="Заголовок 1 2 61" xfId="26631" hidden="1"/>
    <cellStyle name="Заголовок 1 2 61" xfId="27176" hidden="1"/>
    <cellStyle name="Заголовок 1 2 61" xfId="27552" hidden="1"/>
    <cellStyle name="Заголовок 1 2 61" xfId="27925" hidden="1"/>
    <cellStyle name="Заголовок 1 2 61" xfId="28293" hidden="1"/>
    <cellStyle name="Заголовок 1 2 61" xfId="28652" hidden="1"/>
    <cellStyle name="Заголовок 1 2 61" xfId="28990" hidden="1"/>
    <cellStyle name="Заголовок 1 2 61" xfId="29295" hidden="1"/>
    <cellStyle name="Заголовок 1 2 61" xfId="29654" hidden="1"/>
    <cellStyle name="Заголовок 1 2 61" xfId="29999" hidden="1"/>
    <cellStyle name="Заголовок 1 2 61" xfId="30375" hidden="1"/>
    <cellStyle name="Заголовок 1 2 61" xfId="30748" hidden="1"/>
    <cellStyle name="Заголовок 1 2 61" xfId="31116" hidden="1"/>
    <cellStyle name="Заголовок 1 2 61" xfId="31475" hidden="1"/>
    <cellStyle name="Заголовок 1 2 61" xfId="31813" hidden="1"/>
    <cellStyle name="Заголовок 1 2 61" xfId="32118" hidden="1"/>
    <cellStyle name="Заголовок 1 2 61" xfId="32477"/>
    <cellStyle name="Заголовок 1 2 62" xfId="974" hidden="1"/>
    <cellStyle name="Заголовок 1 2 62" xfId="840" hidden="1"/>
    <cellStyle name="Заголовок 1 2 62" xfId="1288" hidden="1"/>
    <cellStyle name="Заголовок 1 2 62" xfId="1662" hidden="1"/>
    <cellStyle name="Заголовок 1 2 62" xfId="2033" hidden="1"/>
    <cellStyle name="Заголовок 1 2 62" xfId="2400" hidden="1"/>
    <cellStyle name="Заголовок 1 2 62" xfId="2757" hidden="1"/>
    <cellStyle name="Заголовок 1 2 62" xfId="3502" hidden="1"/>
    <cellStyle name="Заголовок 1 2 62" xfId="4958" hidden="1"/>
    <cellStyle name="Заголовок 1 2 62" xfId="4824" hidden="1"/>
    <cellStyle name="Заголовок 1 2 62" xfId="5272" hidden="1"/>
    <cellStyle name="Заголовок 1 2 62" xfId="5646" hidden="1"/>
    <cellStyle name="Заголовок 1 2 62" xfId="6017" hidden="1"/>
    <cellStyle name="Заголовок 1 2 62" xfId="6384" hidden="1"/>
    <cellStyle name="Заголовок 1 2 62" xfId="6741" hidden="1"/>
    <cellStyle name="Заголовок 1 2 62" xfId="7486" hidden="1"/>
    <cellStyle name="Заголовок 1 2 62" xfId="4557" hidden="1"/>
    <cellStyle name="Заголовок 1 2 62" xfId="7766" hidden="1"/>
    <cellStyle name="Заголовок 1 2 62" xfId="8169" hidden="1"/>
    <cellStyle name="Заголовок 1 2 62" xfId="8543" hidden="1"/>
    <cellStyle name="Заголовок 1 2 62" xfId="8914" hidden="1"/>
    <cellStyle name="Заголовок 1 2 62" xfId="9281" hidden="1"/>
    <cellStyle name="Заголовок 1 2 62" xfId="9638" hidden="1"/>
    <cellStyle name="Заголовок 1 2 62" xfId="10383" hidden="1"/>
    <cellStyle name="Заголовок 1 2 62" xfId="11414" hidden="1"/>
    <cellStyle name="Заголовок 1 2 62" xfId="11280" hidden="1"/>
    <cellStyle name="Заголовок 1 2 62" xfId="11728" hidden="1"/>
    <cellStyle name="Заголовок 1 2 62" xfId="12102" hidden="1"/>
    <cellStyle name="Заголовок 1 2 62" xfId="12473" hidden="1"/>
    <cellStyle name="Заголовок 1 2 62" xfId="12840" hidden="1"/>
    <cellStyle name="Заголовок 1 2 62" xfId="13197" hidden="1"/>
    <cellStyle name="Заголовок 1 2 62" xfId="13942" hidden="1"/>
    <cellStyle name="Заголовок 1 2 62" xfId="11001" hidden="1"/>
    <cellStyle name="Заголовок 1 2 62" xfId="14222" hidden="1"/>
    <cellStyle name="Заголовок 1 2 62" xfId="14892" hidden="1"/>
    <cellStyle name="Заголовок 1 2 62" xfId="15266" hidden="1"/>
    <cellStyle name="Заголовок 1 2 62" xfId="15637" hidden="1"/>
    <cellStyle name="Заголовок 1 2 62" xfId="16004" hidden="1"/>
    <cellStyle name="Заголовок 1 2 62" xfId="16361" hidden="1"/>
    <cellStyle name="Заголовок 1 2 62" xfId="17106" hidden="1"/>
    <cellStyle name="Заголовок 1 2 62" xfId="14487" hidden="1"/>
    <cellStyle name="Заголовок 1 2 62" xfId="17366" hidden="1"/>
    <cellStyle name="Заголовок 1 2 62" xfId="18048" hidden="1"/>
    <cellStyle name="Заголовок 1 2 62" xfId="18422" hidden="1"/>
    <cellStyle name="Заголовок 1 2 62" xfId="18793" hidden="1"/>
    <cellStyle name="Заголовок 1 2 62" xfId="19160" hidden="1"/>
    <cellStyle name="Заголовок 1 2 62" xfId="19517" hidden="1"/>
    <cellStyle name="Заголовок 1 2 62" xfId="20262" hidden="1"/>
    <cellStyle name="Заголовок 1 2 62" xfId="14676" hidden="1"/>
    <cellStyle name="Заголовок 1 2 62" xfId="20598" hidden="1"/>
    <cellStyle name="Заголовок 1 2 62" xfId="21149" hidden="1"/>
    <cellStyle name="Заголовок 1 2 62" xfId="21523" hidden="1"/>
    <cellStyle name="Заголовок 1 2 62" xfId="21894" hidden="1"/>
    <cellStyle name="Заголовок 1 2 62" xfId="22261" hidden="1"/>
    <cellStyle name="Заголовок 1 2 62" xfId="22618" hidden="1"/>
    <cellStyle name="Заголовок 1 2 62" xfId="23363" hidden="1"/>
    <cellStyle name="Заголовок 1 2 62" xfId="20790" hidden="1"/>
    <cellStyle name="Заголовок 1 2 62" xfId="23699" hidden="1"/>
    <cellStyle name="Заголовок 1 2 62" xfId="24237" hidden="1"/>
    <cellStyle name="Заголовок 1 2 62" xfId="24611" hidden="1"/>
    <cellStyle name="Заголовок 1 2 62" xfId="24982" hidden="1"/>
    <cellStyle name="Заголовок 1 2 62" xfId="25349" hidden="1"/>
    <cellStyle name="Заголовок 1 2 62" xfId="25706" hidden="1"/>
    <cellStyle name="Заголовок 1 2 62" xfId="26451" hidden="1"/>
    <cellStyle name="Заголовок 1 2 62" xfId="23890" hidden="1"/>
    <cellStyle name="Заголовок 1 2 62" xfId="26787" hidden="1"/>
    <cellStyle name="Заголовок 1 2 62" xfId="27260" hidden="1"/>
    <cellStyle name="Заголовок 1 2 62" xfId="27634" hidden="1"/>
    <cellStyle name="Заголовок 1 2 62" xfId="28005" hidden="1"/>
    <cellStyle name="Заголовок 1 2 62" xfId="28372" hidden="1"/>
    <cellStyle name="Заголовок 1 2 62" xfId="28729" hidden="1"/>
    <cellStyle name="Заголовок 1 2 62" xfId="29474" hidden="1"/>
    <cellStyle name="Заголовок 1 2 62" xfId="26972" hidden="1"/>
    <cellStyle name="Заголовок 1 2 62" xfId="29810" hidden="1"/>
    <cellStyle name="Заголовок 1 2 62" xfId="30083" hidden="1"/>
    <cellStyle name="Заголовок 1 2 62" xfId="30457" hidden="1"/>
    <cellStyle name="Заголовок 1 2 62" xfId="30828" hidden="1"/>
    <cellStyle name="Заголовок 1 2 62" xfId="31195" hidden="1"/>
    <cellStyle name="Заголовок 1 2 62" xfId="31552" hidden="1"/>
    <cellStyle name="Заголовок 1 2 62" xfId="32297"/>
    <cellStyle name="Заголовок 1 2 63" xfId="1207" hidden="1"/>
    <cellStyle name="Заголовок 1 2 63" xfId="1583" hidden="1"/>
    <cellStyle name="Заголовок 1 2 63" xfId="1956" hidden="1"/>
    <cellStyle name="Заголовок 1 2 63" xfId="2324" hidden="1"/>
    <cellStyle name="Заголовок 1 2 63" xfId="2683" hidden="1"/>
    <cellStyle name="Заголовок 1 2 63" xfId="3021" hidden="1"/>
    <cellStyle name="Заголовок 1 2 63" xfId="3326" hidden="1"/>
    <cellStyle name="Заголовок 1 2 63" xfId="3685" hidden="1"/>
    <cellStyle name="Заголовок 1 2 63" xfId="5191" hidden="1"/>
    <cellStyle name="Заголовок 1 2 63" xfId="5567" hidden="1"/>
    <cellStyle name="Заголовок 1 2 63" xfId="5940" hidden="1"/>
    <cellStyle name="Заголовок 1 2 63" xfId="6308" hidden="1"/>
    <cellStyle name="Заголовок 1 2 63" xfId="6667" hidden="1"/>
    <cellStyle name="Заголовок 1 2 63" xfId="7005" hidden="1"/>
    <cellStyle name="Заголовок 1 2 63" xfId="7310" hidden="1"/>
    <cellStyle name="Заголовок 1 2 63" xfId="7669" hidden="1"/>
    <cellStyle name="Заголовок 1 2 63" xfId="8088" hidden="1"/>
    <cellStyle name="Заголовок 1 2 63" xfId="8464" hidden="1"/>
    <cellStyle name="Заголовок 1 2 63" xfId="8837" hidden="1"/>
    <cellStyle name="Заголовок 1 2 63" xfId="9205" hidden="1"/>
    <cellStyle name="Заголовок 1 2 63" xfId="9564" hidden="1"/>
    <cellStyle name="Заголовок 1 2 63" xfId="9902" hidden="1"/>
    <cellStyle name="Заголовок 1 2 63" xfId="10207" hidden="1"/>
    <cellStyle name="Заголовок 1 2 63" xfId="10566" hidden="1"/>
    <cellStyle name="Заголовок 1 2 63" xfId="11647" hidden="1"/>
    <cellStyle name="Заголовок 1 2 63" xfId="12023" hidden="1"/>
    <cellStyle name="Заголовок 1 2 63" xfId="12396" hidden="1"/>
    <cellStyle name="Заголовок 1 2 63" xfId="12764" hidden="1"/>
    <cellStyle name="Заголовок 1 2 63" xfId="13123" hidden="1"/>
    <cellStyle name="Заголовок 1 2 63" xfId="13461" hidden="1"/>
    <cellStyle name="Заголовок 1 2 63" xfId="13766" hidden="1"/>
    <cellStyle name="Заголовок 1 2 63" xfId="14125" hidden="1"/>
    <cellStyle name="Заголовок 1 2 63" xfId="14811" hidden="1"/>
    <cellStyle name="Заголовок 1 2 63" xfId="15187" hidden="1"/>
    <cellStyle name="Заголовок 1 2 63" xfId="15560" hidden="1"/>
    <cellStyle name="Заголовок 1 2 63" xfId="15928" hidden="1"/>
    <cellStyle name="Заголовок 1 2 63" xfId="16287" hidden="1"/>
    <cellStyle name="Заголовок 1 2 63" xfId="16625" hidden="1"/>
    <cellStyle name="Заголовок 1 2 63" xfId="16930" hidden="1"/>
    <cellStyle name="Заголовок 1 2 63" xfId="17289" hidden="1"/>
    <cellStyle name="Заголовок 1 2 63" xfId="17967" hidden="1"/>
    <cellStyle name="Заголовок 1 2 63" xfId="18343" hidden="1"/>
    <cellStyle name="Заголовок 1 2 63" xfId="18716" hidden="1"/>
    <cellStyle name="Заголовок 1 2 63" xfId="19084" hidden="1"/>
    <cellStyle name="Заголовок 1 2 63" xfId="19443" hidden="1"/>
    <cellStyle name="Заголовок 1 2 63" xfId="19781" hidden="1"/>
    <cellStyle name="Заголовок 1 2 63" xfId="20086" hidden="1"/>
    <cellStyle name="Заголовок 1 2 63" xfId="20445" hidden="1"/>
    <cellStyle name="Заголовок 1 2 63" xfId="21068" hidden="1"/>
    <cellStyle name="Заголовок 1 2 63" xfId="21444" hidden="1"/>
    <cellStyle name="Заголовок 1 2 63" xfId="21817" hidden="1"/>
    <cellStyle name="Заголовок 1 2 63" xfId="22185" hidden="1"/>
    <cellStyle name="Заголовок 1 2 63" xfId="22544" hidden="1"/>
    <cellStyle name="Заголовок 1 2 63" xfId="22882" hidden="1"/>
    <cellStyle name="Заголовок 1 2 63" xfId="23187" hidden="1"/>
    <cellStyle name="Заголовок 1 2 63" xfId="23546" hidden="1"/>
    <cellStyle name="Заголовок 1 2 63" xfId="24156" hidden="1"/>
    <cellStyle name="Заголовок 1 2 63" xfId="24532" hidden="1"/>
    <cellStyle name="Заголовок 1 2 63" xfId="24905" hidden="1"/>
    <cellStyle name="Заголовок 1 2 63" xfId="25273" hidden="1"/>
    <cellStyle name="Заголовок 1 2 63" xfId="25632" hidden="1"/>
    <cellStyle name="Заголовок 1 2 63" xfId="25970" hidden="1"/>
    <cellStyle name="Заголовок 1 2 63" xfId="26275" hidden="1"/>
    <cellStyle name="Заголовок 1 2 63" xfId="26634" hidden="1"/>
    <cellStyle name="Заголовок 1 2 63" xfId="27179" hidden="1"/>
    <cellStyle name="Заголовок 1 2 63" xfId="27555" hidden="1"/>
    <cellStyle name="Заголовок 1 2 63" xfId="27928" hidden="1"/>
    <cellStyle name="Заголовок 1 2 63" xfId="28296" hidden="1"/>
    <cellStyle name="Заголовок 1 2 63" xfId="28655" hidden="1"/>
    <cellStyle name="Заголовок 1 2 63" xfId="28993" hidden="1"/>
    <cellStyle name="Заголовок 1 2 63" xfId="29298" hidden="1"/>
    <cellStyle name="Заголовок 1 2 63" xfId="29657" hidden="1"/>
    <cellStyle name="Заголовок 1 2 63" xfId="30002" hidden="1"/>
    <cellStyle name="Заголовок 1 2 63" xfId="30378" hidden="1"/>
    <cellStyle name="Заголовок 1 2 63" xfId="30751" hidden="1"/>
    <cellStyle name="Заголовок 1 2 63" xfId="31119" hidden="1"/>
    <cellStyle name="Заголовок 1 2 63" xfId="31478" hidden="1"/>
    <cellStyle name="Заголовок 1 2 63" xfId="31816" hidden="1"/>
    <cellStyle name="Заголовок 1 2 63" xfId="32121" hidden="1"/>
    <cellStyle name="Заголовок 1 2 63" xfId="32480"/>
    <cellStyle name="Заголовок 1 2 64" xfId="1212" hidden="1"/>
    <cellStyle name="Заголовок 1 2 64" xfId="1588" hidden="1"/>
    <cellStyle name="Заголовок 1 2 64" xfId="1961" hidden="1"/>
    <cellStyle name="Заголовок 1 2 64" xfId="2329" hidden="1"/>
    <cellStyle name="Заголовок 1 2 64" xfId="2688" hidden="1"/>
    <cellStyle name="Заголовок 1 2 64" xfId="3026" hidden="1"/>
    <cellStyle name="Заголовок 1 2 64" xfId="3331" hidden="1"/>
    <cellStyle name="Заголовок 1 2 64" xfId="3690" hidden="1"/>
    <cellStyle name="Заголовок 1 2 64" xfId="5196" hidden="1"/>
    <cellStyle name="Заголовок 1 2 64" xfId="5572" hidden="1"/>
    <cellStyle name="Заголовок 1 2 64" xfId="5945" hidden="1"/>
    <cellStyle name="Заголовок 1 2 64" xfId="6313" hidden="1"/>
    <cellStyle name="Заголовок 1 2 64" xfId="6672" hidden="1"/>
    <cellStyle name="Заголовок 1 2 64" xfId="7010" hidden="1"/>
    <cellStyle name="Заголовок 1 2 64" xfId="7315" hidden="1"/>
    <cellStyle name="Заголовок 1 2 64" xfId="7674" hidden="1"/>
    <cellStyle name="Заголовок 1 2 64" xfId="8093" hidden="1"/>
    <cellStyle name="Заголовок 1 2 64" xfId="8469" hidden="1"/>
    <cellStyle name="Заголовок 1 2 64" xfId="8842" hidden="1"/>
    <cellStyle name="Заголовок 1 2 64" xfId="9210" hidden="1"/>
    <cellStyle name="Заголовок 1 2 64" xfId="9569" hidden="1"/>
    <cellStyle name="Заголовок 1 2 64" xfId="9907" hidden="1"/>
    <cellStyle name="Заголовок 1 2 64" xfId="10212" hidden="1"/>
    <cellStyle name="Заголовок 1 2 64" xfId="10571" hidden="1"/>
    <cellStyle name="Заголовок 1 2 64" xfId="11652" hidden="1"/>
    <cellStyle name="Заголовок 1 2 64" xfId="12028" hidden="1"/>
    <cellStyle name="Заголовок 1 2 64" xfId="12401" hidden="1"/>
    <cellStyle name="Заголовок 1 2 64" xfId="12769" hidden="1"/>
    <cellStyle name="Заголовок 1 2 64" xfId="13128" hidden="1"/>
    <cellStyle name="Заголовок 1 2 64" xfId="13466" hidden="1"/>
    <cellStyle name="Заголовок 1 2 64" xfId="13771" hidden="1"/>
    <cellStyle name="Заголовок 1 2 64" xfId="14130" hidden="1"/>
    <cellStyle name="Заголовок 1 2 64" xfId="14816" hidden="1"/>
    <cellStyle name="Заголовок 1 2 64" xfId="15192" hidden="1"/>
    <cellStyle name="Заголовок 1 2 64" xfId="15565" hidden="1"/>
    <cellStyle name="Заголовок 1 2 64" xfId="15933" hidden="1"/>
    <cellStyle name="Заголовок 1 2 64" xfId="16292" hidden="1"/>
    <cellStyle name="Заголовок 1 2 64" xfId="16630" hidden="1"/>
    <cellStyle name="Заголовок 1 2 64" xfId="16935" hidden="1"/>
    <cellStyle name="Заголовок 1 2 64" xfId="17294" hidden="1"/>
    <cellStyle name="Заголовок 1 2 64" xfId="17972" hidden="1"/>
    <cellStyle name="Заголовок 1 2 64" xfId="18348" hidden="1"/>
    <cellStyle name="Заголовок 1 2 64" xfId="18721" hidden="1"/>
    <cellStyle name="Заголовок 1 2 64" xfId="19089" hidden="1"/>
    <cellStyle name="Заголовок 1 2 64" xfId="19448" hidden="1"/>
    <cellStyle name="Заголовок 1 2 64" xfId="19786" hidden="1"/>
    <cellStyle name="Заголовок 1 2 64" xfId="20091" hidden="1"/>
    <cellStyle name="Заголовок 1 2 64" xfId="20450" hidden="1"/>
    <cellStyle name="Заголовок 1 2 64" xfId="21073" hidden="1"/>
    <cellStyle name="Заголовок 1 2 64" xfId="21449" hidden="1"/>
    <cellStyle name="Заголовок 1 2 64" xfId="21822" hidden="1"/>
    <cellStyle name="Заголовок 1 2 64" xfId="22190" hidden="1"/>
    <cellStyle name="Заголовок 1 2 64" xfId="22549" hidden="1"/>
    <cellStyle name="Заголовок 1 2 64" xfId="22887" hidden="1"/>
    <cellStyle name="Заголовок 1 2 64" xfId="23192" hidden="1"/>
    <cellStyle name="Заголовок 1 2 64" xfId="23551" hidden="1"/>
    <cellStyle name="Заголовок 1 2 64" xfId="24161" hidden="1"/>
    <cellStyle name="Заголовок 1 2 64" xfId="24537" hidden="1"/>
    <cellStyle name="Заголовок 1 2 64" xfId="24910" hidden="1"/>
    <cellStyle name="Заголовок 1 2 64" xfId="25278" hidden="1"/>
    <cellStyle name="Заголовок 1 2 64" xfId="25637" hidden="1"/>
    <cellStyle name="Заголовок 1 2 64" xfId="25975" hidden="1"/>
    <cellStyle name="Заголовок 1 2 64" xfId="26280" hidden="1"/>
    <cellStyle name="Заголовок 1 2 64" xfId="26639" hidden="1"/>
    <cellStyle name="Заголовок 1 2 64" xfId="27184" hidden="1"/>
    <cellStyle name="Заголовок 1 2 64" xfId="27560" hidden="1"/>
    <cellStyle name="Заголовок 1 2 64" xfId="27933" hidden="1"/>
    <cellStyle name="Заголовок 1 2 64" xfId="28301" hidden="1"/>
    <cellStyle name="Заголовок 1 2 64" xfId="28660" hidden="1"/>
    <cellStyle name="Заголовок 1 2 64" xfId="28998" hidden="1"/>
    <cellStyle name="Заголовок 1 2 64" xfId="29303" hidden="1"/>
    <cellStyle name="Заголовок 1 2 64" xfId="29662" hidden="1"/>
    <cellStyle name="Заголовок 1 2 64" xfId="30007" hidden="1"/>
    <cellStyle name="Заголовок 1 2 64" xfId="30383" hidden="1"/>
    <cellStyle name="Заголовок 1 2 64" xfId="30756" hidden="1"/>
    <cellStyle name="Заголовок 1 2 64" xfId="31124" hidden="1"/>
    <cellStyle name="Заголовок 1 2 64" xfId="31483" hidden="1"/>
    <cellStyle name="Заголовок 1 2 64" xfId="31821" hidden="1"/>
    <cellStyle name="Заголовок 1 2 64" xfId="32126" hidden="1"/>
    <cellStyle name="Заголовок 1 2 64" xfId="32485"/>
    <cellStyle name="Заголовок 1 2 65" xfId="1214" hidden="1"/>
    <cellStyle name="Заголовок 1 2 65" xfId="1590" hidden="1"/>
    <cellStyle name="Заголовок 1 2 65" xfId="1963" hidden="1"/>
    <cellStyle name="Заголовок 1 2 65" xfId="2331" hidden="1"/>
    <cellStyle name="Заголовок 1 2 65" xfId="2690" hidden="1"/>
    <cellStyle name="Заголовок 1 2 65" xfId="3028" hidden="1"/>
    <cellStyle name="Заголовок 1 2 65" xfId="3333" hidden="1"/>
    <cellStyle name="Заголовок 1 2 65" xfId="3692" hidden="1"/>
    <cellStyle name="Заголовок 1 2 65" xfId="5198" hidden="1"/>
    <cellStyle name="Заголовок 1 2 65" xfId="5574" hidden="1"/>
    <cellStyle name="Заголовок 1 2 65" xfId="5947" hidden="1"/>
    <cellStyle name="Заголовок 1 2 65" xfId="6315" hidden="1"/>
    <cellStyle name="Заголовок 1 2 65" xfId="6674" hidden="1"/>
    <cellStyle name="Заголовок 1 2 65" xfId="7012" hidden="1"/>
    <cellStyle name="Заголовок 1 2 65" xfId="7317" hidden="1"/>
    <cellStyle name="Заголовок 1 2 65" xfId="7676" hidden="1"/>
    <cellStyle name="Заголовок 1 2 65" xfId="8095" hidden="1"/>
    <cellStyle name="Заголовок 1 2 65" xfId="8471" hidden="1"/>
    <cellStyle name="Заголовок 1 2 65" xfId="8844" hidden="1"/>
    <cellStyle name="Заголовок 1 2 65" xfId="9212" hidden="1"/>
    <cellStyle name="Заголовок 1 2 65" xfId="9571" hidden="1"/>
    <cellStyle name="Заголовок 1 2 65" xfId="9909" hidden="1"/>
    <cellStyle name="Заголовок 1 2 65" xfId="10214" hidden="1"/>
    <cellStyle name="Заголовок 1 2 65" xfId="10573" hidden="1"/>
    <cellStyle name="Заголовок 1 2 65" xfId="11654" hidden="1"/>
    <cellStyle name="Заголовок 1 2 65" xfId="12030" hidden="1"/>
    <cellStyle name="Заголовок 1 2 65" xfId="12403" hidden="1"/>
    <cellStyle name="Заголовок 1 2 65" xfId="12771" hidden="1"/>
    <cellStyle name="Заголовок 1 2 65" xfId="13130" hidden="1"/>
    <cellStyle name="Заголовок 1 2 65" xfId="13468" hidden="1"/>
    <cellStyle name="Заголовок 1 2 65" xfId="13773" hidden="1"/>
    <cellStyle name="Заголовок 1 2 65" xfId="14132" hidden="1"/>
    <cellStyle name="Заголовок 1 2 65" xfId="14818" hidden="1"/>
    <cellStyle name="Заголовок 1 2 65" xfId="15194" hidden="1"/>
    <cellStyle name="Заголовок 1 2 65" xfId="15567" hidden="1"/>
    <cellStyle name="Заголовок 1 2 65" xfId="15935" hidden="1"/>
    <cellStyle name="Заголовок 1 2 65" xfId="16294" hidden="1"/>
    <cellStyle name="Заголовок 1 2 65" xfId="16632" hidden="1"/>
    <cellStyle name="Заголовок 1 2 65" xfId="16937" hidden="1"/>
    <cellStyle name="Заголовок 1 2 65" xfId="17296" hidden="1"/>
    <cellStyle name="Заголовок 1 2 65" xfId="17974" hidden="1"/>
    <cellStyle name="Заголовок 1 2 65" xfId="18350" hidden="1"/>
    <cellStyle name="Заголовок 1 2 65" xfId="18723" hidden="1"/>
    <cellStyle name="Заголовок 1 2 65" xfId="19091" hidden="1"/>
    <cellStyle name="Заголовок 1 2 65" xfId="19450" hidden="1"/>
    <cellStyle name="Заголовок 1 2 65" xfId="19788" hidden="1"/>
    <cellStyle name="Заголовок 1 2 65" xfId="20093" hidden="1"/>
    <cellStyle name="Заголовок 1 2 65" xfId="20452" hidden="1"/>
    <cellStyle name="Заголовок 1 2 65" xfId="21075" hidden="1"/>
    <cellStyle name="Заголовок 1 2 65" xfId="21451" hidden="1"/>
    <cellStyle name="Заголовок 1 2 65" xfId="21824" hidden="1"/>
    <cellStyle name="Заголовок 1 2 65" xfId="22192" hidden="1"/>
    <cellStyle name="Заголовок 1 2 65" xfId="22551" hidden="1"/>
    <cellStyle name="Заголовок 1 2 65" xfId="22889" hidden="1"/>
    <cellStyle name="Заголовок 1 2 65" xfId="23194" hidden="1"/>
    <cellStyle name="Заголовок 1 2 65" xfId="23553" hidden="1"/>
    <cellStyle name="Заголовок 1 2 65" xfId="24163" hidden="1"/>
    <cellStyle name="Заголовок 1 2 65" xfId="24539" hidden="1"/>
    <cellStyle name="Заголовок 1 2 65" xfId="24912" hidden="1"/>
    <cellStyle name="Заголовок 1 2 65" xfId="25280" hidden="1"/>
    <cellStyle name="Заголовок 1 2 65" xfId="25639" hidden="1"/>
    <cellStyle name="Заголовок 1 2 65" xfId="25977" hidden="1"/>
    <cellStyle name="Заголовок 1 2 65" xfId="26282" hidden="1"/>
    <cellStyle name="Заголовок 1 2 65" xfId="26641" hidden="1"/>
    <cellStyle name="Заголовок 1 2 65" xfId="27186" hidden="1"/>
    <cellStyle name="Заголовок 1 2 65" xfId="27562" hidden="1"/>
    <cellStyle name="Заголовок 1 2 65" xfId="27935" hidden="1"/>
    <cellStyle name="Заголовок 1 2 65" xfId="28303" hidden="1"/>
    <cellStyle name="Заголовок 1 2 65" xfId="28662" hidden="1"/>
    <cellStyle name="Заголовок 1 2 65" xfId="29000" hidden="1"/>
    <cellStyle name="Заголовок 1 2 65" xfId="29305" hidden="1"/>
    <cellStyle name="Заголовок 1 2 65" xfId="29664" hidden="1"/>
    <cellStyle name="Заголовок 1 2 65" xfId="30009" hidden="1"/>
    <cellStyle name="Заголовок 1 2 65" xfId="30385" hidden="1"/>
    <cellStyle name="Заголовок 1 2 65" xfId="30758" hidden="1"/>
    <cellStyle name="Заголовок 1 2 65" xfId="31126" hidden="1"/>
    <cellStyle name="Заголовок 1 2 65" xfId="31485" hidden="1"/>
    <cellStyle name="Заголовок 1 2 65" xfId="31823" hidden="1"/>
    <cellStyle name="Заголовок 1 2 65" xfId="32128" hidden="1"/>
    <cellStyle name="Заголовок 1 2 65" xfId="32487"/>
    <cellStyle name="Заголовок 1 2 66" xfId="1219" hidden="1"/>
    <cellStyle name="Заголовок 1 2 66" xfId="1595" hidden="1"/>
    <cellStyle name="Заголовок 1 2 66" xfId="1968" hidden="1"/>
    <cellStyle name="Заголовок 1 2 66" xfId="2336" hidden="1"/>
    <cellStyle name="Заголовок 1 2 66" xfId="2695" hidden="1"/>
    <cellStyle name="Заголовок 1 2 66" xfId="3033" hidden="1"/>
    <cellStyle name="Заголовок 1 2 66" xfId="3338" hidden="1"/>
    <cellStyle name="Заголовок 1 2 66" xfId="3697" hidden="1"/>
    <cellStyle name="Заголовок 1 2 66" xfId="5203" hidden="1"/>
    <cellStyle name="Заголовок 1 2 66" xfId="5579" hidden="1"/>
    <cellStyle name="Заголовок 1 2 66" xfId="5952" hidden="1"/>
    <cellStyle name="Заголовок 1 2 66" xfId="6320" hidden="1"/>
    <cellStyle name="Заголовок 1 2 66" xfId="6679" hidden="1"/>
    <cellStyle name="Заголовок 1 2 66" xfId="7017" hidden="1"/>
    <cellStyle name="Заголовок 1 2 66" xfId="7322" hidden="1"/>
    <cellStyle name="Заголовок 1 2 66" xfId="7681" hidden="1"/>
    <cellStyle name="Заголовок 1 2 66" xfId="8100" hidden="1"/>
    <cellStyle name="Заголовок 1 2 66" xfId="8476" hidden="1"/>
    <cellStyle name="Заголовок 1 2 66" xfId="8849" hidden="1"/>
    <cellStyle name="Заголовок 1 2 66" xfId="9217" hidden="1"/>
    <cellStyle name="Заголовок 1 2 66" xfId="9576" hidden="1"/>
    <cellStyle name="Заголовок 1 2 66" xfId="9914" hidden="1"/>
    <cellStyle name="Заголовок 1 2 66" xfId="10219" hidden="1"/>
    <cellStyle name="Заголовок 1 2 66" xfId="10578" hidden="1"/>
    <cellStyle name="Заголовок 1 2 66" xfId="11659" hidden="1"/>
    <cellStyle name="Заголовок 1 2 66" xfId="12035" hidden="1"/>
    <cellStyle name="Заголовок 1 2 66" xfId="12408" hidden="1"/>
    <cellStyle name="Заголовок 1 2 66" xfId="12776" hidden="1"/>
    <cellStyle name="Заголовок 1 2 66" xfId="13135" hidden="1"/>
    <cellStyle name="Заголовок 1 2 66" xfId="13473" hidden="1"/>
    <cellStyle name="Заголовок 1 2 66" xfId="13778" hidden="1"/>
    <cellStyle name="Заголовок 1 2 66" xfId="14137" hidden="1"/>
    <cellStyle name="Заголовок 1 2 66" xfId="14823" hidden="1"/>
    <cellStyle name="Заголовок 1 2 66" xfId="15199" hidden="1"/>
    <cellStyle name="Заголовок 1 2 66" xfId="15572" hidden="1"/>
    <cellStyle name="Заголовок 1 2 66" xfId="15940" hidden="1"/>
    <cellStyle name="Заголовок 1 2 66" xfId="16299" hidden="1"/>
    <cellStyle name="Заголовок 1 2 66" xfId="16637" hidden="1"/>
    <cellStyle name="Заголовок 1 2 66" xfId="16942" hidden="1"/>
    <cellStyle name="Заголовок 1 2 66" xfId="17301" hidden="1"/>
    <cellStyle name="Заголовок 1 2 66" xfId="17979" hidden="1"/>
    <cellStyle name="Заголовок 1 2 66" xfId="18355" hidden="1"/>
    <cellStyle name="Заголовок 1 2 66" xfId="18728" hidden="1"/>
    <cellStyle name="Заголовок 1 2 66" xfId="19096" hidden="1"/>
    <cellStyle name="Заголовок 1 2 66" xfId="19455" hidden="1"/>
    <cellStyle name="Заголовок 1 2 66" xfId="19793" hidden="1"/>
    <cellStyle name="Заголовок 1 2 66" xfId="20098" hidden="1"/>
    <cellStyle name="Заголовок 1 2 66" xfId="20457" hidden="1"/>
    <cellStyle name="Заголовок 1 2 66" xfId="21080" hidden="1"/>
    <cellStyle name="Заголовок 1 2 66" xfId="21456" hidden="1"/>
    <cellStyle name="Заголовок 1 2 66" xfId="21829" hidden="1"/>
    <cellStyle name="Заголовок 1 2 66" xfId="22197" hidden="1"/>
    <cellStyle name="Заголовок 1 2 66" xfId="22556" hidden="1"/>
    <cellStyle name="Заголовок 1 2 66" xfId="22894" hidden="1"/>
    <cellStyle name="Заголовок 1 2 66" xfId="23199" hidden="1"/>
    <cellStyle name="Заголовок 1 2 66" xfId="23558" hidden="1"/>
    <cellStyle name="Заголовок 1 2 66" xfId="24168" hidden="1"/>
    <cellStyle name="Заголовок 1 2 66" xfId="24544" hidden="1"/>
    <cellStyle name="Заголовок 1 2 66" xfId="24917" hidden="1"/>
    <cellStyle name="Заголовок 1 2 66" xfId="25285" hidden="1"/>
    <cellStyle name="Заголовок 1 2 66" xfId="25644" hidden="1"/>
    <cellStyle name="Заголовок 1 2 66" xfId="25982" hidden="1"/>
    <cellStyle name="Заголовок 1 2 66" xfId="26287" hidden="1"/>
    <cellStyle name="Заголовок 1 2 66" xfId="26646" hidden="1"/>
    <cellStyle name="Заголовок 1 2 66" xfId="27191" hidden="1"/>
    <cellStyle name="Заголовок 1 2 66" xfId="27567" hidden="1"/>
    <cellStyle name="Заголовок 1 2 66" xfId="27940" hidden="1"/>
    <cellStyle name="Заголовок 1 2 66" xfId="28308" hidden="1"/>
    <cellStyle name="Заголовок 1 2 66" xfId="28667" hidden="1"/>
    <cellStyle name="Заголовок 1 2 66" xfId="29005" hidden="1"/>
    <cellStyle name="Заголовок 1 2 66" xfId="29310" hidden="1"/>
    <cellStyle name="Заголовок 1 2 66" xfId="29669" hidden="1"/>
    <cellStyle name="Заголовок 1 2 66" xfId="30014" hidden="1"/>
    <cellStyle name="Заголовок 1 2 66" xfId="30390" hidden="1"/>
    <cellStyle name="Заголовок 1 2 66" xfId="30763" hidden="1"/>
    <cellStyle name="Заголовок 1 2 66" xfId="31131" hidden="1"/>
    <cellStyle name="Заголовок 1 2 66" xfId="31490" hidden="1"/>
    <cellStyle name="Заголовок 1 2 66" xfId="31828" hidden="1"/>
    <cellStyle name="Заголовок 1 2 66" xfId="32133" hidden="1"/>
    <cellStyle name="Заголовок 1 2 66" xfId="32492"/>
    <cellStyle name="Заголовок 1 2 67" xfId="1224" hidden="1"/>
    <cellStyle name="Заголовок 1 2 67" xfId="1600" hidden="1"/>
    <cellStyle name="Заголовок 1 2 67" xfId="1973" hidden="1"/>
    <cellStyle name="Заголовок 1 2 67" xfId="2341" hidden="1"/>
    <cellStyle name="Заголовок 1 2 67" xfId="2700" hidden="1"/>
    <cellStyle name="Заголовок 1 2 67" xfId="3038" hidden="1"/>
    <cellStyle name="Заголовок 1 2 67" xfId="3343" hidden="1"/>
    <cellStyle name="Заголовок 1 2 67" xfId="3702" hidden="1"/>
    <cellStyle name="Заголовок 1 2 67" xfId="5208" hidden="1"/>
    <cellStyle name="Заголовок 1 2 67" xfId="5584" hidden="1"/>
    <cellStyle name="Заголовок 1 2 67" xfId="5957" hidden="1"/>
    <cellStyle name="Заголовок 1 2 67" xfId="6325" hidden="1"/>
    <cellStyle name="Заголовок 1 2 67" xfId="6684" hidden="1"/>
    <cellStyle name="Заголовок 1 2 67" xfId="7022" hidden="1"/>
    <cellStyle name="Заголовок 1 2 67" xfId="7327" hidden="1"/>
    <cellStyle name="Заголовок 1 2 67" xfId="7686" hidden="1"/>
    <cellStyle name="Заголовок 1 2 67" xfId="8105" hidden="1"/>
    <cellStyle name="Заголовок 1 2 67" xfId="8481" hidden="1"/>
    <cellStyle name="Заголовок 1 2 67" xfId="8854" hidden="1"/>
    <cellStyle name="Заголовок 1 2 67" xfId="9222" hidden="1"/>
    <cellStyle name="Заголовок 1 2 67" xfId="9581" hidden="1"/>
    <cellStyle name="Заголовок 1 2 67" xfId="9919" hidden="1"/>
    <cellStyle name="Заголовок 1 2 67" xfId="10224" hidden="1"/>
    <cellStyle name="Заголовок 1 2 67" xfId="10583" hidden="1"/>
    <cellStyle name="Заголовок 1 2 67" xfId="11664" hidden="1"/>
    <cellStyle name="Заголовок 1 2 67" xfId="12040" hidden="1"/>
    <cellStyle name="Заголовок 1 2 67" xfId="12413" hidden="1"/>
    <cellStyle name="Заголовок 1 2 67" xfId="12781" hidden="1"/>
    <cellStyle name="Заголовок 1 2 67" xfId="13140" hidden="1"/>
    <cellStyle name="Заголовок 1 2 67" xfId="13478" hidden="1"/>
    <cellStyle name="Заголовок 1 2 67" xfId="13783" hidden="1"/>
    <cellStyle name="Заголовок 1 2 67" xfId="14142" hidden="1"/>
    <cellStyle name="Заголовок 1 2 67" xfId="14828" hidden="1"/>
    <cellStyle name="Заголовок 1 2 67" xfId="15204" hidden="1"/>
    <cellStyle name="Заголовок 1 2 67" xfId="15577" hidden="1"/>
    <cellStyle name="Заголовок 1 2 67" xfId="15945" hidden="1"/>
    <cellStyle name="Заголовок 1 2 67" xfId="16304" hidden="1"/>
    <cellStyle name="Заголовок 1 2 67" xfId="16642" hidden="1"/>
    <cellStyle name="Заголовок 1 2 67" xfId="16947" hidden="1"/>
    <cellStyle name="Заголовок 1 2 67" xfId="17306" hidden="1"/>
    <cellStyle name="Заголовок 1 2 67" xfId="17984" hidden="1"/>
    <cellStyle name="Заголовок 1 2 67" xfId="18360" hidden="1"/>
    <cellStyle name="Заголовок 1 2 67" xfId="18733" hidden="1"/>
    <cellStyle name="Заголовок 1 2 67" xfId="19101" hidden="1"/>
    <cellStyle name="Заголовок 1 2 67" xfId="19460" hidden="1"/>
    <cellStyle name="Заголовок 1 2 67" xfId="19798" hidden="1"/>
    <cellStyle name="Заголовок 1 2 67" xfId="20103" hidden="1"/>
    <cellStyle name="Заголовок 1 2 67" xfId="20462" hidden="1"/>
    <cellStyle name="Заголовок 1 2 67" xfId="21085" hidden="1"/>
    <cellStyle name="Заголовок 1 2 67" xfId="21461" hidden="1"/>
    <cellStyle name="Заголовок 1 2 67" xfId="21834" hidden="1"/>
    <cellStyle name="Заголовок 1 2 67" xfId="22202" hidden="1"/>
    <cellStyle name="Заголовок 1 2 67" xfId="22561" hidden="1"/>
    <cellStyle name="Заголовок 1 2 67" xfId="22899" hidden="1"/>
    <cellStyle name="Заголовок 1 2 67" xfId="23204" hidden="1"/>
    <cellStyle name="Заголовок 1 2 67" xfId="23563" hidden="1"/>
    <cellStyle name="Заголовок 1 2 67" xfId="24173" hidden="1"/>
    <cellStyle name="Заголовок 1 2 67" xfId="24549" hidden="1"/>
    <cellStyle name="Заголовок 1 2 67" xfId="24922" hidden="1"/>
    <cellStyle name="Заголовок 1 2 67" xfId="25290" hidden="1"/>
    <cellStyle name="Заголовок 1 2 67" xfId="25649" hidden="1"/>
    <cellStyle name="Заголовок 1 2 67" xfId="25987" hidden="1"/>
    <cellStyle name="Заголовок 1 2 67" xfId="26292" hidden="1"/>
    <cellStyle name="Заголовок 1 2 67" xfId="26651" hidden="1"/>
    <cellStyle name="Заголовок 1 2 67" xfId="27196" hidden="1"/>
    <cellStyle name="Заголовок 1 2 67" xfId="27572" hidden="1"/>
    <cellStyle name="Заголовок 1 2 67" xfId="27945" hidden="1"/>
    <cellStyle name="Заголовок 1 2 67" xfId="28313" hidden="1"/>
    <cellStyle name="Заголовок 1 2 67" xfId="28672" hidden="1"/>
    <cellStyle name="Заголовок 1 2 67" xfId="29010" hidden="1"/>
    <cellStyle name="Заголовок 1 2 67" xfId="29315" hidden="1"/>
    <cellStyle name="Заголовок 1 2 67" xfId="29674" hidden="1"/>
    <cellStyle name="Заголовок 1 2 67" xfId="30019" hidden="1"/>
    <cellStyle name="Заголовок 1 2 67" xfId="30395" hidden="1"/>
    <cellStyle name="Заголовок 1 2 67" xfId="30768" hidden="1"/>
    <cellStyle name="Заголовок 1 2 67" xfId="31136" hidden="1"/>
    <cellStyle name="Заголовок 1 2 67" xfId="31495" hidden="1"/>
    <cellStyle name="Заголовок 1 2 67" xfId="31833" hidden="1"/>
    <cellStyle name="Заголовок 1 2 67" xfId="32138" hidden="1"/>
    <cellStyle name="Заголовок 1 2 67" xfId="32497"/>
    <cellStyle name="Заголовок 1 2 68" xfId="975" hidden="1"/>
    <cellStyle name="Заголовок 1 2 68" xfId="1549" hidden="1"/>
    <cellStyle name="Заголовок 1 2 68" xfId="1923" hidden="1"/>
    <cellStyle name="Заголовок 1 2 68" xfId="2292" hidden="1"/>
    <cellStyle name="Заголовок 1 2 68" xfId="2652" hidden="1"/>
    <cellStyle name="Заголовок 1 2 68" xfId="2993" hidden="1"/>
    <cellStyle name="Заголовок 1 2 68" xfId="3301" hidden="1"/>
    <cellStyle name="Заголовок 1 2 68" xfId="3503" hidden="1"/>
    <cellStyle name="Заголовок 1 2 68" xfId="4959" hidden="1"/>
    <cellStyle name="Заголовок 1 2 68" xfId="5533" hidden="1"/>
    <cellStyle name="Заголовок 1 2 68" xfId="5907" hidden="1"/>
    <cellStyle name="Заголовок 1 2 68" xfId="6276" hidden="1"/>
    <cellStyle name="Заголовок 1 2 68" xfId="6636" hidden="1"/>
    <cellStyle name="Заголовок 1 2 68" xfId="6977" hidden="1"/>
    <cellStyle name="Заголовок 1 2 68" xfId="7285" hidden="1"/>
    <cellStyle name="Заголовок 1 2 68" xfId="7487" hidden="1"/>
    <cellStyle name="Заголовок 1 2 68" xfId="4554" hidden="1"/>
    <cellStyle name="Заголовок 1 2 68" xfId="8430" hidden="1"/>
    <cellStyle name="Заголовок 1 2 68" xfId="8804" hidden="1"/>
    <cellStyle name="Заголовок 1 2 68" xfId="9173" hidden="1"/>
    <cellStyle name="Заголовок 1 2 68" xfId="9533" hidden="1"/>
    <cellStyle name="Заголовок 1 2 68" xfId="9874" hidden="1"/>
    <cellStyle name="Заголовок 1 2 68" xfId="10182" hidden="1"/>
    <cellStyle name="Заголовок 1 2 68" xfId="10384" hidden="1"/>
    <cellStyle name="Заголовок 1 2 68" xfId="11415" hidden="1"/>
    <cellStyle name="Заголовок 1 2 68" xfId="11989" hidden="1"/>
    <cellStyle name="Заголовок 1 2 68" xfId="12363" hidden="1"/>
    <cellStyle name="Заголовок 1 2 68" xfId="12732" hidden="1"/>
    <cellStyle name="Заголовок 1 2 68" xfId="13092" hidden="1"/>
    <cellStyle name="Заголовок 1 2 68" xfId="13433" hidden="1"/>
    <cellStyle name="Заголовок 1 2 68" xfId="13741" hidden="1"/>
    <cellStyle name="Заголовок 1 2 68" xfId="13943" hidden="1"/>
    <cellStyle name="Заголовок 1 2 68" xfId="10998" hidden="1"/>
    <cellStyle name="Заголовок 1 2 68" xfId="15153" hidden="1"/>
    <cellStyle name="Заголовок 1 2 68" xfId="15527" hidden="1"/>
    <cellStyle name="Заголовок 1 2 68" xfId="15896" hidden="1"/>
    <cellStyle name="Заголовок 1 2 68" xfId="16256" hidden="1"/>
    <cellStyle name="Заголовок 1 2 68" xfId="16597" hidden="1"/>
    <cellStyle name="Заголовок 1 2 68" xfId="16905" hidden="1"/>
    <cellStyle name="Заголовок 1 2 68" xfId="17107" hidden="1"/>
    <cellStyle name="Заголовок 1 2 68" xfId="10722" hidden="1"/>
    <cellStyle name="Заголовок 1 2 68" xfId="18309" hidden="1"/>
    <cellStyle name="Заголовок 1 2 68" xfId="18683" hidden="1"/>
    <cellStyle name="Заголовок 1 2 68" xfId="19052" hidden="1"/>
    <cellStyle name="Заголовок 1 2 68" xfId="19412" hidden="1"/>
    <cellStyle name="Заголовок 1 2 68" xfId="19753" hidden="1"/>
    <cellStyle name="Заголовок 1 2 68" xfId="20061" hidden="1"/>
    <cellStyle name="Заголовок 1 2 68" xfId="20263" hidden="1"/>
    <cellStyle name="Заголовок 1 2 68" xfId="17565" hidden="1"/>
    <cellStyle name="Заголовок 1 2 68" xfId="21410" hidden="1"/>
    <cellStyle name="Заголовок 1 2 68" xfId="21784" hidden="1"/>
    <cellStyle name="Заголовок 1 2 68" xfId="22153" hidden="1"/>
    <cellStyle name="Заголовок 1 2 68" xfId="22513" hidden="1"/>
    <cellStyle name="Заголовок 1 2 68" xfId="22854" hidden="1"/>
    <cellStyle name="Заголовок 1 2 68" xfId="23162" hidden="1"/>
    <cellStyle name="Заголовок 1 2 68" xfId="23364" hidden="1"/>
    <cellStyle name="Заголовок 1 2 68" xfId="17694" hidden="1"/>
    <cellStyle name="Заголовок 1 2 68" xfId="24498" hidden="1"/>
    <cellStyle name="Заголовок 1 2 68" xfId="24872" hidden="1"/>
    <cellStyle name="Заголовок 1 2 68" xfId="25241" hidden="1"/>
    <cellStyle name="Заголовок 1 2 68" xfId="25601" hidden="1"/>
    <cellStyle name="Заголовок 1 2 68" xfId="25942" hidden="1"/>
    <cellStyle name="Заголовок 1 2 68" xfId="26250" hidden="1"/>
    <cellStyle name="Заголовок 1 2 68" xfId="26452" hidden="1"/>
    <cellStyle name="Заголовок 1 2 68" xfId="20920" hidden="1"/>
    <cellStyle name="Заголовок 1 2 68" xfId="27521" hidden="1"/>
    <cellStyle name="Заголовок 1 2 68" xfId="27895" hidden="1"/>
    <cellStyle name="Заголовок 1 2 68" xfId="28264" hidden="1"/>
    <cellStyle name="Заголовок 1 2 68" xfId="28624" hidden="1"/>
    <cellStyle name="Заголовок 1 2 68" xfId="28965" hidden="1"/>
    <cellStyle name="Заголовок 1 2 68" xfId="29273" hidden="1"/>
    <cellStyle name="Заголовок 1 2 68" xfId="29475" hidden="1"/>
    <cellStyle name="Заголовок 1 2 68" xfId="24020" hidden="1"/>
    <cellStyle name="Заголовок 1 2 68" xfId="30344" hidden="1"/>
    <cellStyle name="Заголовок 1 2 68" xfId="30718" hidden="1"/>
    <cellStyle name="Заголовок 1 2 68" xfId="31087" hidden="1"/>
    <cellStyle name="Заголовок 1 2 68" xfId="31447" hidden="1"/>
    <cellStyle name="Заголовок 1 2 68" xfId="31788" hidden="1"/>
    <cellStyle name="Заголовок 1 2 68" xfId="32096" hidden="1"/>
    <cellStyle name="Заголовок 1 2 68" xfId="32298"/>
    <cellStyle name="Заголовок 1 2 69" xfId="1233" hidden="1"/>
    <cellStyle name="Заголовок 1 2 69" xfId="1608" hidden="1"/>
    <cellStyle name="Заголовок 1 2 69" xfId="1981" hidden="1"/>
    <cellStyle name="Заголовок 1 2 69" xfId="2349" hidden="1"/>
    <cellStyle name="Заголовок 1 2 69" xfId="2708" hidden="1"/>
    <cellStyle name="Заголовок 1 2 69" xfId="3046" hidden="1"/>
    <cellStyle name="Заголовок 1 2 69" xfId="3347" hidden="1"/>
    <cellStyle name="Заголовок 1 2 69" xfId="3706" hidden="1"/>
    <cellStyle name="Заголовок 1 2 69" xfId="5217" hidden="1"/>
    <cellStyle name="Заголовок 1 2 69" xfId="5592" hidden="1"/>
    <cellStyle name="Заголовок 1 2 69" xfId="5965" hidden="1"/>
    <cellStyle name="Заголовок 1 2 69" xfId="6333" hidden="1"/>
    <cellStyle name="Заголовок 1 2 69" xfId="6692" hidden="1"/>
    <cellStyle name="Заголовок 1 2 69" xfId="7030" hidden="1"/>
    <cellStyle name="Заголовок 1 2 69" xfId="7331" hidden="1"/>
    <cellStyle name="Заголовок 1 2 69" xfId="7690" hidden="1"/>
    <cellStyle name="Заголовок 1 2 69" xfId="8114" hidden="1"/>
    <cellStyle name="Заголовок 1 2 69" xfId="8489" hidden="1"/>
    <cellStyle name="Заголовок 1 2 69" xfId="8862" hidden="1"/>
    <cellStyle name="Заголовок 1 2 69" xfId="9230" hidden="1"/>
    <cellStyle name="Заголовок 1 2 69" xfId="9589" hidden="1"/>
    <cellStyle name="Заголовок 1 2 69" xfId="9927" hidden="1"/>
    <cellStyle name="Заголовок 1 2 69" xfId="10228" hidden="1"/>
    <cellStyle name="Заголовок 1 2 69" xfId="10587" hidden="1"/>
    <cellStyle name="Заголовок 1 2 69" xfId="11673" hidden="1"/>
    <cellStyle name="Заголовок 1 2 69" xfId="12048" hidden="1"/>
    <cellStyle name="Заголовок 1 2 69" xfId="12421" hidden="1"/>
    <cellStyle name="Заголовок 1 2 69" xfId="12789" hidden="1"/>
    <cellStyle name="Заголовок 1 2 69" xfId="13148" hidden="1"/>
    <cellStyle name="Заголовок 1 2 69" xfId="13486" hidden="1"/>
    <cellStyle name="Заголовок 1 2 69" xfId="13787" hidden="1"/>
    <cellStyle name="Заголовок 1 2 69" xfId="14146" hidden="1"/>
    <cellStyle name="Заголовок 1 2 69" xfId="14837" hidden="1"/>
    <cellStyle name="Заголовок 1 2 69" xfId="15212" hidden="1"/>
    <cellStyle name="Заголовок 1 2 69" xfId="15585" hidden="1"/>
    <cellStyle name="Заголовок 1 2 69" xfId="15953" hidden="1"/>
    <cellStyle name="Заголовок 1 2 69" xfId="16312" hidden="1"/>
    <cellStyle name="Заголовок 1 2 69" xfId="16650" hidden="1"/>
    <cellStyle name="Заголовок 1 2 69" xfId="16951" hidden="1"/>
    <cellStyle name="Заголовок 1 2 69" xfId="17310" hidden="1"/>
    <cellStyle name="Заголовок 1 2 69" xfId="17993" hidden="1"/>
    <cellStyle name="Заголовок 1 2 69" xfId="18368" hidden="1"/>
    <cellStyle name="Заголовок 1 2 69" xfId="18741" hidden="1"/>
    <cellStyle name="Заголовок 1 2 69" xfId="19109" hidden="1"/>
    <cellStyle name="Заголовок 1 2 69" xfId="19468" hidden="1"/>
    <cellStyle name="Заголовок 1 2 69" xfId="19806" hidden="1"/>
    <cellStyle name="Заголовок 1 2 69" xfId="20107" hidden="1"/>
    <cellStyle name="Заголовок 1 2 69" xfId="20466" hidden="1"/>
    <cellStyle name="Заголовок 1 2 69" xfId="21094" hidden="1"/>
    <cellStyle name="Заголовок 1 2 69" xfId="21469" hidden="1"/>
    <cellStyle name="Заголовок 1 2 69" xfId="21842" hidden="1"/>
    <cellStyle name="Заголовок 1 2 69" xfId="22210" hidden="1"/>
    <cellStyle name="Заголовок 1 2 69" xfId="22569" hidden="1"/>
    <cellStyle name="Заголовок 1 2 69" xfId="22907" hidden="1"/>
    <cellStyle name="Заголовок 1 2 69" xfId="23208" hidden="1"/>
    <cellStyle name="Заголовок 1 2 69" xfId="23567" hidden="1"/>
    <cellStyle name="Заголовок 1 2 69" xfId="24182" hidden="1"/>
    <cellStyle name="Заголовок 1 2 69" xfId="24557" hidden="1"/>
    <cellStyle name="Заголовок 1 2 69" xfId="24930" hidden="1"/>
    <cellStyle name="Заголовок 1 2 69" xfId="25298" hidden="1"/>
    <cellStyle name="Заголовок 1 2 69" xfId="25657" hidden="1"/>
    <cellStyle name="Заголовок 1 2 69" xfId="25995" hidden="1"/>
    <cellStyle name="Заголовок 1 2 69" xfId="26296" hidden="1"/>
    <cellStyle name="Заголовок 1 2 69" xfId="26655" hidden="1"/>
    <cellStyle name="Заголовок 1 2 69" xfId="27205" hidden="1"/>
    <cellStyle name="Заголовок 1 2 69" xfId="27580" hidden="1"/>
    <cellStyle name="Заголовок 1 2 69" xfId="27953" hidden="1"/>
    <cellStyle name="Заголовок 1 2 69" xfId="28321" hidden="1"/>
    <cellStyle name="Заголовок 1 2 69" xfId="28680" hidden="1"/>
    <cellStyle name="Заголовок 1 2 69" xfId="29018" hidden="1"/>
    <cellStyle name="Заголовок 1 2 69" xfId="29319" hidden="1"/>
    <cellStyle name="Заголовок 1 2 69" xfId="29678" hidden="1"/>
    <cellStyle name="Заголовок 1 2 69" xfId="30028" hidden="1"/>
    <cellStyle name="Заголовок 1 2 69" xfId="30403" hidden="1"/>
    <cellStyle name="Заголовок 1 2 69" xfId="30776" hidden="1"/>
    <cellStyle name="Заголовок 1 2 69" xfId="31144" hidden="1"/>
    <cellStyle name="Заголовок 1 2 69" xfId="31503" hidden="1"/>
    <cellStyle name="Заголовок 1 2 69" xfId="31841" hidden="1"/>
    <cellStyle name="Заголовок 1 2 69" xfId="32142" hidden="1"/>
    <cellStyle name="Заголовок 1 2 69" xfId="32501"/>
    <cellStyle name="Заголовок 1 2 7" xfId="917" hidden="1"/>
    <cellStyle name="Заголовок 1 2 7" xfId="874" hidden="1"/>
    <cellStyle name="Заголовок 1 2 7" xfId="1298" hidden="1"/>
    <cellStyle name="Заголовок 1 2 7" xfId="1672" hidden="1"/>
    <cellStyle name="Заголовок 1 2 7" xfId="2042" hidden="1"/>
    <cellStyle name="Заголовок 1 2 7" xfId="2406" hidden="1"/>
    <cellStyle name="Заголовок 1 2 7" xfId="2762" hidden="1"/>
    <cellStyle name="Заголовок 1 2 7" xfId="3397" hidden="1"/>
    <cellStyle name="Заголовок 1 2 7" xfId="4901" hidden="1"/>
    <cellStyle name="Заголовок 1 2 7" xfId="4858" hidden="1"/>
    <cellStyle name="Заголовок 1 2 7" xfId="5282" hidden="1"/>
    <cellStyle name="Заголовок 1 2 7" xfId="5656" hidden="1"/>
    <cellStyle name="Заголовок 1 2 7" xfId="6026" hidden="1"/>
    <cellStyle name="Заголовок 1 2 7" xfId="6390" hidden="1"/>
    <cellStyle name="Заголовок 1 2 7" xfId="6746" hidden="1"/>
    <cellStyle name="Заголовок 1 2 7" xfId="7381" hidden="1"/>
    <cellStyle name="Заголовок 1 2 7" xfId="4487" hidden="1"/>
    <cellStyle name="Заголовок 1 2 7" xfId="4621" hidden="1"/>
    <cellStyle name="Заголовок 1 2 7" xfId="8179" hidden="1"/>
    <cellStyle name="Заголовок 1 2 7" xfId="8553" hidden="1"/>
    <cellStyle name="Заголовок 1 2 7" xfId="8923" hidden="1"/>
    <cellStyle name="Заголовок 1 2 7" xfId="9287" hidden="1"/>
    <cellStyle name="Заголовок 1 2 7" xfId="9643" hidden="1"/>
    <cellStyle name="Заголовок 1 2 7" xfId="10278" hidden="1"/>
    <cellStyle name="Заголовок 1 2 7" xfId="11357" hidden="1"/>
    <cellStyle name="Заголовок 1 2 7" xfId="11314" hidden="1"/>
    <cellStyle name="Заголовок 1 2 7" xfId="11738" hidden="1"/>
    <cellStyle name="Заголовок 1 2 7" xfId="12112" hidden="1"/>
    <cellStyle name="Заголовок 1 2 7" xfId="12482" hidden="1"/>
    <cellStyle name="Заголовок 1 2 7" xfId="12846" hidden="1"/>
    <cellStyle name="Заголовок 1 2 7" xfId="13202" hidden="1"/>
    <cellStyle name="Заголовок 1 2 7" xfId="13837" hidden="1"/>
    <cellStyle name="Заголовок 1 2 7" xfId="10931" hidden="1"/>
    <cellStyle name="Заголовок 1 2 7" xfId="11067" hidden="1"/>
    <cellStyle name="Заголовок 1 2 7" xfId="14902" hidden="1"/>
    <cellStyle name="Заголовок 1 2 7" xfId="15276" hidden="1"/>
    <cellStyle name="Заголовок 1 2 7" xfId="15646" hidden="1"/>
    <cellStyle name="Заголовок 1 2 7" xfId="16010" hidden="1"/>
    <cellStyle name="Заголовок 1 2 7" xfId="16366" hidden="1"/>
    <cellStyle name="Заголовок 1 2 7" xfId="17001" hidden="1"/>
    <cellStyle name="Заголовок 1 2 7" xfId="14539" hidden="1"/>
    <cellStyle name="Заголовок 1 2 7" xfId="11139" hidden="1"/>
    <cellStyle name="Заголовок 1 2 7" xfId="18058" hidden="1"/>
    <cellStyle name="Заголовок 1 2 7" xfId="18432" hidden="1"/>
    <cellStyle name="Заголовок 1 2 7" xfId="18802" hidden="1"/>
    <cellStyle name="Заголовок 1 2 7" xfId="19166" hidden="1"/>
    <cellStyle name="Заголовок 1 2 7" xfId="19522" hidden="1"/>
    <cellStyle name="Заголовок 1 2 7" xfId="20157" hidden="1"/>
    <cellStyle name="Заголовок 1 2 7" xfId="20538" hidden="1"/>
    <cellStyle name="Заголовок 1 2 7" xfId="20572" hidden="1"/>
    <cellStyle name="Заголовок 1 2 7" xfId="21159" hidden="1"/>
    <cellStyle name="Заголовок 1 2 7" xfId="21533" hidden="1"/>
    <cellStyle name="Заголовок 1 2 7" xfId="21903" hidden="1"/>
    <cellStyle name="Заголовок 1 2 7" xfId="22267" hidden="1"/>
    <cellStyle name="Заголовок 1 2 7" xfId="22623" hidden="1"/>
    <cellStyle name="Заголовок 1 2 7" xfId="23258" hidden="1"/>
    <cellStyle name="Заголовок 1 2 7" xfId="23639" hidden="1"/>
    <cellStyle name="Заголовок 1 2 7" xfId="23673" hidden="1"/>
    <cellStyle name="Заголовок 1 2 7" xfId="24247" hidden="1"/>
    <cellStyle name="Заголовок 1 2 7" xfId="24621" hidden="1"/>
    <cellStyle name="Заголовок 1 2 7" xfId="24991" hidden="1"/>
    <cellStyle name="Заголовок 1 2 7" xfId="25355" hidden="1"/>
    <cellStyle name="Заголовок 1 2 7" xfId="25711" hidden="1"/>
    <cellStyle name="Заголовок 1 2 7" xfId="26346" hidden="1"/>
    <cellStyle name="Заголовок 1 2 7" xfId="26727" hidden="1"/>
    <cellStyle name="Заголовок 1 2 7" xfId="26761" hidden="1"/>
    <cellStyle name="Заголовок 1 2 7" xfId="27270" hidden="1"/>
    <cellStyle name="Заголовок 1 2 7" xfId="27644" hidden="1"/>
    <cellStyle name="Заголовок 1 2 7" xfId="28014" hidden="1"/>
    <cellStyle name="Заголовок 1 2 7" xfId="28378" hidden="1"/>
    <cellStyle name="Заголовок 1 2 7" xfId="28734" hidden="1"/>
    <cellStyle name="Заголовок 1 2 7" xfId="29369" hidden="1"/>
    <cellStyle name="Заголовок 1 2 7" xfId="29750" hidden="1"/>
    <cellStyle name="Заголовок 1 2 7" xfId="29784" hidden="1"/>
    <cellStyle name="Заголовок 1 2 7" xfId="30093" hidden="1"/>
    <cellStyle name="Заголовок 1 2 7" xfId="30467" hidden="1"/>
    <cellStyle name="Заголовок 1 2 7" xfId="30837" hidden="1"/>
    <cellStyle name="Заголовок 1 2 7" xfId="31201" hidden="1"/>
    <cellStyle name="Заголовок 1 2 7" xfId="31557" hidden="1"/>
    <cellStyle name="Заголовок 1 2 7" xfId="32192"/>
    <cellStyle name="Заголовок 1 2 70" xfId="1238" hidden="1"/>
    <cellStyle name="Заголовок 1 2 70" xfId="1613" hidden="1"/>
    <cellStyle name="Заголовок 1 2 70" xfId="1986" hidden="1"/>
    <cellStyle name="Заголовок 1 2 70" xfId="2354" hidden="1"/>
    <cellStyle name="Заголовок 1 2 70" xfId="2713" hidden="1"/>
    <cellStyle name="Заголовок 1 2 70" xfId="3051" hidden="1"/>
    <cellStyle name="Заголовок 1 2 70" xfId="3352" hidden="1"/>
    <cellStyle name="Заголовок 1 2 70" xfId="3711" hidden="1"/>
    <cellStyle name="Заголовок 1 2 70" xfId="5222" hidden="1"/>
    <cellStyle name="Заголовок 1 2 70" xfId="5597" hidden="1"/>
    <cellStyle name="Заголовок 1 2 70" xfId="5970" hidden="1"/>
    <cellStyle name="Заголовок 1 2 70" xfId="6338" hidden="1"/>
    <cellStyle name="Заголовок 1 2 70" xfId="6697" hidden="1"/>
    <cellStyle name="Заголовок 1 2 70" xfId="7035" hidden="1"/>
    <cellStyle name="Заголовок 1 2 70" xfId="7336" hidden="1"/>
    <cellStyle name="Заголовок 1 2 70" xfId="7695" hidden="1"/>
    <cellStyle name="Заголовок 1 2 70" xfId="8119" hidden="1"/>
    <cellStyle name="Заголовок 1 2 70" xfId="8494" hidden="1"/>
    <cellStyle name="Заголовок 1 2 70" xfId="8867" hidden="1"/>
    <cellStyle name="Заголовок 1 2 70" xfId="9235" hidden="1"/>
    <cellStyle name="Заголовок 1 2 70" xfId="9594" hidden="1"/>
    <cellStyle name="Заголовок 1 2 70" xfId="9932" hidden="1"/>
    <cellStyle name="Заголовок 1 2 70" xfId="10233" hidden="1"/>
    <cellStyle name="Заголовок 1 2 70" xfId="10592" hidden="1"/>
    <cellStyle name="Заголовок 1 2 70" xfId="11678" hidden="1"/>
    <cellStyle name="Заголовок 1 2 70" xfId="12053" hidden="1"/>
    <cellStyle name="Заголовок 1 2 70" xfId="12426" hidden="1"/>
    <cellStyle name="Заголовок 1 2 70" xfId="12794" hidden="1"/>
    <cellStyle name="Заголовок 1 2 70" xfId="13153" hidden="1"/>
    <cellStyle name="Заголовок 1 2 70" xfId="13491" hidden="1"/>
    <cellStyle name="Заголовок 1 2 70" xfId="13792" hidden="1"/>
    <cellStyle name="Заголовок 1 2 70" xfId="14151" hidden="1"/>
    <cellStyle name="Заголовок 1 2 70" xfId="14842" hidden="1"/>
    <cellStyle name="Заголовок 1 2 70" xfId="15217" hidden="1"/>
    <cellStyle name="Заголовок 1 2 70" xfId="15590" hidden="1"/>
    <cellStyle name="Заголовок 1 2 70" xfId="15958" hidden="1"/>
    <cellStyle name="Заголовок 1 2 70" xfId="16317" hidden="1"/>
    <cellStyle name="Заголовок 1 2 70" xfId="16655" hidden="1"/>
    <cellStyle name="Заголовок 1 2 70" xfId="16956" hidden="1"/>
    <cellStyle name="Заголовок 1 2 70" xfId="17315" hidden="1"/>
    <cellStyle name="Заголовок 1 2 70" xfId="17998" hidden="1"/>
    <cellStyle name="Заголовок 1 2 70" xfId="18373" hidden="1"/>
    <cellStyle name="Заголовок 1 2 70" xfId="18746" hidden="1"/>
    <cellStyle name="Заголовок 1 2 70" xfId="19114" hidden="1"/>
    <cellStyle name="Заголовок 1 2 70" xfId="19473" hidden="1"/>
    <cellStyle name="Заголовок 1 2 70" xfId="19811" hidden="1"/>
    <cellStyle name="Заголовок 1 2 70" xfId="20112" hidden="1"/>
    <cellStyle name="Заголовок 1 2 70" xfId="20471" hidden="1"/>
    <cellStyle name="Заголовок 1 2 70" xfId="21099" hidden="1"/>
    <cellStyle name="Заголовок 1 2 70" xfId="21474" hidden="1"/>
    <cellStyle name="Заголовок 1 2 70" xfId="21847" hidden="1"/>
    <cellStyle name="Заголовок 1 2 70" xfId="22215" hidden="1"/>
    <cellStyle name="Заголовок 1 2 70" xfId="22574" hidden="1"/>
    <cellStyle name="Заголовок 1 2 70" xfId="22912" hidden="1"/>
    <cellStyle name="Заголовок 1 2 70" xfId="23213" hidden="1"/>
    <cellStyle name="Заголовок 1 2 70" xfId="23572" hidden="1"/>
    <cellStyle name="Заголовок 1 2 70" xfId="24187" hidden="1"/>
    <cellStyle name="Заголовок 1 2 70" xfId="24562" hidden="1"/>
    <cellStyle name="Заголовок 1 2 70" xfId="24935" hidden="1"/>
    <cellStyle name="Заголовок 1 2 70" xfId="25303" hidden="1"/>
    <cellStyle name="Заголовок 1 2 70" xfId="25662" hidden="1"/>
    <cellStyle name="Заголовок 1 2 70" xfId="26000" hidden="1"/>
    <cellStyle name="Заголовок 1 2 70" xfId="26301" hidden="1"/>
    <cellStyle name="Заголовок 1 2 70" xfId="26660" hidden="1"/>
    <cellStyle name="Заголовок 1 2 70" xfId="27210" hidden="1"/>
    <cellStyle name="Заголовок 1 2 70" xfId="27585" hidden="1"/>
    <cellStyle name="Заголовок 1 2 70" xfId="27958" hidden="1"/>
    <cellStyle name="Заголовок 1 2 70" xfId="28326" hidden="1"/>
    <cellStyle name="Заголовок 1 2 70" xfId="28685" hidden="1"/>
    <cellStyle name="Заголовок 1 2 70" xfId="29023" hidden="1"/>
    <cellStyle name="Заголовок 1 2 70" xfId="29324" hidden="1"/>
    <cellStyle name="Заголовок 1 2 70" xfId="29683" hidden="1"/>
    <cellStyle name="Заголовок 1 2 70" xfId="30033" hidden="1"/>
    <cellStyle name="Заголовок 1 2 70" xfId="30408" hidden="1"/>
    <cellStyle name="Заголовок 1 2 70" xfId="30781" hidden="1"/>
    <cellStyle name="Заголовок 1 2 70" xfId="31149" hidden="1"/>
    <cellStyle name="Заголовок 1 2 70" xfId="31508" hidden="1"/>
    <cellStyle name="Заголовок 1 2 70" xfId="31846" hidden="1"/>
    <cellStyle name="Заголовок 1 2 70" xfId="32147" hidden="1"/>
    <cellStyle name="Заголовок 1 2 70" xfId="32506"/>
    <cellStyle name="Заголовок 1 2 71" xfId="1240" hidden="1"/>
    <cellStyle name="Заголовок 1 2 71" xfId="1615" hidden="1"/>
    <cellStyle name="Заголовок 1 2 71" xfId="1988" hidden="1"/>
    <cellStyle name="Заголовок 1 2 71" xfId="2356" hidden="1"/>
    <cellStyle name="Заголовок 1 2 71" xfId="2715" hidden="1"/>
    <cellStyle name="Заголовок 1 2 71" xfId="3053" hidden="1"/>
    <cellStyle name="Заголовок 1 2 71" xfId="3354" hidden="1"/>
    <cellStyle name="Заголовок 1 2 71" xfId="3713" hidden="1"/>
    <cellStyle name="Заголовок 1 2 71" xfId="5224" hidden="1"/>
    <cellStyle name="Заголовок 1 2 71" xfId="5599" hidden="1"/>
    <cellStyle name="Заголовок 1 2 71" xfId="5972" hidden="1"/>
    <cellStyle name="Заголовок 1 2 71" xfId="6340" hidden="1"/>
    <cellStyle name="Заголовок 1 2 71" xfId="6699" hidden="1"/>
    <cellStyle name="Заголовок 1 2 71" xfId="7037" hidden="1"/>
    <cellStyle name="Заголовок 1 2 71" xfId="7338" hidden="1"/>
    <cellStyle name="Заголовок 1 2 71" xfId="7697" hidden="1"/>
    <cellStyle name="Заголовок 1 2 71" xfId="8121" hidden="1"/>
    <cellStyle name="Заголовок 1 2 71" xfId="8496" hidden="1"/>
    <cellStyle name="Заголовок 1 2 71" xfId="8869" hidden="1"/>
    <cellStyle name="Заголовок 1 2 71" xfId="9237" hidden="1"/>
    <cellStyle name="Заголовок 1 2 71" xfId="9596" hidden="1"/>
    <cellStyle name="Заголовок 1 2 71" xfId="9934" hidden="1"/>
    <cellStyle name="Заголовок 1 2 71" xfId="10235" hidden="1"/>
    <cellStyle name="Заголовок 1 2 71" xfId="10594" hidden="1"/>
    <cellStyle name="Заголовок 1 2 71" xfId="11680" hidden="1"/>
    <cellStyle name="Заголовок 1 2 71" xfId="12055" hidden="1"/>
    <cellStyle name="Заголовок 1 2 71" xfId="12428" hidden="1"/>
    <cellStyle name="Заголовок 1 2 71" xfId="12796" hidden="1"/>
    <cellStyle name="Заголовок 1 2 71" xfId="13155" hidden="1"/>
    <cellStyle name="Заголовок 1 2 71" xfId="13493" hidden="1"/>
    <cellStyle name="Заголовок 1 2 71" xfId="13794" hidden="1"/>
    <cellStyle name="Заголовок 1 2 71" xfId="14153" hidden="1"/>
    <cellStyle name="Заголовок 1 2 71" xfId="14844" hidden="1"/>
    <cellStyle name="Заголовок 1 2 71" xfId="15219" hidden="1"/>
    <cellStyle name="Заголовок 1 2 71" xfId="15592" hidden="1"/>
    <cellStyle name="Заголовок 1 2 71" xfId="15960" hidden="1"/>
    <cellStyle name="Заголовок 1 2 71" xfId="16319" hidden="1"/>
    <cellStyle name="Заголовок 1 2 71" xfId="16657" hidden="1"/>
    <cellStyle name="Заголовок 1 2 71" xfId="16958" hidden="1"/>
    <cellStyle name="Заголовок 1 2 71" xfId="17317" hidden="1"/>
    <cellStyle name="Заголовок 1 2 71" xfId="18000" hidden="1"/>
    <cellStyle name="Заголовок 1 2 71" xfId="18375" hidden="1"/>
    <cellStyle name="Заголовок 1 2 71" xfId="18748" hidden="1"/>
    <cellStyle name="Заголовок 1 2 71" xfId="19116" hidden="1"/>
    <cellStyle name="Заголовок 1 2 71" xfId="19475" hidden="1"/>
    <cellStyle name="Заголовок 1 2 71" xfId="19813" hidden="1"/>
    <cellStyle name="Заголовок 1 2 71" xfId="20114" hidden="1"/>
    <cellStyle name="Заголовок 1 2 71" xfId="20473" hidden="1"/>
    <cellStyle name="Заголовок 1 2 71" xfId="21101" hidden="1"/>
    <cellStyle name="Заголовок 1 2 71" xfId="21476" hidden="1"/>
    <cellStyle name="Заголовок 1 2 71" xfId="21849" hidden="1"/>
    <cellStyle name="Заголовок 1 2 71" xfId="22217" hidden="1"/>
    <cellStyle name="Заголовок 1 2 71" xfId="22576" hidden="1"/>
    <cellStyle name="Заголовок 1 2 71" xfId="22914" hidden="1"/>
    <cellStyle name="Заголовок 1 2 71" xfId="23215" hidden="1"/>
    <cellStyle name="Заголовок 1 2 71" xfId="23574" hidden="1"/>
    <cellStyle name="Заголовок 1 2 71" xfId="24189" hidden="1"/>
    <cellStyle name="Заголовок 1 2 71" xfId="24564" hidden="1"/>
    <cellStyle name="Заголовок 1 2 71" xfId="24937" hidden="1"/>
    <cellStyle name="Заголовок 1 2 71" xfId="25305" hidden="1"/>
    <cellStyle name="Заголовок 1 2 71" xfId="25664" hidden="1"/>
    <cellStyle name="Заголовок 1 2 71" xfId="26002" hidden="1"/>
    <cellStyle name="Заголовок 1 2 71" xfId="26303" hidden="1"/>
    <cellStyle name="Заголовок 1 2 71" xfId="26662" hidden="1"/>
    <cellStyle name="Заголовок 1 2 71" xfId="27212" hidden="1"/>
    <cellStyle name="Заголовок 1 2 71" xfId="27587" hidden="1"/>
    <cellStyle name="Заголовок 1 2 71" xfId="27960" hidden="1"/>
    <cellStyle name="Заголовок 1 2 71" xfId="28328" hidden="1"/>
    <cellStyle name="Заголовок 1 2 71" xfId="28687" hidden="1"/>
    <cellStyle name="Заголовок 1 2 71" xfId="29025" hidden="1"/>
    <cellStyle name="Заголовок 1 2 71" xfId="29326" hidden="1"/>
    <cellStyle name="Заголовок 1 2 71" xfId="29685" hidden="1"/>
    <cellStyle name="Заголовок 1 2 71" xfId="30035" hidden="1"/>
    <cellStyle name="Заголовок 1 2 71" xfId="30410" hidden="1"/>
    <cellStyle name="Заголовок 1 2 71" xfId="30783" hidden="1"/>
    <cellStyle name="Заголовок 1 2 71" xfId="31151" hidden="1"/>
    <cellStyle name="Заголовок 1 2 71" xfId="31510" hidden="1"/>
    <cellStyle name="Заголовок 1 2 71" xfId="31848" hidden="1"/>
    <cellStyle name="Заголовок 1 2 71" xfId="32149" hidden="1"/>
    <cellStyle name="Заголовок 1 2 71" xfId="32508"/>
    <cellStyle name="Заголовок 1 2 72" xfId="1245" hidden="1"/>
    <cellStyle name="Заголовок 1 2 72" xfId="1620" hidden="1"/>
    <cellStyle name="Заголовок 1 2 72" xfId="1993" hidden="1"/>
    <cellStyle name="Заголовок 1 2 72" xfId="2361" hidden="1"/>
    <cellStyle name="Заголовок 1 2 72" xfId="2720" hidden="1"/>
    <cellStyle name="Заголовок 1 2 72" xfId="3058" hidden="1"/>
    <cellStyle name="Заголовок 1 2 72" xfId="3359" hidden="1"/>
    <cellStyle name="Заголовок 1 2 72" xfId="3718" hidden="1"/>
    <cellStyle name="Заголовок 1 2 72" xfId="5229" hidden="1"/>
    <cellStyle name="Заголовок 1 2 72" xfId="5604" hidden="1"/>
    <cellStyle name="Заголовок 1 2 72" xfId="5977" hidden="1"/>
    <cellStyle name="Заголовок 1 2 72" xfId="6345" hidden="1"/>
    <cellStyle name="Заголовок 1 2 72" xfId="6704" hidden="1"/>
    <cellStyle name="Заголовок 1 2 72" xfId="7042" hidden="1"/>
    <cellStyle name="Заголовок 1 2 72" xfId="7343" hidden="1"/>
    <cellStyle name="Заголовок 1 2 72" xfId="7702" hidden="1"/>
    <cellStyle name="Заголовок 1 2 72" xfId="8126" hidden="1"/>
    <cellStyle name="Заголовок 1 2 72" xfId="8501" hidden="1"/>
    <cellStyle name="Заголовок 1 2 72" xfId="8874" hidden="1"/>
    <cellStyle name="Заголовок 1 2 72" xfId="9242" hidden="1"/>
    <cellStyle name="Заголовок 1 2 72" xfId="9601" hidden="1"/>
    <cellStyle name="Заголовок 1 2 72" xfId="9939" hidden="1"/>
    <cellStyle name="Заголовок 1 2 72" xfId="10240" hidden="1"/>
    <cellStyle name="Заголовок 1 2 72" xfId="10599" hidden="1"/>
    <cellStyle name="Заголовок 1 2 72" xfId="11685" hidden="1"/>
    <cellStyle name="Заголовок 1 2 72" xfId="12060" hidden="1"/>
    <cellStyle name="Заголовок 1 2 72" xfId="12433" hidden="1"/>
    <cellStyle name="Заголовок 1 2 72" xfId="12801" hidden="1"/>
    <cellStyle name="Заголовок 1 2 72" xfId="13160" hidden="1"/>
    <cellStyle name="Заголовок 1 2 72" xfId="13498" hidden="1"/>
    <cellStyle name="Заголовок 1 2 72" xfId="13799" hidden="1"/>
    <cellStyle name="Заголовок 1 2 72" xfId="14158" hidden="1"/>
    <cellStyle name="Заголовок 1 2 72" xfId="14849" hidden="1"/>
    <cellStyle name="Заголовок 1 2 72" xfId="15224" hidden="1"/>
    <cellStyle name="Заголовок 1 2 72" xfId="15597" hidden="1"/>
    <cellStyle name="Заголовок 1 2 72" xfId="15965" hidden="1"/>
    <cellStyle name="Заголовок 1 2 72" xfId="16324" hidden="1"/>
    <cellStyle name="Заголовок 1 2 72" xfId="16662" hidden="1"/>
    <cellStyle name="Заголовок 1 2 72" xfId="16963" hidden="1"/>
    <cellStyle name="Заголовок 1 2 72" xfId="17322" hidden="1"/>
    <cellStyle name="Заголовок 1 2 72" xfId="18005" hidden="1"/>
    <cellStyle name="Заголовок 1 2 72" xfId="18380" hidden="1"/>
    <cellStyle name="Заголовок 1 2 72" xfId="18753" hidden="1"/>
    <cellStyle name="Заголовок 1 2 72" xfId="19121" hidden="1"/>
    <cellStyle name="Заголовок 1 2 72" xfId="19480" hidden="1"/>
    <cellStyle name="Заголовок 1 2 72" xfId="19818" hidden="1"/>
    <cellStyle name="Заголовок 1 2 72" xfId="20119" hidden="1"/>
    <cellStyle name="Заголовок 1 2 72" xfId="20478" hidden="1"/>
    <cellStyle name="Заголовок 1 2 72" xfId="21106" hidden="1"/>
    <cellStyle name="Заголовок 1 2 72" xfId="21481" hidden="1"/>
    <cellStyle name="Заголовок 1 2 72" xfId="21854" hidden="1"/>
    <cellStyle name="Заголовок 1 2 72" xfId="22222" hidden="1"/>
    <cellStyle name="Заголовок 1 2 72" xfId="22581" hidden="1"/>
    <cellStyle name="Заголовок 1 2 72" xfId="22919" hidden="1"/>
    <cellStyle name="Заголовок 1 2 72" xfId="23220" hidden="1"/>
    <cellStyle name="Заголовок 1 2 72" xfId="23579" hidden="1"/>
    <cellStyle name="Заголовок 1 2 72" xfId="24194" hidden="1"/>
    <cellStyle name="Заголовок 1 2 72" xfId="24569" hidden="1"/>
    <cellStyle name="Заголовок 1 2 72" xfId="24942" hidden="1"/>
    <cellStyle name="Заголовок 1 2 72" xfId="25310" hidden="1"/>
    <cellStyle name="Заголовок 1 2 72" xfId="25669" hidden="1"/>
    <cellStyle name="Заголовок 1 2 72" xfId="26007" hidden="1"/>
    <cellStyle name="Заголовок 1 2 72" xfId="26308" hidden="1"/>
    <cellStyle name="Заголовок 1 2 72" xfId="26667" hidden="1"/>
    <cellStyle name="Заголовок 1 2 72" xfId="27217" hidden="1"/>
    <cellStyle name="Заголовок 1 2 72" xfId="27592" hidden="1"/>
    <cellStyle name="Заголовок 1 2 72" xfId="27965" hidden="1"/>
    <cellStyle name="Заголовок 1 2 72" xfId="28333" hidden="1"/>
    <cellStyle name="Заголовок 1 2 72" xfId="28692" hidden="1"/>
    <cellStyle name="Заголовок 1 2 72" xfId="29030" hidden="1"/>
    <cellStyle name="Заголовок 1 2 72" xfId="29331" hidden="1"/>
    <cellStyle name="Заголовок 1 2 72" xfId="29690" hidden="1"/>
    <cellStyle name="Заголовок 1 2 72" xfId="30040" hidden="1"/>
    <cellStyle name="Заголовок 1 2 72" xfId="30415" hidden="1"/>
    <cellStyle name="Заголовок 1 2 72" xfId="30788" hidden="1"/>
    <cellStyle name="Заголовок 1 2 72" xfId="31156" hidden="1"/>
    <cellStyle name="Заголовок 1 2 72" xfId="31515" hidden="1"/>
    <cellStyle name="Заголовок 1 2 72" xfId="31853" hidden="1"/>
    <cellStyle name="Заголовок 1 2 72" xfId="32154" hidden="1"/>
    <cellStyle name="Заголовок 1 2 72" xfId="32513"/>
    <cellStyle name="Заголовок 1 2 73" xfId="1250" hidden="1"/>
    <cellStyle name="Заголовок 1 2 73" xfId="1625" hidden="1"/>
    <cellStyle name="Заголовок 1 2 73" xfId="1998" hidden="1"/>
    <cellStyle name="Заголовок 1 2 73" xfId="2366" hidden="1"/>
    <cellStyle name="Заголовок 1 2 73" xfId="2725" hidden="1"/>
    <cellStyle name="Заголовок 1 2 73" xfId="3063" hidden="1"/>
    <cellStyle name="Заголовок 1 2 73" xfId="3364" hidden="1"/>
    <cellStyle name="Заголовок 1 2 73" xfId="3723" hidden="1"/>
    <cellStyle name="Заголовок 1 2 73" xfId="5234" hidden="1"/>
    <cellStyle name="Заголовок 1 2 73" xfId="5609" hidden="1"/>
    <cellStyle name="Заголовок 1 2 73" xfId="5982" hidden="1"/>
    <cellStyle name="Заголовок 1 2 73" xfId="6350" hidden="1"/>
    <cellStyle name="Заголовок 1 2 73" xfId="6709" hidden="1"/>
    <cellStyle name="Заголовок 1 2 73" xfId="7047" hidden="1"/>
    <cellStyle name="Заголовок 1 2 73" xfId="7348" hidden="1"/>
    <cellStyle name="Заголовок 1 2 73" xfId="7707" hidden="1"/>
    <cellStyle name="Заголовок 1 2 73" xfId="8131" hidden="1"/>
    <cellStyle name="Заголовок 1 2 73" xfId="8506" hidden="1"/>
    <cellStyle name="Заголовок 1 2 73" xfId="8879" hidden="1"/>
    <cellStyle name="Заголовок 1 2 73" xfId="9247" hidden="1"/>
    <cellStyle name="Заголовок 1 2 73" xfId="9606" hidden="1"/>
    <cellStyle name="Заголовок 1 2 73" xfId="9944" hidden="1"/>
    <cellStyle name="Заголовок 1 2 73" xfId="10245" hidden="1"/>
    <cellStyle name="Заголовок 1 2 73" xfId="10604" hidden="1"/>
    <cellStyle name="Заголовок 1 2 73" xfId="11690" hidden="1"/>
    <cellStyle name="Заголовок 1 2 73" xfId="12065" hidden="1"/>
    <cellStyle name="Заголовок 1 2 73" xfId="12438" hidden="1"/>
    <cellStyle name="Заголовок 1 2 73" xfId="12806" hidden="1"/>
    <cellStyle name="Заголовок 1 2 73" xfId="13165" hidden="1"/>
    <cellStyle name="Заголовок 1 2 73" xfId="13503" hidden="1"/>
    <cellStyle name="Заголовок 1 2 73" xfId="13804" hidden="1"/>
    <cellStyle name="Заголовок 1 2 73" xfId="14163" hidden="1"/>
    <cellStyle name="Заголовок 1 2 73" xfId="14854" hidden="1"/>
    <cellStyle name="Заголовок 1 2 73" xfId="15229" hidden="1"/>
    <cellStyle name="Заголовок 1 2 73" xfId="15602" hidden="1"/>
    <cellStyle name="Заголовок 1 2 73" xfId="15970" hidden="1"/>
    <cellStyle name="Заголовок 1 2 73" xfId="16329" hidden="1"/>
    <cellStyle name="Заголовок 1 2 73" xfId="16667" hidden="1"/>
    <cellStyle name="Заголовок 1 2 73" xfId="16968" hidden="1"/>
    <cellStyle name="Заголовок 1 2 73" xfId="17327" hidden="1"/>
    <cellStyle name="Заголовок 1 2 73" xfId="18010" hidden="1"/>
    <cellStyle name="Заголовок 1 2 73" xfId="18385" hidden="1"/>
    <cellStyle name="Заголовок 1 2 73" xfId="18758" hidden="1"/>
    <cellStyle name="Заголовок 1 2 73" xfId="19126" hidden="1"/>
    <cellStyle name="Заголовок 1 2 73" xfId="19485" hidden="1"/>
    <cellStyle name="Заголовок 1 2 73" xfId="19823" hidden="1"/>
    <cellStyle name="Заголовок 1 2 73" xfId="20124" hidden="1"/>
    <cellStyle name="Заголовок 1 2 73" xfId="20483" hidden="1"/>
    <cellStyle name="Заголовок 1 2 73" xfId="21111" hidden="1"/>
    <cellStyle name="Заголовок 1 2 73" xfId="21486" hidden="1"/>
    <cellStyle name="Заголовок 1 2 73" xfId="21859" hidden="1"/>
    <cellStyle name="Заголовок 1 2 73" xfId="22227" hidden="1"/>
    <cellStyle name="Заголовок 1 2 73" xfId="22586" hidden="1"/>
    <cellStyle name="Заголовок 1 2 73" xfId="22924" hidden="1"/>
    <cellStyle name="Заголовок 1 2 73" xfId="23225" hidden="1"/>
    <cellStyle name="Заголовок 1 2 73" xfId="23584" hidden="1"/>
    <cellStyle name="Заголовок 1 2 73" xfId="24199" hidden="1"/>
    <cellStyle name="Заголовок 1 2 73" xfId="24574" hidden="1"/>
    <cellStyle name="Заголовок 1 2 73" xfId="24947" hidden="1"/>
    <cellStyle name="Заголовок 1 2 73" xfId="25315" hidden="1"/>
    <cellStyle name="Заголовок 1 2 73" xfId="25674" hidden="1"/>
    <cellStyle name="Заголовок 1 2 73" xfId="26012" hidden="1"/>
    <cellStyle name="Заголовок 1 2 73" xfId="26313" hidden="1"/>
    <cellStyle name="Заголовок 1 2 73" xfId="26672" hidden="1"/>
    <cellStyle name="Заголовок 1 2 73" xfId="27222" hidden="1"/>
    <cellStyle name="Заголовок 1 2 73" xfId="27597" hidden="1"/>
    <cellStyle name="Заголовок 1 2 73" xfId="27970" hidden="1"/>
    <cellStyle name="Заголовок 1 2 73" xfId="28338" hidden="1"/>
    <cellStyle name="Заголовок 1 2 73" xfId="28697" hidden="1"/>
    <cellStyle name="Заголовок 1 2 73" xfId="29035" hidden="1"/>
    <cellStyle name="Заголовок 1 2 73" xfId="29336" hidden="1"/>
    <cellStyle name="Заголовок 1 2 73" xfId="29695" hidden="1"/>
    <cellStyle name="Заголовок 1 2 73" xfId="30045" hidden="1"/>
    <cellStyle name="Заголовок 1 2 73" xfId="30420" hidden="1"/>
    <cellStyle name="Заголовок 1 2 73" xfId="30793" hidden="1"/>
    <cellStyle name="Заголовок 1 2 73" xfId="31161" hidden="1"/>
    <cellStyle name="Заголовок 1 2 73" xfId="31520" hidden="1"/>
    <cellStyle name="Заголовок 1 2 73" xfId="31858" hidden="1"/>
    <cellStyle name="Заголовок 1 2 73" xfId="32159" hidden="1"/>
    <cellStyle name="Заголовок 1 2 73" xfId="32518"/>
    <cellStyle name="Заголовок 1 2 74" xfId="967" hidden="1"/>
    <cellStyle name="Заголовок 1 2 74" xfId="1528" hidden="1"/>
    <cellStyle name="Заголовок 1 2 74" xfId="1902" hidden="1"/>
    <cellStyle name="Заголовок 1 2 74" xfId="2271" hidden="1"/>
    <cellStyle name="Заголовок 1 2 74" xfId="2631" hidden="1"/>
    <cellStyle name="Заголовок 1 2 74" xfId="2973" hidden="1"/>
    <cellStyle name="Заголовок 1 2 74" xfId="3282" hidden="1"/>
    <cellStyle name="Заголовок 1 2 74" xfId="3496" hidden="1"/>
    <cellStyle name="Заголовок 1 2 74" xfId="4951" hidden="1"/>
    <cellStyle name="Заголовок 1 2 74" xfId="5512" hidden="1"/>
    <cellStyle name="Заголовок 1 2 74" xfId="5886" hidden="1"/>
    <cellStyle name="Заголовок 1 2 74" xfId="6255" hidden="1"/>
    <cellStyle name="Заголовок 1 2 74" xfId="6615" hidden="1"/>
    <cellStyle name="Заголовок 1 2 74" xfId="6957" hidden="1"/>
    <cellStyle name="Заголовок 1 2 74" xfId="7266" hidden="1"/>
    <cellStyle name="Заголовок 1 2 74" xfId="7480" hidden="1"/>
    <cellStyle name="Заголовок 1 2 74" xfId="4382" hidden="1"/>
    <cellStyle name="Заголовок 1 2 74" xfId="8409" hidden="1"/>
    <cellStyle name="Заголовок 1 2 74" xfId="8783" hidden="1"/>
    <cellStyle name="Заголовок 1 2 74" xfId="9152" hidden="1"/>
    <cellStyle name="Заголовок 1 2 74" xfId="9512" hidden="1"/>
    <cellStyle name="Заголовок 1 2 74" xfId="9854" hidden="1"/>
    <cellStyle name="Заголовок 1 2 74" xfId="10163" hidden="1"/>
    <cellStyle name="Заголовок 1 2 74" xfId="10377" hidden="1"/>
    <cellStyle name="Заголовок 1 2 74" xfId="11407" hidden="1"/>
    <cellStyle name="Заголовок 1 2 74" xfId="11968" hidden="1"/>
    <cellStyle name="Заголовок 1 2 74" xfId="12342" hidden="1"/>
    <cellStyle name="Заголовок 1 2 74" xfId="12711" hidden="1"/>
    <cellStyle name="Заголовок 1 2 74" xfId="13071" hidden="1"/>
    <cellStyle name="Заголовок 1 2 74" xfId="13413" hidden="1"/>
    <cellStyle name="Заголовок 1 2 74" xfId="13722" hidden="1"/>
    <cellStyle name="Заголовок 1 2 74" xfId="13936" hidden="1"/>
    <cellStyle name="Заголовок 1 2 74" xfId="10779" hidden="1"/>
    <cellStyle name="Заголовок 1 2 74" xfId="15132" hidden="1"/>
    <cellStyle name="Заголовок 1 2 74" xfId="15506" hidden="1"/>
    <cellStyle name="Заголовок 1 2 74" xfId="15875" hidden="1"/>
    <cellStyle name="Заголовок 1 2 74" xfId="16235" hidden="1"/>
    <cellStyle name="Заголовок 1 2 74" xfId="16577" hidden="1"/>
    <cellStyle name="Заголовок 1 2 74" xfId="16886" hidden="1"/>
    <cellStyle name="Заголовок 1 2 74" xfId="17100" hidden="1"/>
    <cellStyle name="Заголовок 1 2 74" xfId="10719" hidden="1"/>
    <cellStyle name="Заголовок 1 2 74" xfId="18288" hidden="1"/>
    <cellStyle name="Заголовок 1 2 74" xfId="18662" hidden="1"/>
    <cellStyle name="Заголовок 1 2 74" xfId="19031" hidden="1"/>
    <cellStyle name="Заголовок 1 2 74" xfId="19391" hidden="1"/>
    <cellStyle name="Заголовок 1 2 74" xfId="19733" hidden="1"/>
    <cellStyle name="Заголовок 1 2 74" xfId="20042" hidden="1"/>
    <cellStyle name="Заголовок 1 2 74" xfId="20256" hidden="1"/>
    <cellStyle name="Заголовок 1 2 74" xfId="17753" hidden="1"/>
    <cellStyle name="Заголовок 1 2 74" xfId="21389" hidden="1"/>
    <cellStyle name="Заголовок 1 2 74" xfId="21763" hidden="1"/>
    <cellStyle name="Заголовок 1 2 74" xfId="22132" hidden="1"/>
    <cellStyle name="Заголовок 1 2 74" xfId="22492" hidden="1"/>
    <cellStyle name="Заголовок 1 2 74" xfId="22834" hidden="1"/>
    <cellStyle name="Заголовок 1 2 74" xfId="23143" hidden="1"/>
    <cellStyle name="Заголовок 1 2 74" xfId="23357" hidden="1"/>
    <cellStyle name="Заголовок 1 2 74" xfId="17481" hidden="1"/>
    <cellStyle name="Заголовок 1 2 74" xfId="24477" hidden="1"/>
    <cellStyle name="Заголовок 1 2 74" xfId="24851" hidden="1"/>
    <cellStyle name="Заголовок 1 2 74" xfId="25220" hidden="1"/>
    <cellStyle name="Заголовок 1 2 74" xfId="25580" hidden="1"/>
    <cellStyle name="Заголовок 1 2 74" xfId="25922" hidden="1"/>
    <cellStyle name="Заголовок 1 2 74" xfId="26231" hidden="1"/>
    <cellStyle name="Заголовок 1 2 74" xfId="26445" hidden="1"/>
    <cellStyle name="Заголовок 1 2 74" xfId="20721" hidden="1"/>
    <cellStyle name="Заголовок 1 2 74" xfId="27500" hidden="1"/>
    <cellStyle name="Заголовок 1 2 74" xfId="27874" hidden="1"/>
    <cellStyle name="Заголовок 1 2 74" xfId="28243" hidden="1"/>
    <cellStyle name="Заголовок 1 2 74" xfId="28603" hidden="1"/>
    <cellStyle name="Заголовок 1 2 74" xfId="28945" hidden="1"/>
    <cellStyle name="Заголовок 1 2 74" xfId="29254" hidden="1"/>
    <cellStyle name="Заголовок 1 2 74" xfId="29468" hidden="1"/>
    <cellStyle name="Заголовок 1 2 74" xfId="23822" hidden="1"/>
    <cellStyle name="Заголовок 1 2 74" xfId="30323" hidden="1"/>
    <cellStyle name="Заголовок 1 2 74" xfId="30697" hidden="1"/>
    <cellStyle name="Заголовок 1 2 74" xfId="31066" hidden="1"/>
    <cellStyle name="Заголовок 1 2 74" xfId="31426" hidden="1"/>
    <cellStyle name="Заголовок 1 2 74" xfId="31768" hidden="1"/>
    <cellStyle name="Заголовок 1 2 74" xfId="32077" hidden="1"/>
    <cellStyle name="Заголовок 1 2 74" xfId="32291"/>
    <cellStyle name="Заголовок 1 2 75" xfId="1253" hidden="1"/>
    <cellStyle name="Заголовок 1 2 75" xfId="1628" hidden="1"/>
    <cellStyle name="Заголовок 1 2 75" xfId="2001" hidden="1"/>
    <cellStyle name="Заголовок 1 2 75" xfId="2369" hidden="1"/>
    <cellStyle name="Заголовок 1 2 75" xfId="2728" hidden="1"/>
    <cellStyle name="Заголовок 1 2 75" xfId="3066" hidden="1"/>
    <cellStyle name="Заголовок 1 2 75" xfId="3367" hidden="1"/>
    <cellStyle name="Заголовок 1 2 75" xfId="3726" hidden="1"/>
    <cellStyle name="Заголовок 1 2 75" xfId="5237" hidden="1"/>
    <cellStyle name="Заголовок 1 2 75" xfId="5612" hidden="1"/>
    <cellStyle name="Заголовок 1 2 75" xfId="5985" hidden="1"/>
    <cellStyle name="Заголовок 1 2 75" xfId="6353" hidden="1"/>
    <cellStyle name="Заголовок 1 2 75" xfId="6712" hidden="1"/>
    <cellStyle name="Заголовок 1 2 75" xfId="7050" hidden="1"/>
    <cellStyle name="Заголовок 1 2 75" xfId="7351" hidden="1"/>
    <cellStyle name="Заголовок 1 2 75" xfId="7710" hidden="1"/>
    <cellStyle name="Заголовок 1 2 75" xfId="8134" hidden="1"/>
    <cellStyle name="Заголовок 1 2 75" xfId="8509" hidden="1"/>
    <cellStyle name="Заголовок 1 2 75" xfId="8882" hidden="1"/>
    <cellStyle name="Заголовок 1 2 75" xfId="9250" hidden="1"/>
    <cellStyle name="Заголовок 1 2 75" xfId="9609" hidden="1"/>
    <cellStyle name="Заголовок 1 2 75" xfId="9947" hidden="1"/>
    <cellStyle name="Заголовок 1 2 75" xfId="10248" hidden="1"/>
    <cellStyle name="Заголовок 1 2 75" xfId="10607" hidden="1"/>
    <cellStyle name="Заголовок 1 2 75" xfId="11693" hidden="1"/>
    <cellStyle name="Заголовок 1 2 75" xfId="12068" hidden="1"/>
    <cellStyle name="Заголовок 1 2 75" xfId="12441" hidden="1"/>
    <cellStyle name="Заголовок 1 2 75" xfId="12809" hidden="1"/>
    <cellStyle name="Заголовок 1 2 75" xfId="13168" hidden="1"/>
    <cellStyle name="Заголовок 1 2 75" xfId="13506" hidden="1"/>
    <cellStyle name="Заголовок 1 2 75" xfId="13807" hidden="1"/>
    <cellStyle name="Заголовок 1 2 75" xfId="14166" hidden="1"/>
    <cellStyle name="Заголовок 1 2 75" xfId="14857" hidden="1"/>
    <cellStyle name="Заголовок 1 2 75" xfId="15232" hidden="1"/>
    <cellStyle name="Заголовок 1 2 75" xfId="15605" hidden="1"/>
    <cellStyle name="Заголовок 1 2 75" xfId="15973" hidden="1"/>
    <cellStyle name="Заголовок 1 2 75" xfId="16332" hidden="1"/>
    <cellStyle name="Заголовок 1 2 75" xfId="16670" hidden="1"/>
    <cellStyle name="Заголовок 1 2 75" xfId="16971" hidden="1"/>
    <cellStyle name="Заголовок 1 2 75" xfId="17330" hidden="1"/>
    <cellStyle name="Заголовок 1 2 75" xfId="18013" hidden="1"/>
    <cellStyle name="Заголовок 1 2 75" xfId="18388" hidden="1"/>
    <cellStyle name="Заголовок 1 2 75" xfId="18761" hidden="1"/>
    <cellStyle name="Заголовок 1 2 75" xfId="19129" hidden="1"/>
    <cellStyle name="Заголовок 1 2 75" xfId="19488" hidden="1"/>
    <cellStyle name="Заголовок 1 2 75" xfId="19826" hidden="1"/>
    <cellStyle name="Заголовок 1 2 75" xfId="20127" hidden="1"/>
    <cellStyle name="Заголовок 1 2 75" xfId="20486" hidden="1"/>
    <cellStyle name="Заголовок 1 2 75" xfId="21114" hidden="1"/>
    <cellStyle name="Заголовок 1 2 75" xfId="21489" hidden="1"/>
    <cellStyle name="Заголовок 1 2 75" xfId="21862" hidden="1"/>
    <cellStyle name="Заголовок 1 2 75" xfId="22230" hidden="1"/>
    <cellStyle name="Заголовок 1 2 75" xfId="22589" hidden="1"/>
    <cellStyle name="Заголовок 1 2 75" xfId="22927" hidden="1"/>
    <cellStyle name="Заголовок 1 2 75" xfId="23228" hidden="1"/>
    <cellStyle name="Заголовок 1 2 75" xfId="23587" hidden="1"/>
    <cellStyle name="Заголовок 1 2 75" xfId="24202" hidden="1"/>
    <cellStyle name="Заголовок 1 2 75" xfId="24577" hidden="1"/>
    <cellStyle name="Заголовок 1 2 75" xfId="24950" hidden="1"/>
    <cellStyle name="Заголовок 1 2 75" xfId="25318" hidden="1"/>
    <cellStyle name="Заголовок 1 2 75" xfId="25677" hidden="1"/>
    <cellStyle name="Заголовок 1 2 75" xfId="26015" hidden="1"/>
    <cellStyle name="Заголовок 1 2 75" xfId="26316" hidden="1"/>
    <cellStyle name="Заголовок 1 2 75" xfId="26675" hidden="1"/>
    <cellStyle name="Заголовок 1 2 75" xfId="27225" hidden="1"/>
    <cellStyle name="Заголовок 1 2 75" xfId="27600" hidden="1"/>
    <cellStyle name="Заголовок 1 2 75" xfId="27973" hidden="1"/>
    <cellStyle name="Заголовок 1 2 75" xfId="28341" hidden="1"/>
    <cellStyle name="Заголовок 1 2 75" xfId="28700" hidden="1"/>
    <cellStyle name="Заголовок 1 2 75" xfId="29038" hidden="1"/>
    <cellStyle name="Заголовок 1 2 75" xfId="29339" hidden="1"/>
    <cellStyle name="Заголовок 1 2 75" xfId="29698" hidden="1"/>
    <cellStyle name="Заголовок 1 2 75" xfId="30048" hidden="1"/>
    <cellStyle name="Заголовок 1 2 75" xfId="30423" hidden="1"/>
    <cellStyle name="Заголовок 1 2 75" xfId="30796" hidden="1"/>
    <cellStyle name="Заголовок 1 2 75" xfId="31164" hidden="1"/>
    <cellStyle name="Заголовок 1 2 75" xfId="31523" hidden="1"/>
    <cellStyle name="Заголовок 1 2 75" xfId="31861" hidden="1"/>
    <cellStyle name="Заголовок 1 2 75" xfId="32162" hidden="1"/>
    <cellStyle name="Заголовок 1 2 75" xfId="32521"/>
    <cellStyle name="Заголовок 1 2 76" xfId="1258" hidden="1"/>
    <cellStyle name="Заголовок 1 2 76" xfId="1633" hidden="1"/>
    <cellStyle name="Заголовок 1 2 76" xfId="2006" hidden="1"/>
    <cellStyle name="Заголовок 1 2 76" xfId="2374" hidden="1"/>
    <cellStyle name="Заголовок 1 2 76" xfId="2733" hidden="1"/>
    <cellStyle name="Заголовок 1 2 76" xfId="3071" hidden="1"/>
    <cellStyle name="Заголовок 1 2 76" xfId="3372" hidden="1"/>
    <cellStyle name="Заголовок 1 2 76" xfId="3731" hidden="1"/>
    <cellStyle name="Заголовок 1 2 76" xfId="5242" hidden="1"/>
    <cellStyle name="Заголовок 1 2 76" xfId="5617" hidden="1"/>
    <cellStyle name="Заголовок 1 2 76" xfId="5990" hidden="1"/>
    <cellStyle name="Заголовок 1 2 76" xfId="6358" hidden="1"/>
    <cellStyle name="Заголовок 1 2 76" xfId="6717" hidden="1"/>
    <cellStyle name="Заголовок 1 2 76" xfId="7055" hidden="1"/>
    <cellStyle name="Заголовок 1 2 76" xfId="7356" hidden="1"/>
    <cellStyle name="Заголовок 1 2 76" xfId="7715" hidden="1"/>
    <cellStyle name="Заголовок 1 2 76" xfId="8139" hidden="1"/>
    <cellStyle name="Заголовок 1 2 76" xfId="8514" hidden="1"/>
    <cellStyle name="Заголовок 1 2 76" xfId="8887" hidden="1"/>
    <cellStyle name="Заголовок 1 2 76" xfId="9255" hidden="1"/>
    <cellStyle name="Заголовок 1 2 76" xfId="9614" hidden="1"/>
    <cellStyle name="Заголовок 1 2 76" xfId="9952" hidden="1"/>
    <cellStyle name="Заголовок 1 2 76" xfId="10253" hidden="1"/>
    <cellStyle name="Заголовок 1 2 76" xfId="10612" hidden="1"/>
    <cellStyle name="Заголовок 1 2 76" xfId="11698" hidden="1"/>
    <cellStyle name="Заголовок 1 2 76" xfId="12073" hidden="1"/>
    <cellStyle name="Заголовок 1 2 76" xfId="12446" hidden="1"/>
    <cellStyle name="Заголовок 1 2 76" xfId="12814" hidden="1"/>
    <cellStyle name="Заголовок 1 2 76" xfId="13173" hidden="1"/>
    <cellStyle name="Заголовок 1 2 76" xfId="13511" hidden="1"/>
    <cellStyle name="Заголовок 1 2 76" xfId="13812" hidden="1"/>
    <cellStyle name="Заголовок 1 2 76" xfId="14171" hidden="1"/>
    <cellStyle name="Заголовок 1 2 76" xfId="14862" hidden="1"/>
    <cellStyle name="Заголовок 1 2 76" xfId="15237" hidden="1"/>
    <cellStyle name="Заголовок 1 2 76" xfId="15610" hidden="1"/>
    <cellStyle name="Заголовок 1 2 76" xfId="15978" hidden="1"/>
    <cellStyle name="Заголовок 1 2 76" xfId="16337" hidden="1"/>
    <cellStyle name="Заголовок 1 2 76" xfId="16675" hidden="1"/>
    <cellStyle name="Заголовок 1 2 76" xfId="16976" hidden="1"/>
    <cellStyle name="Заголовок 1 2 76" xfId="17335" hidden="1"/>
    <cellStyle name="Заголовок 1 2 76" xfId="18018" hidden="1"/>
    <cellStyle name="Заголовок 1 2 76" xfId="18393" hidden="1"/>
    <cellStyle name="Заголовок 1 2 76" xfId="18766" hidden="1"/>
    <cellStyle name="Заголовок 1 2 76" xfId="19134" hidden="1"/>
    <cellStyle name="Заголовок 1 2 76" xfId="19493" hidden="1"/>
    <cellStyle name="Заголовок 1 2 76" xfId="19831" hidden="1"/>
    <cellStyle name="Заголовок 1 2 76" xfId="20132" hidden="1"/>
    <cellStyle name="Заголовок 1 2 76" xfId="20491" hidden="1"/>
    <cellStyle name="Заголовок 1 2 76" xfId="21119" hidden="1"/>
    <cellStyle name="Заголовок 1 2 76" xfId="21494" hidden="1"/>
    <cellStyle name="Заголовок 1 2 76" xfId="21867" hidden="1"/>
    <cellStyle name="Заголовок 1 2 76" xfId="22235" hidden="1"/>
    <cellStyle name="Заголовок 1 2 76" xfId="22594" hidden="1"/>
    <cellStyle name="Заголовок 1 2 76" xfId="22932" hidden="1"/>
    <cellStyle name="Заголовок 1 2 76" xfId="23233" hidden="1"/>
    <cellStyle name="Заголовок 1 2 76" xfId="23592" hidden="1"/>
    <cellStyle name="Заголовок 1 2 76" xfId="24207" hidden="1"/>
    <cellStyle name="Заголовок 1 2 76" xfId="24582" hidden="1"/>
    <cellStyle name="Заголовок 1 2 76" xfId="24955" hidden="1"/>
    <cellStyle name="Заголовок 1 2 76" xfId="25323" hidden="1"/>
    <cellStyle name="Заголовок 1 2 76" xfId="25682" hidden="1"/>
    <cellStyle name="Заголовок 1 2 76" xfId="26020" hidden="1"/>
    <cellStyle name="Заголовок 1 2 76" xfId="26321" hidden="1"/>
    <cellStyle name="Заголовок 1 2 76" xfId="26680" hidden="1"/>
    <cellStyle name="Заголовок 1 2 76" xfId="27230" hidden="1"/>
    <cellStyle name="Заголовок 1 2 76" xfId="27605" hidden="1"/>
    <cellStyle name="Заголовок 1 2 76" xfId="27978" hidden="1"/>
    <cellStyle name="Заголовок 1 2 76" xfId="28346" hidden="1"/>
    <cellStyle name="Заголовок 1 2 76" xfId="28705" hidden="1"/>
    <cellStyle name="Заголовок 1 2 76" xfId="29043" hidden="1"/>
    <cellStyle name="Заголовок 1 2 76" xfId="29344" hidden="1"/>
    <cellStyle name="Заголовок 1 2 76" xfId="29703" hidden="1"/>
    <cellStyle name="Заголовок 1 2 76" xfId="30053" hidden="1"/>
    <cellStyle name="Заголовок 1 2 76" xfId="30428" hidden="1"/>
    <cellStyle name="Заголовок 1 2 76" xfId="30801" hidden="1"/>
    <cellStyle name="Заголовок 1 2 76" xfId="31169" hidden="1"/>
    <cellStyle name="Заголовок 1 2 76" xfId="31528" hidden="1"/>
    <cellStyle name="Заголовок 1 2 76" xfId="31866" hidden="1"/>
    <cellStyle name="Заголовок 1 2 76" xfId="32167" hidden="1"/>
    <cellStyle name="Заголовок 1 2 76" xfId="32526"/>
    <cellStyle name="Заголовок 1 2 77" xfId="1260" hidden="1"/>
    <cellStyle name="Заголовок 1 2 77" xfId="1635" hidden="1"/>
    <cellStyle name="Заголовок 1 2 77" xfId="2008" hidden="1"/>
    <cellStyle name="Заголовок 1 2 77" xfId="2376" hidden="1"/>
    <cellStyle name="Заголовок 1 2 77" xfId="2735" hidden="1"/>
    <cellStyle name="Заголовок 1 2 77" xfId="3073" hidden="1"/>
    <cellStyle name="Заголовок 1 2 77" xfId="3374" hidden="1"/>
    <cellStyle name="Заголовок 1 2 77" xfId="3733" hidden="1"/>
    <cellStyle name="Заголовок 1 2 77" xfId="5244" hidden="1"/>
    <cellStyle name="Заголовок 1 2 77" xfId="5619" hidden="1"/>
    <cellStyle name="Заголовок 1 2 77" xfId="5992" hidden="1"/>
    <cellStyle name="Заголовок 1 2 77" xfId="6360" hidden="1"/>
    <cellStyle name="Заголовок 1 2 77" xfId="6719" hidden="1"/>
    <cellStyle name="Заголовок 1 2 77" xfId="7057" hidden="1"/>
    <cellStyle name="Заголовок 1 2 77" xfId="7358" hidden="1"/>
    <cellStyle name="Заголовок 1 2 77" xfId="7717" hidden="1"/>
    <cellStyle name="Заголовок 1 2 77" xfId="8141" hidden="1"/>
    <cellStyle name="Заголовок 1 2 77" xfId="8516" hidden="1"/>
    <cellStyle name="Заголовок 1 2 77" xfId="8889" hidden="1"/>
    <cellStyle name="Заголовок 1 2 77" xfId="9257" hidden="1"/>
    <cellStyle name="Заголовок 1 2 77" xfId="9616" hidden="1"/>
    <cellStyle name="Заголовок 1 2 77" xfId="9954" hidden="1"/>
    <cellStyle name="Заголовок 1 2 77" xfId="10255" hidden="1"/>
    <cellStyle name="Заголовок 1 2 77" xfId="10614" hidden="1"/>
    <cellStyle name="Заголовок 1 2 77" xfId="11700" hidden="1"/>
    <cellStyle name="Заголовок 1 2 77" xfId="12075" hidden="1"/>
    <cellStyle name="Заголовок 1 2 77" xfId="12448" hidden="1"/>
    <cellStyle name="Заголовок 1 2 77" xfId="12816" hidden="1"/>
    <cellStyle name="Заголовок 1 2 77" xfId="13175" hidden="1"/>
    <cellStyle name="Заголовок 1 2 77" xfId="13513" hidden="1"/>
    <cellStyle name="Заголовок 1 2 77" xfId="13814" hidden="1"/>
    <cellStyle name="Заголовок 1 2 77" xfId="14173" hidden="1"/>
    <cellStyle name="Заголовок 1 2 77" xfId="14864" hidden="1"/>
    <cellStyle name="Заголовок 1 2 77" xfId="15239" hidden="1"/>
    <cellStyle name="Заголовок 1 2 77" xfId="15612" hidden="1"/>
    <cellStyle name="Заголовок 1 2 77" xfId="15980" hidden="1"/>
    <cellStyle name="Заголовок 1 2 77" xfId="16339" hidden="1"/>
    <cellStyle name="Заголовок 1 2 77" xfId="16677" hidden="1"/>
    <cellStyle name="Заголовок 1 2 77" xfId="16978" hidden="1"/>
    <cellStyle name="Заголовок 1 2 77" xfId="17337" hidden="1"/>
    <cellStyle name="Заголовок 1 2 77" xfId="18020" hidden="1"/>
    <cellStyle name="Заголовок 1 2 77" xfId="18395" hidden="1"/>
    <cellStyle name="Заголовок 1 2 77" xfId="18768" hidden="1"/>
    <cellStyle name="Заголовок 1 2 77" xfId="19136" hidden="1"/>
    <cellStyle name="Заголовок 1 2 77" xfId="19495" hidden="1"/>
    <cellStyle name="Заголовок 1 2 77" xfId="19833" hidden="1"/>
    <cellStyle name="Заголовок 1 2 77" xfId="20134" hidden="1"/>
    <cellStyle name="Заголовок 1 2 77" xfId="20493" hidden="1"/>
    <cellStyle name="Заголовок 1 2 77" xfId="21121" hidden="1"/>
    <cellStyle name="Заголовок 1 2 77" xfId="21496" hidden="1"/>
    <cellStyle name="Заголовок 1 2 77" xfId="21869" hidden="1"/>
    <cellStyle name="Заголовок 1 2 77" xfId="22237" hidden="1"/>
    <cellStyle name="Заголовок 1 2 77" xfId="22596" hidden="1"/>
    <cellStyle name="Заголовок 1 2 77" xfId="22934" hidden="1"/>
    <cellStyle name="Заголовок 1 2 77" xfId="23235" hidden="1"/>
    <cellStyle name="Заголовок 1 2 77" xfId="23594" hidden="1"/>
    <cellStyle name="Заголовок 1 2 77" xfId="24209" hidden="1"/>
    <cellStyle name="Заголовок 1 2 77" xfId="24584" hidden="1"/>
    <cellStyle name="Заголовок 1 2 77" xfId="24957" hidden="1"/>
    <cellStyle name="Заголовок 1 2 77" xfId="25325" hidden="1"/>
    <cellStyle name="Заголовок 1 2 77" xfId="25684" hidden="1"/>
    <cellStyle name="Заголовок 1 2 77" xfId="26022" hidden="1"/>
    <cellStyle name="Заголовок 1 2 77" xfId="26323" hidden="1"/>
    <cellStyle name="Заголовок 1 2 77" xfId="26682" hidden="1"/>
    <cellStyle name="Заголовок 1 2 77" xfId="27232" hidden="1"/>
    <cellStyle name="Заголовок 1 2 77" xfId="27607" hidden="1"/>
    <cellStyle name="Заголовок 1 2 77" xfId="27980" hidden="1"/>
    <cellStyle name="Заголовок 1 2 77" xfId="28348" hidden="1"/>
    <cellStyle name="Заголовок 1 2 77" xfId="28707" hidden="1"/>
    <cellStyle name="Заголовок 1 2 77" xfId="29045" hidden="1"/>
    <cellStyle name="Заголовок 1 2 77" xfId="29346" hidden="1"/>
    <cellStyle name="Заголовок 1 2 77" xfId="29705" hidden="1"/>
    <cellStyle name="Заголовок 1 2 77" xfId="30055" hidden="1"/>
    <cellStyle name="Заголовок 1 2 77" xfId="30430" hidden="1"/>
    <cellStyle name="Заголовок 1 2 77" xfId="30803" hidden="1"/>
    <cellStyle name="Заголовок 1 2 77" xfId="31171" hidden="1"/>
    <cellStyle name="Заголовок 1 2 77" xfId="31530" hidden="1"/>
    <cellStyle name="Заголовок 1 2 77" xfId="31868" hidden="1"/>
    <cellStyle name="Заголовок 1 2 77" xfId="32169" hidden="1"/>
    <cellStyle name="Заголовок 1 2 77" xfId="32528"/>
    <cellStyle name="Заголовок 1 2 78" xfId="1265" hidden="1"/>
    <cellStyle name="Заголовок 1 2 78" xfId="1640" hidden="1"/>
    <cellStyle name="Заголовок 1 2 78" xfId="2013" hidden="1"/>
    <cellStyle name="Заголовок 1 2 78" xfId="2381" hidden="1"/>
    <cellStyle name="Заголовок 1 2 78" xfId="2740" hidden="1"/>
    <cellStyle name="Заголовок 1 2 78" xfId="3078" hidden="1"/>
    <cellStyle name="Заголовок 1 2 78" xfId="3379" hidden="1"/>
    <cellStyle name="Заголовок 1 2 78" xfId="3738" hidden="1"/>
    <cellStyle name="Заголовок 1 2 78" xfId="5249" hidden="1"/>
    <cellStyle name="Заголовок 1 2 78" xfId="5624" hidden="1"/>
    <cellStyle name="Заголовок 1 2 78" xfId="5997" hidden="1"/>
    <cellStyle name="Заголовок 1 2 78" xfId="6365" hidden="1"/>
    <cellStyle name="Заголовок 1 2 78" xfId="6724" hidden="1"/>
    <cellStyle name="Заголовок 1 2 78" xfId="7062" hidden="1"/>
    <cellStyle name="Заголовок 1 2 78" xfId="7363" hidden="1"/>
    <cellStyle name="Заголовок 1 2 78" xfId="7722" hidden="1"/>
    <cellStyle name="Заголовок 1 2 78" xfId="8146" hidden="1"/>
    <cellStyle name="Заголовок 1 2 78" xfId="8521" hidden="1"/>
    <cellStyle name="Заголовок 1 2 78" xfId="8894" hidden="1"/>
    <cellStyle name="Заголовок 1 2 78" xfId="9262" hidden="1"/>
    <cellStyle name="Заголовок 1 2 78" xfId="9621" hidden="1"/>
    <cellStyle name="Заголовок 1 2 78" xfId="9959" hidden="1"/>
    <cellStyle name="Заголовок 1 2 78" xfId="10260" hidden="1"/>
    <cellStyle name="Заголовок 1 2 78" xfId="10619" hidden="1"/>
    <cellStyle name="Заголовок 1 2 78" xfId="11705" hidden="1"/>
    <cellStyle name="Заголовок 1 2 78" xfId="12080" hidden="1"/>
    <cellStyle name="Заголовок 1 2 78" xfId="12453" hidden="1"/>
    <cellStyle name="Заголовок 1 2 78" xfId="12821" hidden="1"/>
    <cellStyle name="Заголовок 1 2 78" xfId="13180" hidden="1"/>
    <cellStyle name="Заголовок 1 2 78" xfId="13518" hidden="1"/>
    <cellStyle name="Заголовок 1 2 78" xfId="13819" hidden="1"/>
    <cellStyle name="Заголовок 1 2 78" xfId="14178" hidden="1"/>
    <cellStyle name="Заголовок 1 2 78" xfId="14869" hidden="1"/>
    <cellStyle name="Заголовок 1 2 78" xfId="15244" hidden="1"/>
    <cellStyle name="Заголовок 1 2 78" xfId="15617" hidden="1"/>
    <cellStyle name="Заголовок 1 2 78" xfId="15985" hidden="1"/>
    <cellStyle name="Заголовок 1 2 78" xfId="16344" hidden="1"/>
    <cellStyle name="Заголовок 1 2 78" xfId="16682" hidden="1"/>
    <cellStyle name="Заголовок 1 2 78" xfId="16983" hidden="1"/>
    <cellStyle name="Заголовок 1 2 78" xfId="17342" hidden="1"/>
    <cellStyle name="Заголовок 1 2 78" xfId="18025" hidden="1"/>
    <cellStyle name="Заголовок 1 2 78" xfId="18400" hidden="1"/>
    <cellStyle name="Заголовок 1 2 78" xfId="18773" hidden="1"/>
    <cellStyle name="Заголовок 1 2 78" xfId="19141" hidden="1"/>
    <cellStyle name="Заголовок 1 2 78" xfId="19500" hidden="1"/>
    <cellStyle name="Заголовок 1 2 78" xfId="19838" hidden="1"/>
    <cellStyle name="Заголовок 1 2 78" xfId="20139" hidden="1"/>
    <cellStyle name="Заголовок 1 2 78" xfId="20498" hidden="1"/>
    <cellStyle name="Заголовок 1 2 78" xfId="21126" hidden="1"/>
    <cellStyle name="Заголовок 1 2 78" xfId="21501" hidden="1"/>
    <cellStyle name="Заголовок 1 2 78" xfId="21874" hidden="1"/>
    <cellStyle name="Заголовок 1 2 78" xfId="22242" hidden="1"/>
    <cellStyle name="Заголовок 1 2 78" xfId="22601" hidden="1"/>
    <cellStyle name="Заголовок 1 2 78" xfId="22939" hidden="1"/>
    <cellStyle name="Заголовок 1 2 78" xfId="23240" hidden="1"/>
    <cellStyle name="Заголовок 1 2 78" xfId="23599" hidden="1"/>
    <cellStyle name="Заголовок 1 2 78" xfId="24214" hidden="1"/>
    <cellStyle name="Заголовок 1 2 78" xfId="24589" hidden="1"/>
    <cellStyle name="Заголовок 1 2 78" xfId="24962" hidden="1"/>
    <cellStyle name="Заголовок 1 2 78" xfId="25330" hidden="1"/>
    <cellStyle name="Заголовок 1 2 78" xfId="25689" hidden="1"/>
    <cellStyle name="Заголовок 1 2 78" xfId="26027" hidden="1"/>
    <cellStyle name="Заголовок 1 2 78" xfId="26328" hidden="1"/>
    <cellStyle name="Заголовок 1 2 78" xfId="26687" hidden="1"/>
    <cellStyle name="Заголовок 1 2 78" xfId="27237" hidden="1"/>
    <cellStyle name="Заголовок 1 2 78" xfId="27612" hidden="1"/>
    <cellStyle name="Заголовок 1 2 78" xfId="27985" hidden="1"/>
    <cellStyle name="Заголовок 1 2 78" xfId="28353" hidden="1"/>
    <cellStyle name="Заголовок 1 2 78" xfId="28712" hidden="1"/>
    <cellStyle name="Заголовок 1 2 78" xfId="29050" hidden="1"/>
    <cellStyle name="Заголовок 1 2 78" xfId="29351" hidden="1"/>
    <cellStyle name="Заголовок 1 2 78" xfId="29710" hidden="1"/>
    <cellStyle name="Заголовок 1 2 78" xfId="30060" hidden="1"/>
    <cellStyle name="Заголовок 1 2 78" xfId="30435" hidden="1"/>
    <cellStyle name="Заголовок 1 2 78" xfId="30808" hidden="1"/>
    <cellStyle name="Заголовок 1 2 78" xfId="31176" hidden="1"/>
    <cellStyle name="Заголовок 1 2 78" xfId="31535" hidden="1"/>
    <cellStyle name="Заголовок 1 2 78" xfId="31873" hidden="1"/>
    <cellStyle name="Заголовок 1 2 78" xfId="32174" hidden="1"/>
    <cellStyle name="Заголовок 1 2 78" xfId="32533"/>
    <cellStyle name="Заголовок 1 2 79" xfId="1270" hidden="1"/>
    <cellStyle name="Заголовок 1 2 79" xfId="1645" hidden="1"/>
    <cellStyle name="Заголовок 1 2 79" xfId="2018" hidden="1"/>
    <cellStyle name="Заголовок 1 2 79" xfId="2386" hidden="1"/>
    <cellStyle name="Заголовок 1 2 79" xfId="2745" hidden="1"/>
    <cellStyle name="Заголовок 1 2 79" xfId="3083" hidden="1"/>
    <cellStyle name="Заголовок 1 2 79" xfId="3384" hidden="1"/>
    <cellStyle name="Заголовок 1 2 79" xfId="3743" hidden="1"/>
    <cellStyle name="Заголовок 1 2 79" xfId="5254" hidden="1"/>
    <cellStyle name="Заголовок 1 2 79" xfId="5629" hidden="1"/>
    <cellStyle name="Заголовок 1 2 79" xfId="6002" hidden="1"/>
    <cellStyle name="Заголовок 1 2 79" xfId="6370" hidden="1"/>
    <cellStyle name="Заголовок 1 2 79" xfId="6729" hidden="1"/>
    <cellStyle name="Заголовок 1 2 79" xfId="7067" hidden="1"/>
    <cellStyle name="Заголовок 1 2 79" xfId="7368" hidden="1"/>
    <cellStyle name="Заголовок 1 2 79" xfId="7727" hidden="1"/>
    <cellStyle name="Заголовок 1 2 79" xfId="8151" hidden="1"/>
    <cellStyle name="Заголовок 1 2 79" xfId="8526" hidden="1"/>
    <cellStyle name="Заголовок 1 2 79" xfId="8899" hidden="1"/>
    <cellStyle name="Заголовок 1 2 79" xfId="9267" hidden="1"/>
    <cellStyle name="Заголовок 1 2 79" xfId="9626" hidden="1"/>
    <cellStyle name="Заголовок 1 2 79" xfId="9964" hidden="1"/>
    <cellStyle name="Заголовок 1 2 79" xfId="10265" hidden="1"/>
    <cellStyle name="Заголовок 1 2 79" xfId="10624" hidden="1"/>
    <cellStyle name="Заголовок 1 2 79" xfId="11710" hidden="1"/>
    <cellStyle name="Заголовок 1 2 79" xfId="12085" hidden="1"/>
    <cellStyle name="Заголовок 1 2 79" xfId="12458" hidden="1"/>
    <cellStyle name="Заголовок 1 2 79" xfId="12826" hidden="1"/>
    <cellStyle name="Заголовок 1 2 79" xfId="13185" hidden="1"/>
    <cellStyle name="Заголовок 1 2 79" xfId="13523" hidden="1"/>
    <cellStyle name="Заголовок 1 2 79" xfId="13824" hidden="1"/>
    <cellStyle name="Заголовок 1 2 79" xfId="14183" hidden="1"/>
    <cellStyle name="Заголовок 1 2 79" xfId="14874" hidden="1"/>
    <cellStyle name="Заголовок 1 2 79" xfId="15249" hidden="1"/>
    <cellStyle name="Заголовок 1 2 79" xfId="15622" hidden="1"/>
    <cellStyle name="Заголовок 1 2 79" xfId="15990" hidden="1"/>
    <cellStyle name="Заголовок 1 2 79" xfId="16349" hidden="1"/>
    <cellStyle name="Заголовок 1 2 79" xfId="16687" hidden="1"/>
    <cellStyle name="Заголовок 1 2 79" xfId="16988" hidden="1"/>
    <cellStyle name="Заголовок 1 2 79" xfId="17347" hidden="1"/>
    <cellStyle name="Заголовок 1 2 79" xfId="18030" hidden="1"/>
    <cellStyle name="Заголовок 1 2 79" xfId="18405" hidden="1"/>
    <cellStyle name="Заголовок 1 2 79" xfId="18778" hidden="1"/>
    <cellStyle name="Заголовок 1 2 79" xfId="19146" hidden="1"/>
    <cellStyle name="Заголовок 1 2 79" xfId="19505" hidden="1"/>
    <cellStyle name="Заголовок 1 2 79" xfId="19843" hidden="1"/>
    <cellStyle name="Заголовок 1 2 79" xfId="20144" hidden="1"/>
    <cellStyle name="Заголовок 1 2 79" xfId="20503" hidden="1"/>
    <cellStyle name="Заголовок 1 2 79" xfId="21131" hidden="1"/>
    <cellStyle name="Заголовок 1 2 79" xfId="21506" hidden="1"/>
    <cellStyle name="Заголовок 1 2 79" xfId="21879" hidden="1"/>
    <cellStyle name="Заголовок 1 2 79" xfId="22247" hidden="1"/>
    <cellStyle name="Заголовок 1 2 79" xfId="22606" hidden="1"/>
    <cellStyle name="Заголовок 1 2 79" xfId="22944" hidden="1"/>
    <cellStyle name="Заголовок 1 2 79" xfId="23245" hidden="1"/>
    <cellStyle name="Заголовок 1 2 79" xfId="23604" hidden="1"/>
    <cellStyle name="Заголовок 1 2 79" xfId="24219" hidden="1"/>
    <cellStyle name="Заголовок 1 2 79" xfId="24594" hidden="1"/>
    <cellStyle name="Заголовок 1 2 79" xfId="24967" hidden="1"/>
    <cellStyle name="Заголовок 1 2 79" xfId="25335" hidden="1"/>
    <cellStyle name="Заголовок 1 2 79" xfId="25694" hidden="1"/>
    <cellStyle name="Заголовок 1 2 79" xfId="26032" hidden="1"/>
    <cellStyle name="Заголовок 1 2 79" xfId="26333" hidden="1"/>
    <cellStyle name="Заголовок 1 2 79" xfId="26692" hidden="1"/>
    <cellStyle name="Заголовок 1 2 79" xfId="27242" hidden="1"/>
    <cellStyle name="Заголовок 1 2 79" xfId="27617" hidden="1"/>
    <cellStyle name="Заголовок 1 2 79" xfId="27990" hidden="1"/>
    <cellStyle name="Заголовок 1 2 79" xfId="28358" hidden="1"/>
    <cellStyle name="Заголовок 1 2 79" xfId="28717" hidden="1"/>
    <cellStyle name="Заголовок 1 2 79" xfId="29055" hidden="1"/>
    <cellStyle name="Заголовок 1 2 79" xfId="29356" hidden="1"/>
    <cellStyle name="Заголовок 1 2 79" xfId="29715" hidden="1"/>
    <cellStyle name="Заголовок 1 2 79" xfId="30065" hidden="1"/>
    <cellStyle name="Заголовок 1 2 79" xfId="30440" hidden="1"/>
    <cellStyle name="Заголовок 1 2 79" xfId="30813" hidden="1"/>
    <cellStyle name="Заголовок 1 2 79" xfId="31181" hidden="1"/>
    <cellStyle name="Заголовок 1 2 79" xfId="31540" hidden="1"/>
    <cellStyle name="Заголовок 1 2 79" xfId="31878" hidden="1"/>
    <cellStyle name="Заголовок 1 2 79" xfId="32179" hidden="1"/>
    <cellStyle name="Заголовок 1 2 79" xfId="32538"/>
    <cellStyle name="Заголовок 1 2 8" xfId="935" hidden="1"/>
    <cellStyle name="Заголовок 1 2 8" xfId="1324" hidden="1"/>
    <cellStyle name="Заголовок 1 2 8" xfId="1698" hidden="1"/>
    <cellStyle name="Заголовок 1 2 8" xfId="2067" hidden="1"/>
    <cellStyle name="Заголовок 1 2 8" xfId="2430" hidden="1"/>
    <cellStyle name="Заголовок 1 2 8" xfId="2783" hidden="1"/>
    <cellStyle name="Заголовок 1 2 8" xfId="3112" hidden="1"/>
    <cellStyle name="Заголовок 1 2 8" xfId="3471" hidden="1"/>
    <cellStyle name="Заголовок 1 2 8" xfId="4919" hidden="1"/>
    <cellStyle name="Заголовок 1 2 8" xfId="5308" hidden="1"/>
    <cellStyle name="Заголовок 1 2 8" xfId="5682" hidden="1"/>
    <cellStyle name="Заголовок 1 2 8" xfId="6051" hidden="1"/>
    <cellStyle name="Заголовок 1 2 8" xfId="6414" hidden="1"/>
    <cellStyle name="Заголовок 1 2 8" xfId="6767" hidden="1"/>
    <cellStyle name="Заголовок 1 2 8" xfId="7096" hidden="1"/>
    <cellStyle name="Заголовок 1 2 8" xfId="7455" hidden="1"/>
    <cellStyle name="Заголовок 1 2 8" xfId="4360" hidden="1"/>
    <cellStyle name="Заголовок 1 2 8" xfId="8205" hidden="1"/>
    <cellStyle name="Заголовок 1 2 8" xfId="8579" hidden="1"/>
    <cellStyle name="Заголовок 1 2 8" xfId="8948" hidden="1"/>
    <cellStyle name="Заголовок 1 2 8" xfId="9311" hidden="1"/>
    <cellStyle name="Заголовок 1 2 8" xfId="9664" hidden="1"/>
    <cellStyle name="Заголовок 1 2 8" xfId="9993" hidden="1"/>
    <cellStyle name="Заголовок 1 2 8" xfId="10352" hidden="1"/>
    <cellStyle name="Заголовок 1 2 8" xfId="11375" hidden="1"/>
    <cellStyle name="Заголовок 1 2 8" xfId="11764" hidden="1"/>
    <cellStyle name="Заголовок 1 2 8" xfId="12138" hidden="1"/>
    <cellStyle name="Заголовок 1 2 8" xfId="12507" hidden="1"/>
    <cellStyle name="Заголовок 1 2 8" xfId="12870" hidden="1"/>
    <cellStyle name="Заголовок 1 2 8" xfId="13223" hidden="1"/>
    <cellStyle name="Заголовок 1 2 8" xfId="13552" hidden="1"/>
    <cellStyle name="Заголовок 1 2 8" xfId="13911" hidden="1"/>
    <cellStyle name="Заголовок 1 2 8" xfId="10757" hidden="1"/>
    <cellStyle name="Заголовок 1 2 8" xfId="14928" hidden="1"/>
    <cellStyle name="Заголовок 1 2 8" xfId="15302" hidden="1"/>
    <cellStyle name="Заголовок 1 2 8" xfId="15671" hidden="1"/>
    <cellStyle name="Заголовок 1 2 8" xfId="16034" hidden="1"/>
    <cellStyle name="Заголовок 1 2 8" xfId="16387" hidden="1"/>
    <cellStyle name="Заголовок 1 2 8" xfId="16716" hidden="1"/>
    <cellStyle name="Заголовок 1 2 8" xfId="17075" hidden="1"/>
    <cellStyle name="Заголовок 1 2 8" xfId="14418" hidden="1"/>
    <cellStyle name="Заголовок 1 2 8" xfId="18084" hidden="1"/>
    <cellStyle name="Заголовок 1 2 8" xfId="18458" hidden="1"/>
    <cellStyle name="Заголовок 1 2 8" xfId="18827" hidden="1"/>
    <cellStyle name="Заголовок 1 2 8" xfId="19190" hidden="1"/>
    <cellStyle name="Заголовок 1 2 8" xfId="19543" hidden="1"/>
    <cellStyle name="Заголовок 1 2 8" xfId="19872" hidden="1"/>
    <cellStyle name="Заголовок 1 2 8" xfId="20231" hidden="1"/>
    <cellStyle name="Заголовок 1 2 8" xfId="20520" hidden="1"/>
    <cellStyle name="Заголовок 1 2 8" xfId="21185" hidden="1"/>
    <cellStyle name="Заголовок 1 2 8" xfId="21559" hidden="1"/>
    <cellStyle name="Заголовок 1 2 8" xfId="21928" hidden="1"/>
    <cellStyle name="Заголовок 1 2 8" xfId="22291" hidden="1"/>
    <cellStyle name="Заголовок 1 2 8" xfId="22644" hidden="1"/>
    <cellStyle name="Заголовок 1 2 8" xfId="22973" hidden="1"/>
    <cellStyle name="Заголовок 1 2 8" xfId="23332" hidden="1"/>
    <cellStyle name="Заголовок 1 2 8" xfId="23621" hidden="1"/>
    <cellStyle name="Заголовок 1 2 8" xfId="24273" hidden="1"/>
    <cellStyle name="Заголовок 1 2 8" xfId="24647" hidden="1"/>
    <cellStyle name="Заголовок 1 2 8" xfId="25016" hidden="1"/>
    <cellStyle name="Заголовок 1 2 8" xfId="25379" hidden="1"/>
    <cellStyle name="Заголовок 1 2 8" xfId="25732" hidden="1"/>
    <cellStyle name="Заголовок 1 2 8" xfId="26061" hidden="1"/>
    <cellStyle name="Заголовок 1 2 8" xfId="26420" hidden="1"/>
    <cellStyle name="Заголовок 1 2 8" xfId="26709" hidden="1"/>
    <cellStyle name="Заголовок 1 2 8" xfId="27296" hidden="1"/>
    <cellStyle name="Заголовок 1 2 8" xfId="27670" hidden="1"/>
    <cellStyle name="Заголовок 1 2 8" xfId="28039" hidden="1"/>
    <cellStyle name="Заголовок 1 2 8" xfId="28402" hidden="1"/>
    <cellStyle name="Заголовок 1 2 8" xfId="28755" hidden="1"/>
    <cellStyle name="Заголовок 1 2 8" xfId="29084" hidden="1"/>
    <cellStyle name="Заголовок 1 2 8" xfId="29443" hidden="1"/>
    <cellStyle name="Заголовок 1 2 8" xfId="29732" hidden="1"/>
    <cellStyle name="Заголовок 1 2 8" xfId="30119" hidden="1"/>
    <cellStyle name="Заголовок 1 2 8" xfId="30493" hidden="1"/>
    <cellStyle name="Заголовок 1 2 8" xfId="30862" hidden="1"/>
    <cellStyle name="Заголовок 1 2 8" xfId="31225" hidden="1"/>
    <cellStyle name="Заголовок 1 2 8" xfId="31578" hidden="1"/>
    <cellStyle name="Заголовок 1 2 8" xfId="31907" hidden="1"/>
    <cellStyle name="Заголовок 1 2 8" xfId="32266"/>
    <cellStyle name="Заголовок 1 2 9" xfId="1023" hidden="1"/>
    <cellStyle name="Заголовок 1 2 9" xfId="1369" hidden="1"/>
    <cellStyle name="Заголовок 1 2 9" xfId="1743" hidden="1"/>
    <cellStyle name="Заголовок 1 2 9" xfId="2112" hidden="1"/>
    <cellStyle name="Заголовок 1 2 9" xfId="2475" hidden="1"/>
    <cellStyle name="Заголовок 1 2 9" xfId="2828" hidden="1"/>
    <cellStyle name="Заголовок 1 2 9" xfId="3155" hidden="1"/>
    <cellStyle name="Заголовок 1 2 9" xfId="3505" hidden="1"/>
    <cellStyle name="Заголовок 1 2 9" xfId="5007" hidden="1"/>
    <cellStyle name="Заголовок 1 2 9" xfId="5353" hidden="1"/>
    <cellStyle name="Заголовок 1 2 9" xfId="5727" hidden="1"/>
    <cellStyle name="Заголовок 1 2 9" xfId="6096" hidden="1"/>
    <cellStyle name="Заголовок 1 2 9" xfId="6459" hidden="1"/>
    <cellStyle name="Заголовок 1 2 9" xfId="6812" hidden="1"/>
    <cellStyle name="Заголовок 1 2 9" xfId="7139" hidden="1"/>
    <cellStyle name="Заголовок 1 2 9" xfId="7489" hidden="1"/>
    <cellStyle name="Заголовок 1 2 9" xfId="4673" hidden="1"/>
    <cellStyle name="Заголовок 1 2 9" xfId="8250" hidden="1"/>
    <cellStyle name="Заголовок 1 2 9" xfId="8624" hidden="1"/>
    <cellStyle name="Заголовок 1 2 9" xfId="8993" hidden="1"/>
    <cellStyle name="Заголовок 1 2 9" xfId="9356" hidden="1"/>
    <cellStyle name="Заголовок 1 2 9" xfId="9709" hidden="1"/>
    <cellStyle name="Заголовок 1 2 9" xfId="10036" hidden="1"/>
    <cellStyle name="Заголовок 1 2 9" xfId="10386" hidden="1"/>
    <cellStyle name="Заголовок 1 2 9" xfId="11463" hidden="1"/>
    <cellStyle name="Заголовок 1 2 9" xfId="11809" hidden="1"/>
    <cellStyle name="Заголовок 1 2 9" xfId="12183" hidden="1"/>
    <cellStyle name="Заголовок 1 2 9" xfId="12552" hidden="1"/>
    <cellStyle name="Заголовок 1 2 9" xfId="12915" hidden="1"/>
    <cellStyle name="Заголовок 1 2 9" xfId="13268" hidden="1"/>
    <cellStyle name="Заголовок 1 2 9" xfId="13595" hidden="1"/>
    <cellStyle name="Заголовок 1 2 9" xfId="13945" hidden="1"/>
    <cellStyle name="Заголовок 1 2 9" xfId="11119" hidden="1"/>
    <cellStyle name="Заголовок 1 2 9" xfId="14973" hidden="1"/>
    <cellStyle name="Заголовок 1 2 9" xfId="15347" hidden="1"/>
    <cellStyle name="Заголовок 1 2 9" xfId="15716" hidden="1"/>
    <cellStyle name="Заголовок 1 2 9" xfId="16079" hidden="1"/>
    <cellStyle name="Заголовок 1 2 9" xfId="16432" hidden="1"/>
    <cellStyle name="Заголовок 1 2 9" xfId="16759" hidden="1"/>
    <cellStyle name="Заголовок 1 2 9" xfId="17109" hidden="1"/>
    <cellStyle name="Заголовок 1 2 9" xfId="10735" hidden="1"/>
    <cellStyle name="Заголовок 1 2 9" xfId="18129" hidden="1"/>
    <cellStyle name="Заголовок 1 2 9" xfId="18503" hidden="1"/>
    <cellStyle name="Заголовок 1 2 9" xfId="18872" hidden="1"/>
    <cellStyle name="Заголовок 1 2 9" xfId="19235" hidden="1"/>
    <cellStyle name="Заголовок 1 2 9" xfId="19588" hidden="1"/>
    <cellStyle name="Заголовок 1 2 9" xfId="19915" hidden="1"/>
    <cellStyle name="Заголовок 1 2 9" xfId="20265" hidden="1"/>
    <cellStyle name="Заголовок 1 2 9" xfId="17762" hidden="1"/>
    <cellStyle name="Заголовок 1 2 9" xfId="21230" hidden="1"/>
    <cellStyle name="Заголовок 1 2 9" xfId="21604" hidden="1"/>
    <cellStyle name="Заголовок 1 2 9" xfId="21973" hidden="1"/>
    <cellStyle name="Заголовок 1 2 9" xfId="22336" hidden="1"/>
    <cellStyle name="Заголовок 1 2 9" xfId="22689" hidden="1"/>
    <cellStyle name="Заголовок 1 2 9" xfId="23016" hidden="1"/>
    <cellStyle name="Заголовок 1 2 9" xfId="23366" hidden="1"/>
    <cellStyle name="Заголовок 1 2 9" xfId="17821" hidden="1"/>
    <cellStyle name="Заголовок 1 2 9" xfId="24318" hidden="1"/>
    <cellStyle name="Заголовок 1 2 9" xfId="24692" hidden="1"/>
    <cellStyle name="Заголовок 1 2 9" xfId="25061" hidden="1"/>
    <cellStyle name="Заголовок 1 2 9" xfId="25424" hidden="1"/>
    <cellStyle name="Заголовок 1 2 9" xfId="25777" hidden="1"/>
    <cellStyle name="Заголовок 1 2 9" xfId="26104" hidden="1"/>
    <cellStyle name="Заголовок 1 2 9" xfId="26454" hidden="1"/>
    <cellStyle name="Заголовок 1 2 9" xfId="21036" hidden="1"/>
    <cellStyle name="Заголовок 1 2 9" xfId="27341" hidden="1"/>
    <cellStyle name="Заголовок 1 2 9" xfId="27715" hidden="1"/>
    <cellStyle name="Заголовок 1 2 9" xfId="28084" hidden="1"/>
    <cellStyle name="Заголовок 1 2 9" xfId="28447" hidden="1"/>
    <cellStyle name="Заголовок 1 2 9" xfId="28800" hidden="1"/>
    <cellStyle name="Заголовок 1 2 9" xfId="29127" hidden="1"/>
    <cellStyle name="Заголовок 1 2 9" xfId="29477" hidden="1"/>
    <cellStyle name="Заголовок 1 2 9" xfId="24125" hidden="1"/>
    <cellStyle name="Заголовок 1 2 9" xfId="30164" hidden="1"/>
    <cellStyle name="Заголовок 1 2 9" xfId="30538" hidden="1"/>
    <cellStyle name="Заголовок 1 2 9" xfId="30907" hidden="1"/>
    <cellStyle name="Заголовок 1 2 9" xfId="31270" hidden="1"/>
    <cellStyle name="Заголовок 1 2 9" xfId="31623" hidden="1"/>
    <cellStyle name="Заголовок 1 2 9" xfId="31950" hidden="1"/>
    <cellStyle name="Заголовок 1 2 9" xfId="32300"/>
    <cellStyle name="Заголовок 1 3" xfId="114" hidden="1"/>
    <cellStyle name="Заголовок 1 3" xfId="312" hidden="1"/>
    <cellStyle name="Заголовок 1 3" xfId="311" hidden="1"/>
    <cellStyle name="Заголовок 1 3" xfId="318" hidden="1"/>
    <cellStyle name="Заголовок 1 3" xfId="324" hidden="1"/>
    <cellStyle name="Заголовок 1 3" xfId="323" hidden="1"/>
    <cellStyle name="Заголовок 1 3" xfId="362" hidden="1"/>
    <cellStyle name="Заголовок 1 3" xfId="447" hidden="1"/>
    <cellStyle name="Заголовок 1 3" xfId="446" hidden="1"/>
    <cellStyle name="Заголовок 1 3" xfId="453" hidden="1"/>
    <cellStyle name="Заголовок 1 3" xfId="459" hidden="1"/>
    <cellStyle name="Заголовок 1 3" xfId="458" hidden="1"/>
    <cellStyle name="Заголовок 1 3" xfId="351" hidden="1"/>
    <cellStyle name="Заголовок 1 3" xfId="468" hidden="1"/>
    <cellStyle name="Заголовок 1 3" xfId="467" hidden="1"/>
    <cellStyle name="Заголовок 1 3" xfId="474" hidden="1"/>
    <cellStyle name="Заголовок 1 3" xfId="480" hidden="1"/>
    <cellStyle name="Заголовок 1 3" xfId="479" hidden="1"/>
    <cellStyle name="Заголовок 1 3" xfId="353" hidden="1"/>
    <cellStyle name="Заголовок 1 3" xfId="488" hidden="1"/>
    <cellStyle name="Заголовок 1 3" xfId="487" hidden="1"/>
    <cellStyle name="Заголовок 1 3" xfId="494" hidden="1"/>
    <cellStyle name="Заголовок 1 3" xfId="500" hidden="1"/>
    <cellStyle name="Заголовок 1 3" xfId="499" hidden="1"/>
    <cellStyle name="Заголовок 1 3" xfId="350" hidden="1"/>
    <cellStyle name="Заголовок 1 3" xfId="508" hidden="1"/>
    <cellStyle name="Заголовок 1 3" xfId="507" hidden="1"/>
    <cellStyle name="Заголовок 1 3" xfId="514" hidden="1"/>
    <cellStyle name="Заголовок 1 3" xfId="520" hidden="1"/>
    <cellStyle name="Заголовок 1 3" xfId="519" hidden="1"/>
    <cellStyle name="Заголовок 1 3" xfId="354" hidden="1"/>
    <cellStyle name="Заголовок 1 3" xfId="528" hidden="1"/>
    <cellStyle name="Заголовок 1 3" xfId="527" hidden="1"/>
    <cellStyle name="Заголовок 1 3" xfId="534" hidden="1"/>
    <cellStyle name="Заголовок 1 3" xfId="540" hidden="1"/>
    <cellStyle name="Заголовок 1 3" xfId="539" hidden="1"/>
    <cellStyle name="Заголовок 1 3" xfId="352" hidden="1"/>
    <cellStyle name="Заголовок 1 3" xfId="548" hidden="1"/>
    <cellStyle name="Заголовок 1 3" xfId="547" hidden="1"/>
    <cellStyle name="Заголовок 1 3" xfId="554" hidden="1"/>
    <cellStyle name="Заголовок 1 3" xfId="560" hidden="1"/>
    <cellStyle name="Заголовок 1 3" xfId="559" hidden="1"/>
    <cellStyle name="Заголовок 1 3" xfId="356" hidden="1"/>
    <cellStyle name="Заголовок 1 3" xfId="568" hidden="1"/>
    <cellStyle name="Заголовок 1 3" xfId="567" hidden="1"/>
    <cellStyle name="Заголовок 1 3" xfId="574" hidden="1"/>
    <cellStyle name="Заголовок 1 3" xfId="580" hidden="1"/>
    <cellStyle name="Заголовок 1 3" xfId="579" hidden="1"/>
    <cellStyle name="Заголовок 1 3" xfId="329" hidden="1"/>
    <cellStyle name="Заголовок 1 3" xfId="591" hidden="1"/>
    <cellStyle name="Заголовок 1 3" xfId="590" hidden="1"/>
    <cellStyle name="Заголовок 1 3" xfId="597" hidden="1"/>
    <cellStyle name="Заголовок 1 3" xfId="603" hidden="1"/>
    <cellStyle name="Заголовок 1 3" xfId="602" hidden="1"/>
    <cellStyle name="Заголовок 1 3" xfId="358" hidden="1"/>
    <cellStyle name="Заголовок 1 3" xfId="611" hidden="1"/>
    <cellStyle name="Заголовок 1 3" xfId="610" hidden="1"/>
    <cellStyle name="Заголовок 1 3" xfId="617" hidden="1"/>
    <cellStyle name="Заголовок 1 3" xfId="623" hidden="1"/>
    <cellStyle name="Заголовок 1 3" xfId="622" hidden="1"/>
    <cellStyle name="Заголовок 1 3" xfId="360" hidden="1"/>
    <cellStyle name="Заголовок 1 3" xfId="631" hidden="1"/>
    <cellStyle name="Заголовок 1 3" xfId="630" hidden="1"/>
    <cellStyle name="Заголовок 1 3" xfId="637" hidden="1"/>
    <cellStyle name="Заголовок 1 3" xfId="643" hidden="1"/>
    <cellStyle name="Заголовок 1 3" xfId="642" hidden="1"/>
    <cellStyle name="Заголовок 1 3" xfId="357" hidden="1"/>
    <cellStyle name="Заголовок 1 3" xfId="657" hidden="1"/>
    <cellStyle name="Заголовок 1 3" xfId="656" hidden="1"/>
    <cellStyle name="Заголовок 1 3" xfId="663" hidden="1"/>
    <cellStyle name="Заголовок 1 3" xfId="669" hidden="1"/>
    <cellStyle name="Заголовок 1 3" xfId="668" hidden="1"/>
    <cellStyle name="Заголовок 1 3" xfId="346" hidden="1"/>
    <cellStyle name="Заголовок 1 3" xfId="677" hidden="1"/>
    <cellStyle name="Заголовок 1 3" xfId="676" hidden="1"/>
    <cellStyle name="Заголовок 1 3" xfId="683" hidden="1"/>
    <cellStyle name="Заголовок 1 3" xfId="689" hidden="1"/>
    <cellStyle name="Заголовок 1 3" xfId="688" hidden="1"/>
    <cellStyle name="Заголовок 1 3" xfId="650" hidden="1"/>
    <cellStyle name="Заголовок 1 3" xfId="903" hidden="1"/>
    <cellStyle name="Заголовок 1 3" xfId="902" hidden="1"/>
    <cellStyle name="Заголовок 1 3" xfId="909" hidden="1"/>
    <cellStyle name="Заголовок 1 3" xfId="915" hidden="1"/>
    <cellStyle name="Заголовок 1 3" xfId="914" hidden="1"/>
    <cellStyle name="Заголовок 1 3" xfId="949" hidden="1"/>
    <cellStyle name="Заголовок 1 3" xfId="1026" hidden="1"/>
    <cellStyle name="Заголовок 1 3" xfId="1025" hidden="1"/>
    <cellStyle name="Заголовок 1 3" xfId="1032" hidden="1"/>
    <cellStyle name="Заголовок 1 3" xfId="1038" hidden="1"/>
    <cellStyle name="Заголовок 1 3" xfId="1037" hidden="1"/>
    <cellStyle name="Заголовок 1 3" xfId="938" hidden="1"/>
    <cellStyle name="Заголовок 1 3" xfId="1047" hidden="1"/>
    <cellStyle name="Заголовок 1 3" xfId="1046" hidden="1"/>
    <cellStyle name="Заголовок 1 3" xfId="1053" hidden="1"/>
    <cellStyle name="Заголовок 1 3" xfId="1059" hidden="1"/>
    <cellStyle name="Заголовок 1 3" xfId="1058" hidden="1"/>
    <cellStyle name="Заголовок 1 3" xfId="940" hidden="1"/>
    <cellStyle name="Заголовок 1 3" xfId="1067" hidden="1"/>
    <cellStyle name="Заголовок 1 3" xfId="1066" hidden="1"/>
    <cellStyle name="Заголовок 1 3" xfId="1073" hidden="1"/>
    <cellStyle name="Заголовок 1 3" xfId="1079" hidden="1"/>
    <cellStyle name="Заголовок 1 3" xfId="1078" hidden="1"/>
    <cellStyle name="Заголовок 1 3" xfId="937" hidden="1"/>
    <cellStyle name="Заголовок 1 3" xfId="1087" hidden="1"/>
    <cellStyle name="Заголовок 1 3" xfId="1086" hidden="1"/>
    <cellStyle name="Заголовок 1 3" xfId="1093" hidden="1"/>
    <cellStyle name="Заголовок 1 3" xfId="1099" hidden="1"/>
    <cellStyle name="Заголовок 1 3" xfId="1098" hidden="1"/>
    <cellStyle name="Заголовок 1 3" xfId="941" hidden="1"/>
    <cellStyle name="Заголовок 1 3" xfId="1107" hidden="1"/>
    <cellStyle name="Заголовок 1 3" xfId="1106" hidden="1"/>
    <cellStyle name="Заголовок 1 3" xfId="1113" hidden="1"/>
    <cellStyle name="Заголовок 1 3" xfId="1119" hidden="1"/>
    <cellStyle name="Заголовок 1 3" xfId="1118" hidden="1"/>
    <cellStyle name="Заголовок 1 3" xfId="939" hidden="1"/>
    <cellStyle name="Заголовок 1 3" xfId="1127" hidden="1"/>
    <cellStyle name="Заголовок 1 3" xfId="1126" hidden="1"/>
    <cellStyle name="Заголовок 1 3" xfId="1133" hidden="1"/>
    <cellStyle name="Заголовок 1 3" xfId="1139" hidden="1"/>
    <cellStyle name="Заголовок 1 3" xfId="1138" hidden="1"/>
    <cellStyle name="Заголовок 1 3" xfId="943" hidden="1"/>
    <cellStyle name="Заголовок 1 3" xfId="1147" hidden="1"/>
    <cellStyle name="Заголовок 1 3" xfId="1146" hidden="1"/>
    <cellStyle name="Заголовок 1 3" xfId="1153" hidden="1"/>
    <cellStyle name="Заголовок 1 3" xfId="1159" hidden="1"/>
    <cellStyle name="Заголовок 1 3" xfId="1158" hidden="1"/>
    <cellStyle name="Заголовок 1 3" xfId="920" hidden="1"/>
    <cellStyle name="Заголовок 1 3" xfId="1170" hidden="1"/>
    <cellStyle name="Заголовок 1 3" xfId="1169" hidden="1"/>
    <cellStyle name="Заголовок 1 3" xfId="1176" hidden="1"/>
    <cellStyle name="Заголовок 1 3" xfId="1182" hidden="1"/>
    <cellStyle name="Заголовок 1 3" xfId="1181" hidden="1"/>
    <cellStyle name="Заголовок 1 3" xfId="945" hidden="1"/>
    <cellStyle name="Заголовок 1 3" xfId="1190" hidden="1"/>
    <cellStyle name="Заголовок 1 3" xfId="1189" hidden="1"/>
    <cellStyle name="Заголовок 1 3" xfId="1196" hidden="1"/>
    <cellStyle name="Заголовок 1 3" xfId="1202" hidden="1"/>
    <cellStyle name="Заголовок 1 3" xfId="1201" hidden="1"/>
    <cellStyle name="Заголовок 1 3" xfId="947" hidden="1"/>
    <cellStyle name="Заголовок 1 3" xfId="1210" hidden="1"/>
    <cellStyle name="Заголовок 1 3" xfId="1209" hidden="1"/>
    <cellStyle name="Заголовок 1 3" xfId="1216" hidden="1"/>
    <cellStyle name="Заголовок 1 3" xfId="1222" hidden="1"/>
    <cellStyle name="Заголовок 1 3" xfId="1221" hidden="1"/>
    <cellStyle name="Заголовок 1 3" xfId="944" hidden="1"/>
    <cellStyle name="Заголовок 1 3" xfId="1236" hidden="1"/>
    <cellStyle name="Заголовок 1 3" xfId="1235" hidden="1"/>
    <cellStyle name="Заголовок 1 3" xfId="1242" hidden="1"/>
    <cellStyle name="Заголовок 1 3" xfId="1248" hidden="1"/>
    <cellStyle name="Заголовок 1 3" xfId="1247" hidden="1"/>
    <cellStyle name="Заголовок 1 3" xfId="934" hidden="1"/>
    <cellStyle name="Заголовок 1 3" xfId="1256" hidden="1"/>
    <cellStyle name="Заголовок 1 3" xfId="1255" hidden="1"/>
    <cellStyle name="Заголовок 1 3" xfId="1262" hidden="1"/>
    <cellStyle name="Заголовок 1 3" xfId="1268" hidden="1"/>
    <cellStyle name="Заголовок 1 3" xfId="1267" hidden="1"/>
    <cellStyle name="Заголовок 1 3" xfId="1229" hidden="1"/>
    <cellStyle name="Заголовок 1 3" xfId="1004" hidden="1"/>
    <cellStyle name="Заголовок 1 3" xfId="850" hidden="1"/>
    <cellStyle name="Заголовок 1 3" xfId="1005" hidden="1"/>
    <cellStyle name="Заголовок 1 3" xfId="843" hidden="1"/>
    <cellStyle name="Заголовок 1 3" xfId="844" hidden="1"/>
    <cellStyle name="Заголовок 1 3" xfId="825" hidden="1"/>
    <cellStyle name="Заголовок 1 3" xfId="1333" hidden="1"/>
    <cellStyle name="Заголовок 1 3" xfId="1332" hidden="1"/>
    <cellStyle name="Заголовок 1 3" xfId="1339" hidden="1"/>
    <cellStyle name="Заголовок 1 3" xfId="1345" hidden="1"/>
    <cellStyle name="Заголовок 1 3" xfId="1344" hidden="1"/>
    <cellStyle name="Заголовок 1 3" xfId="1019" hidden="1"/>
    <cellStyle name="Заголовок 1 3" xfId="1354" hidden="1"/>
    <cellStyle name="Заголовок 1 3" xfId="1353" hidden="1"/>
    <cellStyle name="Заголовок 1 3" xfId="1360" hidden="1"/>
    <cellStyle name="Заголовок 1 3" xfId="1366" hidden="1"/>
    <cellStyle name="Заголовок 1 3" xfId="1365" hidden="1"/>
    <cellStyle name="Заголовок 1 3" xfId="830" hidden="1"/>
    <cellStyle name="Заголовок 1 3" xfId="1374" hidden="1"/>
    <cellStyle name="Заголовок 1 3" xfId="1373" hidden="1"/>
    <cellStyle name="Заголовок 1 3" xfId="1380" hidden="1"/>
    <cellStyle name="Заголовок 1 3" xfId="1386" hidden="1"/>
    <cellStyle name="Заголовок 1 3" xfId="1385" hidden="1"/>
    <cellStyle name="Заголовок 1 3" xfId="831" hidden="1"/>
    <cellStyle name="Заголовок 1 3" xfId="1393" hidden="1"/>
    <cellStyle name="Заголовок 1 3" xfId="1392" hidden="1"/>
    <cellStyle name="Заголовок 1 3" xfId="1398" hidden="1"/>
    <cellStyle name="Заголовок 1 3" xfId="1404" hidden="1"/>
    <cellStyle name="Заголовок 1 3" xfId="1403" hidden="1"/>
    <cellStyle name="Заголовок 1 3" xfId="829" hidden="1"/>
    <cellStyle name="Заголовок 1 3" xfId="1412" hidden="1"/>
    <cellStyle name="Заголовок 1 3" xfId="1411" hidden="1"/>
    <cellStyle name="Заголовок 1 3" xfId="1417" hidden="1"/>
    <cellStyle name="Заголовок 1 3" xfId="1423" hidden="1"/>
    <cellStyle name="Заголовок 1 3" xfId="1422" hidden="1"/>
    <cellStyle name="Заголовок 1 3" xfId="1018" hidden="1"/>
    <cellStyle name="Заголовок 1 3" xfId="1431" hidden="1"/>
    <cellStyle name="Заголовок 1 3" xfId="1430" hidden="1"/>
    <cellStyle name="Заголовок 1 3" xfId="1437" hidden="1"/>
    <cellStyle name="Заголовок 1 3" xfId="1442" hidden="1"/>
    <cellStyle name="Заголовок 1 3" xfId="1441" hidden="1"/>
    <cellStyle name="Заголовок 1 3" xfId="705" hidden="1"/>
    <cellStyle name="Заголовок 1 3" xfId="1450" hidden="1"/>
    <cellStyle name="Заголовок 1 3" xfId="1449" hidden="1"/>
    <cellStyle name="Заголовок 1 3" xfId="1456" hidden="1"/>
    <cellStyle name="Заголовок 1 3" xfId="1462" hidden="1"/>
    <cellStyle name="Заголовок 1 3" xfId="1461" hidden="1"/>
    <cellStyle name="Заголовок 1 3" xfId="841" hidden="1"/>
    <cellStyle name="Заголовок 1 3" xfId="1472" hidden="1"/>
    <cellStyle name="Заголовок 1 3" xfId="1471" hidden="1"/>
    <cellStyle name="Заголовок 1 3" xfId="1478" hidden="1"/>
    <cellStyle name="Заголовок 1 3" xfId="1483" hidden="1"/>
    <cellStyle name="Заголовок 1 3" xfId="1482" hidden="1"/>
    <cellStyle name="Заголовок 1 3" xfId="827" hidden="1"/>
    <cellStyle name="Заголовок 1 3" xfId="1490" hidden="1"/>
    <cellStyle name="Заголовок 1 3" xfId="1489" hidden="1"/>
    <cellStyle name="Заголовок 1 3" xfId="1496" hidden="1"/>
    <cellStyle name="Заголовок 1 3" xfId="1502" hidden="1"/>
    <cellStyle name="Заголовок 1 3" xfId="1501" hidden="1"/>
    <cellStyle name="Заголовок 1 3" xfId="826" hidden="1"/>
    <cellStyle name="Заголовок 1 3" xfId="1510" hidden="1"/>
    <cellStyle name="Заголовок 1 3" xfId="1509" hidden="1"/>
    <cellStyle name="Заголовок 1 3" xfId="1516" hidden="1"/>
    <cellStyle name="Заголовок 1 3" xfId="1522" hidden="1"/>
    <cellStyle name="Заголовок 1 3" xfId="1521" hidden="1"/>
    <cellStyle name="Заголовок 1 3" xfId="828" hidden="1"/>
    <cellStyle name="Заголовок 1 3" xfId="1536" hidden="1"/>
    <cellStyle name="Заголовок 1 3" xfId="1535" hidden="1"/>
    <cellStyle name="Заголовок 1 3" xfId="1542" hidden="1"/>
    <cellStyle name="Заголовок 1 3" xfId="1546" hidden="1"/>
    <cellStyle name="Заголовок 1 3" xfId="1545" hidden="1"/>
    <cellStyle name="Заголовок 1 3" xfId="806" hidden="1"/>
    <cellStyle name="Заголовок 1 3" xfId="1554" hidden="1"/>
    <cellStyle name="Заголовок 1 3" xfId="1553" hidden="1"/>
    <cellStyle name="Заголовок 1 3" xfId="1560" hidden="1"/>
    <cellStyle name="Заголовок 1 3" xfId="1566" hidden="1"/>
    <cellStyle name="Заголовок 1 3" xfId="1565" hidden="1"/>
    <cellStyle name="Заголовок 1 3" xfId="1529" hidden="1"/>
    <cellStyle name="Заголовок 1 3" xfId="1310" hidden="1"/>
    <cellStyle name="Заголовок 1 3" xfId="987" hidden="1"/>
    <cellStyle name="Заголовок 1 3" xfId="1311" hidden="1"/>
    <cellStyle name="Заголовок 1 3" xfId="873" hidden="1"/>
    <cellStyle name="Заголовок 1 3" xfId="814" hidden="1"/>
    <cellStyle name="Заголовок 1 3" xfId="1273" hidden="1"/>
    <cellStyle name="Заголовок 1 3" xfId="1357" hidden="1"/>
    <cellStyle name="Заголовок 1 3" xfId="1350" hidden="1"/>
    <cellStyle name="Заголовок 1 3" xfId="1336" hidden="1"/>
    <cellStyle name="Заголовок 1 3" xfId="848" hidden="1"/>
    <cellStyle name="Заголовок 1 3" xfId="1016" hidden="1"/>
    <cellStyle name="Заголовок 1 3" xfId="1326" hidden="1"/>
    <cellStyle name="Заголовок 1 3" xfId="1547" hidden="1"/>
    <cellStyle name="Заголовок 1 3" xfId="1228" hidden="1"/>
    <cellStyle name="Заголовок 1 3" xfId="1523" hidden="1"/>
    <cellStyle name="Заголовок 1 3" xfId="1503" hidden="1"/>
    <cellStyle name="Заголовок 1 3" xfId="706" hidden="1"/>
    <cellStyle name="Заголовок 1 3" xfId="978" hidden="1"/>
    <cellStyle name="Заголовок 1 3" xfId="1477" hidden="1"/>
    <cellStyle name="Заголовок 1 3" xfId="1481" hidden="1"/>
    <cellStyle name="Заголовок 1 3" xfId="1455" hidden="1"/>
    <cellStyle name="Заголовок 1 3" xfId="1436" hidden="1"/>
    <cellStyle name="Заголовок 1 3" xfId="1440" hidden="1"/>
    <cellStyle name="Заголовок 1 3" xfId="879" hidden="1"/>
    <cellStyle name="Заголовок 1 3" xfId="1410" hidden="1"/>
    <cellStyle name="Заголовок 1 3" xfId="1413" hidden="1"/>
    <cellStyle name="Заголовок 1 3" xfId="1391" hidden="1"/>
    <cellStyle name="Заголовок 1 3" xfId="1372" hidden="1"/>
    <cellStyle name="Заголовок 1 3" xfId="1375" hidden="1"/>
    <cellStyle name="Заголовок 1 3" xfId="979" hidden="1"/>
    <cellStyle name="Заголовок 1 3" xfId="1346" hidden="1"/>
    <cellStyle name="Заголовок 1 3" xfId="802" hidden="1"/>
    <cellStyle name="Заголовок 1 3" xfId="809" hidden="1"/>
    <cellStyle name="Заголовок 1 3" xfId="762" hidden="1"/>
    <cellStyle name="Заголовок 1 3" xfId="732" hidden="1"/>
    <cellStyle name="Заголовок 1 3" xfId="1325" hidden="1"/>
    <cellStyle name="Заголовок 1 3" xfId="1551" hidden="1"/>
    <cellStyle name="Заголовок 1 3" xfId="1556" hidden="1"/>
    <cellStyle name="Заголовок 1 3" xfId="1533" hidden="1"/>
    <cellStyle name="Заголовок 1 3" xfId="1507" hidden="1"/>
    <cellStyle name="Заголовок 1 3" xfId="1512" hidden="1"/>
    <cellStyle name="Заголовок 1 3" xfId="777" hidden="1"/>
    <cellStyle name="Заголовок 1 3" xfId="1485" hidden="1"/>
    <cellStyle name="Заголовок 1 3" xfId="1231" hidden="1"/>
    <cellStyle name="Заголовок 1 3" xfId="1464" hidden="1"/>
    <cellStyle name="Заголовок 1 3" xfId="1444" hidden="1"/>
    <cellStyle name="Заголовок 1 3" xfId="702" hidden="1"/>
    <cellStyle name="Заголовок 1 3" xfId="982" hidden="1"/>
    <cellStyle name="Заголовок 1 3" xfId="798" hidden="1"/>
    <cellStyle name="Заголовок 1 3" xfId="1409" hidden="1"/>
    <cellStyle name="Заголовок 1 3" xfId="800" hidden="1"/>
    <cellStyle name="Заголовок 1 3" xfId="821" hidden="1"/>
    <cellStyle name="Заголовок 1 3" xfId="1371" hidden="1"/>
    <cellStyle name="Заголовок 1 3" xfId="880" hidden="1"/>
    <cellStyle name="Заголовок 1 3" xfId="1342" hidden="1"/>
    <cellStyle name="Заголовок 1 3" xfId="1347" hidden="1"/>
    <cellStyle name="Заголовок 1 3" xfId="1007" hidden="1"/>
    <cellStyle name="Заголовок 1 3" xfId="778" hidden="1"/>
    <cellStyle name="Заголовок 1 3" xfId="763" hidden="1"/>
    <cellStyle name="Заголовок 1 3" xfId="1275" hidden="1"/>
    <cellStyle name="Заголовок 1 3" xfId="1586" hidden="1"/>
    <cellStyle name="Заголовок 1 3" xfId="1585" hidden="1"/>
    <cellStyle name="Заголовок 1 3" xfId="1592" hidden="1"/>
    <cellStyle name="Заголовок 1 3" xfId="1598" hidden="1"/>
    <cellStyle name="Заголовок 1 3" xfId="1597" hidden="1"/>
    <cellStyle name="Заголовок 1 3" xfId="1328" hidden="1"/>
    <cellStyle name="Заголовок 1 3" xfId="1611" hidden="1"/>
    <cellStyle name="Заголовок 1 3" xfId="1610" hidden="1"/>
    <cellStyle name="Заголовок 1 3" xfId="1617" hidden="1"/>
    <cellStyle name="Заголовок 1 3" xfId="1623" hidden="1"/>
    <cellStyle name="Заголовок 1 3" xfId="1622" hidden="1"/>
    <cellStyle name="Заголовок 1 3" xfId="951" hidden="1"/>
    <cellStyle name="Заголовок 1 3" xfId="1631" hidden="1"/>
    <cellStyle name="Заголовок 1 3" xfId="1630" hidden="1"/>
    <cellStyle name="Заголовок 1 3" xfId="1637" hidden="1"/>
    <cellStyle name="Заголовок 1 3" xfId="1643" hidden="1"/>
    <cellStyle name="Заголовок 1 3" xfId="1642" hidden="1"/>
    <cellStyle name="Заголовок 1 3" xfId="1605" hidden="1"/>
    <cellStyle name="Заголовок 1 3" xfId="839" hidden="1"/>
    <cellStyle name="Заголовок 1 3" xfId="1292" hidden="1"/>
    <cellStyle name="Заголовок 1 3" xfId="1419" hidden="1"/>
    <cellStyle name="Заголовок 1 3" xfId="703" hidden="1"/>
    <cellStyle name="Заголовок 1 3" xfId="1278" hidden="1"/>
    <cellStyle name="Заголовок 1 3" xfId="1571" hidden="1"/>
    <cellStyle name="Заголовок 1 3" xfId="1707" hidden="1"/>
    <cellStyle name="Заголовок 1 3" xfId="1706" hidden="1"/>
    <cellStyle name="Заголовок 1 3" xfId="1713" hidden="1"/>
    <cellStyle name="Заголовок 1 3" xfId="1719" hidden="1"/>
    <cellStyle name="Заголовок 1 3" xfId="1718" hidden="1"/>
    <cellStyle name="Заголовок 1 3" xfId="1370" hidden="1"/>
    <cellStyle name="Заголовок 1 3" xfId="1728" hidden="1"/>
    <cellStyle name="Заголовок 1 3" xfId="1727" hidden="1"/>
    <cellStyle name="Заголовок 1 3" xfId="1734" hidden="1"/>
    <cellStyle name="Заголовок 1 3" xfId="1740" hidden="1"/>
    <cellStyle name="Заголовок 1 3" xfId="1739" hidden="1"/>
    <cellStyle name="Заголовок 1 3" xfId="1283" hidden="1"/>
    <cellStyle name="Заголовок 1 3" xfId="1748" hidden="1"/>
    <cellStyle name="Заголовок 1 3" xfId="1747" hidden="1"/>
    <cellStyle name="Заголовок 1 3" xfId="1754" hidden="1"/>
    <cellStyle name="Заголовок 1 3" xfId="1760" hidden="1"/>
    <cellStyle name="Заголовок 1 3" xfId="1759" hidden="1"/>
    <cellStyle name="Заголовок 1 3" xfId="993" hidden="1"/>
    <cellStyle name="Заголовок 1 3" xfId="1767" hidden="1"/>
    <cellStyle name="Заголовок 1 3" xfId="1766" hidden="1"/>
    <cellStyle name="Заголовок 1 3" xfId="1772" hidden="1"/>
    <cellStyle name="Заголовок 1 3" xfId="1778" hidden="1"/>
    <cellStyle name="Заголовок 1 3" xfId="1777" hidden="1"/>
    <cellStyle name="Заголовок 1 3" xfId="1284" hidden="1"/>
    <cellStyle name="Заголовок 1 3" xfId="1786" hidden="1"/>
    <cellStyle name="Заголовок 1 3" xfId="1785" hidden="1"/>
    <cellStyle name="Заголовок 1 3" xfId="1791" hidden="1"/>
    <cellStyle name="Заголовок 1 3" xfId="1797" hidden="1"/>
    <cellStyle name="Заголовок 1 3" xfId="1796" hidden="1"/>
    <cellStyle name="Заголовок 1 3" xfId="1381" hidden="1"/>
    <cellStyle name="Заголовок 1 3" xfId="1805" hidden="1"/>
    <cellStyle name="Заголовок 1 3" xfId="1804" hidden="1"/>
    <cellStyle name="Заголовок 1 3" xfId="1811" hidden="1"/>
    <cellStyle name="Заголовок 1 3" xfId="1816" hidden="1"/>
    <cellStyle name="Заголовок 1 3" xfId="1815" hidden="1"/>
    <cellStyle name="Заголовок 1 3" xfId="784" hidden="1"/>
    <cellStyle name="Заголовок 1 3" xfId="1824" hidden="1"/>
    <cellStyle name="Заголовок 1 3" xfId="1823" hidden="1"/>
    <cellStyle name="Заголовок 1 3" xfId="1830" hidden="1"/>
    <cellStyle name="Заголовок 1 3" xfId="1836" hidden="1"/>
    <cellStyle name="Заголовок 1 3" xfId="1835" hidden="1"/>
    <cellStyle name="Заголовок 1 3" xfId="1287" hidden="1"/>
    <cellStyle name="Заголовок 1 3" xfId="1846" hidden="1"/>
    <cellStyle name="Заголовок 1 3" xfId="1845" hidden="1"/>
    <cellStyle name="Заголовок 1 3" xfId="1852" hidden="1"/>
    <cellStyle name="Заголовок 1 3" xfId="1857" hidden="1"/>
    <cellStyle name="Заголовок 1 3" xfId="1856" hidden="1"/>
    <cellStyle name="Заголовок 1 3" xfId="861" hidden="1"/>
    <cellStyle name="Заголовок 1 3" xfId="1864" hidden="1"/>
    <cellStyle name="Заголовок 1 3" xfId="1863" hidden="1"/>
    <cellStyle name="Заголовок 1 3" xfId="1870" hidden="1"/>
    <cellStyle name="Заголовок 1 3" xfId="1876" hidden="1"/>
    <cellStyle name="Заголовок 1 3" xfId="1875" hidden="1"/>
    <cellStyle name="Заголовок 1 3" xfId="1574" hidden="1"/>
    <cellStyle name="Заголовок 1 3" xfId="1884" hidden="1"/>
    <cellStyle name="Заголовок 1 3" xfId="1883" hidden="1"/>
    <cellStyle name="Заголовок 1 3" xfId="1890" hidden="1"/>
    <cellStyle name="Заголовок 1 3" xfId="1896" hidden="1"/>
    <cellStyle name="Заголовок 1 3" xfId="1895" hidden="1"/>
    <cellStyle name="Заголовок 1 3" xfId="836" hidden="1"/>
    <cellStyle name="Заголовок 1 3" xfId="1910" hidden="1"/>
    <cellStyle name="Заголовок 1 3" xfId="1909" hidden="1"/>
    <cellStyle name="Заголовок 1 3" xfId="1916" hidden="1"/>
    <cellStyle name="Заголовок 1 3" xfId="1920" hidden="1"/>
    <cellStyle name="Заголовок 1 3" xfId="1919" hidden="1"/>
    <cellStyle name="Заголовок 1 3" xfId="824" hidden="1"/>
    <cellStyle name="Заголовок 1 3" xfId="1928" hidden="1"/>
    <cellStyle name="Заголовок 1 3" xfId="1927" hidden="1"/>
    <cellStyle name="Заголовок 1 3" xfId="1934" hidden="1"/>
    <cellStyle name="Заголовок 1 3" xfId="1940" hidden="1"/>
    <cellStyle name="Заголовок 1 3" xfId="1939" hidden="1"/>
    <cellStyle name="Заголовок 1 3" xfId="1903" hidden="1"/>
    <cellStyle name="Заголовок 1 3" xfId="1684" hidden="1"/>
    <cellStyle name="Заголовок 1 3" xfId="1497" hidden="1"/>
    <cellStyle name="Заголовок 1 3" xfId="1685" hidden="1"/>
    <cellStyle name="Заголовок 1 3" xfId="779" hidden="1"/>
    <cellStyle name="Заголовок 1 3" xfId="1577" hidden="1"/>
    <cellStyle name="Заголовок 1 3" xfId="1647" hidden="1"/>
    <cellStyle name="Заголовок 1 3" xfId="1731" hidden="1"/>
    <cellStyle name="Заголовок 1 3" xfId="1724" hidden="1"/>
    <cellStyle name="Заголовок 1 3" xfId="1710" hidden="1"/>
    <cellStyle name="Заголовок 1 3" xfId="1042" hidden="1"/>
    <cellStyle name="Заголовок 1 3" xfId="1382" hidden="1"/>
    <cellStyle name="Заголовок 1 3" xfId="1700" hidden="1"/>
    <cellStyle name="Заголовок 1 3" xfId="1921" hidden="1"/>
    <cellStyle name="Заголовок 1 3" xfId="1020" hidden="1"/>
    <cellStyle name="Заголовок 1 3" xfId="1897" hidden="1"/>
    <cellStyle name="Заголовок 1 3" xfId="1877" hidden="1"/>
    <cellStyle name="Заголовок 1 3" xfId="1606" hidden="1"/>
    <cellStyle name="Заголовок 1 3" xfId="1539" hidden="1"/>
    <cellStyle name="Заголовок 1 3" xfId="1851" hidden="1"/>
    <cellStyle name="Заголовок 1 3" xfId="1855" hidden="1"/>
    <cellStyle name="Заголовок 1 3" xfId="1829" hidden="1"/>
    <cellStyle name="Заголовок 1 3" xfId="1810" hidden="1"/>
    <cellStyle name="Заголовок 1 3" xfId="1814" hidden="1"/>
    <cellStyle name="Заголовок 1 3" xfId="1300" hidden="1"/>
    <cellStyle name="Заголовок 1 3" xfId="1784" hidden="1"/>
    <cellStyle name="Заголовок 1 3" xfId="1787" hidden="1"/>
    <cellStyle name="Заголовок 1 3" xfId="1765" hidden="1"/>
    <cellStyle name="Заголовок 1 3" xfId="1746" hidden="1"/>
    <cellStyle name="Заголовок 1 3" xfId="1749" hidden="1"/>
    <cellStyle name="Заголовок 1 3" xfId="1011" hidden="1"/>
    <cellStyle name="Заголовок 1 3" xfId="1720" hidden="1"/>
    <cellStyle name="Заголовок 1 3" xfId="1576" hidden="1"/>
    <cellStyle name="Заголовок 1 3" xfId="820" hidden="1"/>
    <cellStyle name="Заголовок 1 3" xfId="771" hidden="1"/>
    <cellStyle name="Заголовок 1 3" xfId="738" hidden="1"/>
    <cellStyle name="Заголовок 1 3" xfId="1699" hidden="1"/>
    <cellStyle name="Заголовок 1 3" xfId="1925" hidden="1"/>
    <cellStyle name="Заголовок 1 3" xfId="1930" hidden="1"/>
    <cellStyle name="Заголовок 1 3" xfId="1907" hidden="1"/>
    <cellStyle name="Заголовок 1 3" xfId="1881" hidden="1"/>
    <cellStyle name="Заголовок 1 3" xfId="1886" hidden="1"/>
    <cellStyle name="Заголовок 1 3" xfId="791" hidden="1"/>
    <cellStyle name="Заголовок 1 3" xfId="1859" hidden="1"/>
    <cellStyle name="Заголовок 1 3" xfId="767" hidden="1"/>
    <cellStyle name="Заголовок 1 3" xfId="1838" hidden="1"/>
    <cellStyle name="Заголовок 1 3" xfId="1818" hidden="1"/>
    <cellStyle name="Заголовок 1 3" xfId="999" hidden="1"/>
    <cellStyle name="Заголовок 1 3" xfId="1517" hidden="1"/>
    <cellStyle name="Заголовок 1 3" xfId="805" hidden="1"/>
    <cellStyle name="Заголовок 1 3" xfId="1783" hidden="1"/>
    <cellStyle name="Заголовок 1 3" xfId="963" hidden="1"/>
    <cellStyle name="Заголовок 1 3" xfId="855" hidden="1"/>
    <cellStyle name="Заголовок 1 3" xfId="1745" hidden="1"/>
    <cellStyle name="Заголовок 1 3" xfId="866" hidden="1"/>
    <cellStyle name="Заголовок 1 3" xfId="1716" hidden="1"/>
    <cellStyle name="Заголовок 1 3" xfId="1721" hidden="1"/>
    <cellStyle name="Заголовок 1 3" xfId="1418" hidden="1"/>
    <cellStyle name="Заголовок 1 3" xfId="807" hidden="1"/>
    <cellStyle name="Заголовок 1 3" xfId="772" hidden="1"/>
    <cellStyle name="Заголовок 1 3" xfId="1650" hidden="1"/>
    <cellStyle name="Заголовок 1 3" xfId="1959" hidden="1"/>
    <cellStyle name="Заголовок 1 3" xfId="1958" hidden="1"/>
    <cellStyle name="Заголовок 1 3" xfId="1965" hidden="1"/>
    <cellStyle name="Заголовок 1 3" xfId="1971" hidden="1"/>
    <cellStyle name="Заголовок 1 3" xfId="1970" hidden="1"/>
    <cellStyle name="Заголовок 1 3" xfId="1702" hidden="1"/>
    <cellStyle name="Заголовок 1 3" xfId="1984" hidden="1"/>
    <cellStyle name="Заголовок 1 3" xfId="1983" hidden="1"/>
    <cellStyle name="Заголовок 1 3" xfId="1990" hidden="1"/>
    <cellStyle name="Заголовок 1 3" xfId="1996" hidden="1"/>
    <cellStyle name="Заголовок 1 3" xfId="1995" hidden="1"/>
    <cellStyle name="Заголовок 1 3" xfId="890" hidden="1"/>
    <cellStyle name="Заголовок 1 3" xfId="2004" hidden="1"/>
    <cellStyle name="Заголовок 1 3" xfId="2003" hidden="1"/>
    <cellStyle name="Заголовок 1 3" xfId="2010" hidden="1"/>
    <cellStyle name="Заголовок 1 3" xfId="2016" hidden="1"/>
    <cellStyle name="Заголовок 1 3" xfId="2015" hidden="1"/>
    <cellStyle name="Заголовок 1 3" xfId="1978" hidden="1"/>
    <cellStyle name="Заголовок 1 3" xfId="708" hidden="1"/>
    <cellStyle name="Заголовок 1 3" xfId="1666" hidden="1"/>
    <cellStyle name="Заголовок 1 3" xfId="1793" hidden="1"/>
    <cellStyle name="Заголовок 1 3" xfId="785" hidden="1"/>
    <cellStyle name="Заголовок 1 3" xfId="1653" hidden="1"/>
    <cellStyle name="Заголовок 1 3" xfId="1945" hidden="1"/>
    <cellStyle name="Заголовок 1 3" xfId="2076" hidden="1"/>
    <cellStyle name="Заголовок 1 3" xfId="2075" hidden="1"/>
    <cellStyle name="Заголовок 1 3" xfId="2082" hidden="1"/>
    <cellStyle name="Заголовок 1 3" xfId="2088" hidden="1"/>
    <cellStyle name="Заголовок 1 3" xfId="2087" hidden="1"/>
    <cellStyle name="Заголовок 1 3" xfId="1744" hidden="1"/>
    <cellStyle name="Заголовок 1 3" xfId="2097" hidden="1"/>
    <cellStyle name="Заголовок 1 3" xfId="2096" hidden="1"/>
    <cellStyle name="Заголовок 1 3" xfId="2103" hidden="1"/>
    <cellStyle name="Заголовок 1 3" xfId="2109" hidden="1"/>
    <cellStyle name="Заголовок 1 3" xfId="2108" hidden="1"/>
    <cellStyle name="Заголовок 1 3" xfId="1657" hidden="1"/>
    <cellStyle name="Заголовок 1 3" xfId="2117" hidden="1"/>
    <cellStyle name="Заголовок 1 3" xfId="2116" hidden="1"/>
    <cellStyle name="Заголовок 1 3" xfId="2123" hidden="1"/>
    <cellStyle name="Заголовок 1 3" xfId="2129" hidden="1"/>
    <cellStyle name="Заголовок 1 3" xfId="2128" hidden="1"/>
    <cellStyle name="Заголовок 1 3" xfId="1458" hidden="1"/>
    <cellStyle name="Заголовок 1 3" xfId="2136" hidden="1"/>
    <cellStyle name="Заголовок 1 3" xfId="2135" hidden="1"/>
    <cellStyle name="Заголовок 1 3" xfId="2141" hidden="1"/>
    <cellStyle name="Заголовок 1 3" xfId="2147" hidden="1"/>
    <cellStyle name="Заголовок 1 3" xfId="2146" hidden="1"/>
    <cellStyle name="Заголовок 1 3" xfId="1658" hidden="1"/>
    <cellStyle name="Заголовок 1 3" xfId="2155" hidden="1"/>
    <cellStyle name="Заголовок 1 3" xfId="2154" hidden="1"/>
    <cellStyle name="Заголовок 1 3" xfId="2160" hidden="1"/>
    <cellStyle name="Заголовок 1 3" xfId="2166" hidden="1"/>
    <cellStyle name="Заголовок 1 3" xfId="2165" hidden="1"/>
    <cellStyle name="Заголовок 1 3" xfId="1755" hidden="1"/>
    <cellStyle name="Заголовок 1 3" xfId="2174" hidden="1"/>
    <cellStyle name="Заголовок 1 3" xfId="2173" hidden="1"/>
    <cellStyle name="Заголовок 1 3" xfId="2180" hidden="1"/>
    <cellStyle name="Заголовок 1 3" xfId="2185" hidden="1"/>
    <cellStyle name="Заголовок 1 3" xfId="2184" hidden="1"/>
    <cellStyle name="Заголовок 1 3" xfId="834" hidden="1"/>
    <cellStyle name="Заголовок 1 3" xfId="2193" hidden="1"/>
    <cellStyle name="Заголовок 1 3" xfId="2192" hidden="1"/>
    <cellStyle name="Заголовок 1 3" xfId="2199" hidden="1"/>
    <cellStyle name="Заголовок 1 3" xfId="2205" hidden="1"/>
    <cellStyle name="Заголовок 1 3" xfId="2204" hidden="1"/>
    <cellStyle name="Заголовок 1 3" xfId="1661" hidden="1"/>
    <cellStyle name="Заголовок 1 3" xfId="2215" hidden="1"/>
    <cellStyle name="Заголовок 1 3" xfId="2214" hidden="1"/>
    <cellStyle name="Заголовок 1 3" xfId="2221" hidden="1"/>
    <cellStyle name="Заголовок 1 3" xfId="2226" hidden="1"/>
    <cellStyle name="Заголовок 1 3" xfId="2225" hidden="1"/>
    <cellStyle name="Заголовок 1 3" xfId="864" hidden="1"/>
    <cellStyle name="Заголовок 1 3" xfId="2233" hidden="1"/>
    <cellStyle name="Заголовок 1 3" xfId="2232" hidden="1"/>
    <cellStyle name="Заголовок 1 3" xfId="2239" hidden="1"/>
    <cellStyle name="Заголовок 1 3" xfId="2245" hidden="1"/>
    <cellStyle name="Заголовок 1 3" xfId="2244" hidden="1"/>
    <cellStyle name="Заголовок 1 3" xfId="1947" hidden="1"/>
    <cellStyle name="Заголовок 1 3" xfId="2253" hidden="1"/>
    <cellStyle name="Заголовок 1 3" xfId="2252" hidden="1"/>
    <cellStyle name="Заголовок 1 3" xfId="2259" hidden="1"/>
    <cellStyle name="Заголовок 1 3" xfId="2265" hidden="1"/>
    <cellStyle name="Заголовок 1 3" xfId="2264" hidden="1"/>
    <cellStyle name="Заголовок 1 3" xfId="1289" hidden="1"/>
    <cellStyle name="Заголовок 1 3" xfId="2279" hidden="1"/>
    <cellStyle name="Заголовок 1 3" xfId="2278" hidden="1"/>
    <cellStyle name="Заголовок 1 3" xfId="2285" hidden="1"/>
    <cellStyle name="Заголовок 1 3" xfId="2289" hidden="1"/>
    <cellStyle name="Заголовок 1 3" xfId="2288" hidden="1"/>
    <cellStyle name="Заголовок 1 3" xfId="998" hidden="1"/>
    <cellStyle name="Заголовок 1 3" xfId="2297" hidden="1"/>
    <cellStyle name="Заголовок 1 3" xfId="2296" hidden="1"/>
    <cellStyle name="Заголовок 1 3" xfId="2303" hidden="1"/>
    <cellStyle name="Заголовок 1 3" xfId="2308" hidden="1"/>
    <cellStyle name="Заголовок 1 3" xfId="2307" hidden="1"/>
    <cellStyle name="Заголовок 1 3" xfId="2272" hidden="1"/>
    <cellStyle name="Заголовок 1 3" xfId="2054" hidden="1"/>
    <cellStyle name="Заголовок 1 3" xfId="1871" hidden="1"/>
    <cellStyle name="Заголовок 1 3" xfId="2055" hidden="1"/>
    <cellStyle name="Заголовок 1 3" xfId="810" hidden="1"/>
    <cellStyle name="Заголовок 1 3" xfId="1950" hidden="1"/>
    <cellStyle name="Заголовок 1 3" xfId="2020" hidden="1"/>
    <cellStyle name="Заголовок 1 3" xfId="2100" hidden="1"/>
    <cellStyle name="Заголовок 1 3" xfId="2093" hidden="1"/>
    <cellStyle name="Заголовок 1 3" xfId="2079" hidden="1"/>
    <cellStyle name="Заголовок 1 3" xfId="1564" hidden="1"/>
    <cellStyle name="Заголовок 1 3" xfId="1756" hidden="1"/>
    <cellStyle name="Заголовок 1 3" xfId="2069" hidden="1"/>
    <cellStyle name="Заголовок 1 3" xfId="2290" hidden="1"/>
    <cellStyle name="Заголовок 1 3" xfId="1377" hidden="1"/>
    <cellStyle name="Заголовок 1 3" xfId="2266" hidden="1"/>
    <cellStyle name="Заголовок 1 3" xfId="2246" hidden="1"/>
    <cellStyle name="Заголовок 1 3" xfId="1979" hidden="1"/>
    <cellStyle name="Заголовок 1 3" xfId="1913" hidden="1"/>
    <cellStyle name="Заголовок 1 3" xfId="2220" hidden="1"/>
    <cellStyle name="Заголовок 1 3" xfId="2224" hidden="1"/>
    <cellStyle name="Заголовок 1 3" xfId="2198" hidden="1"/>
    <cellStyle name="Заголовок 1 3" xfId="2179" hidden="1"/>
    <cellStyle name="Заголовок 1 3" xfId="2183" hidden="1"/>
    <cellStyle name="Заголовок 1 3" xfId="1674" hidden="1"/>
    <cellStyle name="Заголовок 1 3" xfId="2153" hidden="1"/>
    <cellStyle name="Заголовок 1 3" xfId="2156" hidden="1"/>
    <cellStyle name="Заголовок 1 3" xfId="2134" hidden="1"/>
    <cellStyle name="Заголовок 1 3" xfId="2115" hidden="1"/>
    <cellStyle name="Заголовок 1 3" xfId="2118" hidden="1"/>
    <cellStyle name="Заголовок 1 3" xfId="1400" hidden="1"/>
    <cellStyle name="Заголовок 1 3" xfId="2089" hidden="1"/>
    <cellStyle name="Заголовок 1 3" xfId="1949" hidden="1"/>
    <cellStyle name="Заголовок 1 3" xfId="860" hidden="1"/>
    <cellStyle name="Заголовок 1 3" xfId="782" hidden="1"/>
    <cellStyle name="Заголовок 1 3" xfId="743" hidden="1"/>
    <cellStyle name="Заголовок 1 3" xfId="2068" hidden="1"/>
    <cellStyle name="Заголовок 1 3" xfId="2294" hidden="1"/>
    <cellStyle name="Заголовок 1 3" xfId="2299" hidden="1"/>
    <cellStyle name="Заголовок 1 3" xfId="2276" hidden="1"/>
    <cellStyle name="Заголовок 1 3" xfId="2250" hidden="1"/>
    <cellStyle name="Заголовок 1 3" xfId="2255" hidden="1"/>
    <cellStyle name="Заголовок 1 3" xfId="895" hidden="1"/>
    <cellStyle name="Заголовок 1 3" xfId="2228" hidden="1"/>
    <cellStyle name="Заголовок 1 3" xfId="775" hidden="1"/>
    <cellStyle name="Заголовок 1 3" xfId="2207" hidden="1"/>
    <cellStyle name="Заголовок 1 3" xfId="2187" hidden="1"/>
    <cellStyle name="Заголовок 1 3" xfId="1438" hidden="1"/>
    <cellStyle name="Заголовок 1 3" xfId="1891" hidden="1"/>
    <cellStyle name="Заголовок 1 3" xfId="995" hidden="1"/>
    <cellStyle name="Заголовок 1 3" xfId="2152" hidden="1"/>
    <cellStyle name="Заголовок 1 3" xfId="1468" hidden="1"/>
    <cellStyle name="Заголовок 1 3" xfId="887" hidden="1"/>
    <cellStyle name="Заголовок 1 3" xfId="2114" hidden="1"/>
    <cellStyle name="Заголовок 1 3" xfId="1274" hidden="1"/>
    <cellStyle name="Заголовок 1 3" xfId="2085" hidden="1"/>
    <cellStyle name="Заголовок 1 3" xfId="2090" hidden="1"/>
    <cellStyle name="Заголовок 1 3" xfId="1792" hidden="1"/>
    <cellStyle name="Заголовок 1 3" xfId="897" hidden="1"/>
    <cellStyle name="Заголовок 1 3" xfId="783" hidden="1"/>
    <cellStyle name="Заголовок 1 3" xfId="2022" hidden="1"/>
    <cellStyle name="Заголовок 1 3" xfId="2327" hidden="1"/>
    <cellStyle name="Заголовок 1 3" xfId="2326" hidden="1"/>
    <cellStyle name="Заголовок 1 3" xfId="2333" hidden="1"/>
    <cellStyle name="Заголовок 1 3" xfId="2339" hidden="1"/>
    <cellStyle name="Заголовок 1 3" xfId="2338" hidden="1"/>
    <cellStyle name="Заголовок 1 3" xfId="2071" hidden="1"/>
    <cellStyle name="Заголовок 1 3" xfId="2352" hidden="1"/>
    <cellStyle name="Заголовок 1 3" xfId="2351" hidden="1"/>
    <cellStyle name="Заголовок 1 3" xfId="2358" hidden="1"/>
    <cellStyle name="Заголовок 1 3" xfId="2364" hidden="1"/>
    <cellStyle name="Заголовок 1 3" xfId="2363" hidden="1"/>
    <cellStyle name="Заголовок 1 3" xfId="1305" hidden="1"/>
    <cellStyle name="Заголовок 1 3" xfId="2372" hidden="1"/>
    <cellStyle name="Заголовок 1 3" xfId="2371" hidden="1"/>
    <cellStyle name="Заголовок 1 3" xfId="2378" hidden="1"/>
    <cellStyle name="Заголовок 1 3" xfId="2384" hidden="1"/>
    <cellStyle name="Заголовок 1 3" xfId="2383" hidden="1"/>
    <cellStyle name="Заголовок 1 3" xfId="2346" hidden="1"/>
    <cellStyle name="Заголовок 1 3" xfId="766" hidden="1"/>
    <cellStyle name="Заголовок 1 3" xfId="2037" hidden="1"/>
    <cellStyle name="Заголовок 1 3" xfId="2162" hidden="1"/>
    <cellStyle name="Заголовок 1 3" xfId="853" hidden="1"/>
    <cellStyle name="Заголовок 1 3" xfId="2025" hidden="1"/>
    <cellStyle name="Заголовок 1 3" xfId="2313" hidden="1"/>
    <cellStyle name="Заголовок 1 3" xfId="2439" hidden="1"/>
    <cellStyle name="Заголовок 1 3" xfId="2438" hidden="1"/>
    <cellStyle name="Заголовок 1 3" xfId="2445" hidden="1"/>
    <cellStyle name="Заголовок 1 3" xfId="2451" hidden="1"/>
    <cellStyle name="Заголовок 1 3" xfId="2450" hidden="1"/>
    <cellStyle name="Заголовок 1 3" xfId="2113" hidden="1"/>
    <cellStyle name="Заголовок 1 3" xfId="2460" hidden="1"/>
    <cellStyle name="Заголовок 1 3" xfId="2459" hidden="1"/>
    <cellStyle name="Заголовок 1 3" xfId="2466" hidden="1"/>
    <cellStyle name="Заголовок 1 3" xfId="2472" hidden="1"/>
    <cellStyle name="Заголовок 1 3" xfId="2471" hidden="1"/>
    <cellStyle name="Заголовок 1 3" xfId="2029" hidden="1"/>
    <cellStyle name="Заголовок 1 3" xfId="2480" hidden="1"/>
    <cellStyle name="Заголовок 1 3" xfId="2479" hidden="1"/>
    <cellStyle name="Заголовок 1 3" xfId="2486" hidden="1"/>
    <cellStyle name="Заголовок 1 3" xfId="2492" hidden="1"/>
    <cellStyle name="Заголовок 1 3" xfId="2491" hidden="1"/>
    <cellStyle name="Заголовок 1 3" xfId="1832" hidden="1"/>
    <cellStyle name="Заголовок 1 3" xfId="2499" hidden="1"/>
    <cellStyle name="Заголовок 1 3" xfId="2498" hidden="1"/>
    <cellStyle name="Заголовок 1 3" xfId="2504" hidden="1"/>
    <cellStyle name="Заголовок 1 3" xfId="2510" hidden="1"/>
    <cellStyle name="Заголовок 1 3" xfId="2509" hidden="1"/>
    <cellStyle name="Заголовок 1 3" xfId="2030" hidden="1"/>
    <cellStyle name="Заголовок 1 3" xfId="2518" hidden="1"/>
    <cellStyle name="Заголовок 1 3" xfId="2517" hidden="1"/>
    <cellStyle name="Заголовок 1 3" xfId="2523" hidden="1"/>
    <cellStyle name="Заголовок 1 3" xfId="2529" hidden="1"/>
    <cellStyle name="Заголовок 1 3" xfId="2528" hidden="1"/>
    <cellStyle name="Заголовок 1 3" xfId="2124" hidden="1"/>
    <cellStyle name="Заголовок 1 3" xfId="2537" hidden="1"/>
    <cellStyle name="Заголовок 1 3" xfId="2536" hidden="1"/>
    <cellStyle name="Заголовок 1 3" xfId="2543" hidden="1"/>
    <cellStyle name="Заголовок 1 3" xfId="2548" hidden="1"/>
    <cellStyle name="Заголовок 1 3" xfId="2547" hidden="1"/>
    <cellStyle name="Заголовок 1 3" xfId="933" hidden="1"/>
    <cellStyle name="Заголовок 1 3" xfId="2555" hidden="1"/>
    <cellStyle name="Заголовок 1 3" xfId="2554" hidden="1"/>
    <cellStyle name="Заголовок 1 3" xfId="2561" hidden="1"/>
    <cellStyle name="Заголовок 1 3" xfId="2567" hidden="1"/>
    <cellStyle name="Заголовок 1 3" xfId="2566" hidden="1"/>
    <cellStyle name="Заголовок 1 3" xfId="2032" hidden="1"/>
    <cellStyle name="Заголовок 1 3" xfId="2577" hidden="1"/>
    <cellStyle name="Заголовок 1 3" xfId="2576" hidden="1"/>
    <cellStyle name="Заголовок 1 3" xfId="2583" hidden="1"/>
    <cellStyle name="Заголовок 1 3" xfId="2587" hidden="1"/>
    <cellStyle name="Заголовок 1 3" xfId="2586" hidden="1"/>
    <cellStyle name="Заголовок 1 3" xfId="1573" hidden="1"/>
    <cellStyle name="Заголовок 1 3" xfId="2594" hidden="1"/>
    <cellStyle name="Заголовок 1 3" xfId="2593" hidden="1"/>
    <cellStyle name="Заголовок 1 3" xfId="2599" hidden="1"/>
    <cellStyle name="Заголовок 1 3" xfId="2605" hidden="1"/>
    <cellStyle name="Заголовок 1 3" xfId="2604" hidden="1"/>
    <cellStyle name="Заголовок 1 3" xfId="2315" hidden="1"/>
    <cellStyle name="Заголовок 1 3" xfId="2613" hidden="1"/>
    <cellStyle name="Заголовок 1 3" xfId="2612" hidden="1"/>
    <cellStyle name="Заголовок 1 3" xfId="2619" hidden="1"/>
    <cellStyle name="Заголовок 1 3" xfId="2625" hidden="1"/>
    <cellStyle name="Заголовок 1 3" xfId="2624" hidden="1"/>
    <cellStyle name="Заголовок 1 3" xfId="1663" hidden="1"/>
    <cellStyle name="Заголовок 1 3" xfId="2639" hidden="1"/>
    <cellStyle name="Заголовок 1 3" xfId="2638" hidden="1"/>
    <cellStyle name="Заголовок 1 3" xfId="2645" hidden="1"/>
    <cellStyle name="Заголовок 1 3" xfId="2649" hidden="1"/>
    <cellStyle name="Заголовок 1 3" xfId="2648" hidden="1"/>
    <cellStyle name="Заголовок 1 3" xfId="838" hidden="1"/>
    <cellStyle name="Заголовок 1 3" xfId="2657" hidden="1"/>
    <cellStyle name="Заголовок 1 3" xfId="2656" hidden="1"/>
    <cellStyle name="Заголовок 1 3" xfId="2663" hidden="1"/>
    <cellStyle name="Заголовок 1 3" xfId="2668" hidden="1"/>
    <cellStyle name="Заголовок 1 3" xfId="2667" hidden="1"/>
    <cellStyle name="Заголовок 1 3" xfId="2632" hidden="1"/>
    <cellStyle name="Заголовок 1 3" xfId="2417" hidden="1"/>
    <cellStyle name="Заголовок 1 3" xfId="2240" hidden="1"/>
    <cellStyle name="Заголовок 1 3" xfId="2418" hidden="1"/>
    <cellStyle name="Заголовок 1 3" xfId="898" hidden="1"/>
    <cellStyle name="Заголовок 1 3" xfId="2318" hidden="1"/>
    <cellStyle name="Заголовок 1 3" xfId="2388" hidden="1"/>
    <cellStyle name="Заголовок 1 3" xfId="2463" hidden="1"/>
    <cellStyle name="Заголовок 1 3" xfId="2456" hidden="1"/>
    <cellStyle name="Заголовок 1 3" xfId="2442" hidden="1"/>
    <cellStyle name="Заголовок 1 3" xfId="1938" hidden="1"/>
    <cellStyle name="Заголовок 1 3" xfId="2125" hidden="1"/>
    <cellStyle name="Заголовок 1 3" xfId="2432" hidden="1"/>
    <cellStyle name="Заголовок 1 3" xfId="2650" hidden="1"/>
    <cellStyle name="Заголовок 1 3" xfId="1751" hidden="1"/>
    <cellStyle name="Заголовок 1 3" xfId="2626" hidden="1"/>
    <cellStyle name="Заголовок 1 3" xfId="2606" hidden="1"/>
    <cellStyle name="Заголовок 1 3" xfId="2347" hidden="1"/>
    <cellStyle name="Заголовок 1 3" xfId="2282" hidden="1"/>
    <cellStyle name="Заголовок 1 3" xfId="2582" hidden="1"/>
    <cellStyle name="Заголовок 1 3" xfId="2585" hidden="1"/>
    <cellStyle name="Заголовок 1 3" xfId="2560" hidden="1"/>
    <cellStyle name="Заголовок 1 3" xfId="2542" hidden="1"/>
    <cellStyle name="Заголовок 1 3" xfId="2546" hidden="1"/>
    <cellStyle name="Заголовок 1 3" xfId="2044" hidden="1"/>
    <cellStyle name="Заголовок 1 3" xfId="2516" hidden="1"/>
    <cellStyle name="Заголовок 1 3" xfId="2519" hidden="1"/>
    <cellStyle name="Заголовок 1 3" xfId="2497" hidden="1"/>
    <cellStyle name="Заголовок 1 3" xfId="2478" hidden="1"/>
    <cellStyle name="Заголовок 1 3" xfId="2481" hidden="1"/>
    <cellStyle name="Заголовок 1 3" xfId="1774" hidden="1"/>
    <cellStyle name="Заголовок 1 3" xfId="2452" hidden="1"/>
    <cellStyle name="Заголовок 1 3" xfId="2317" hidden="1"/>
    <cellStyle name="Заголовок 1 3" xfId="1294" hidden="1"/>
    <cellStyle name="Заголовок 1 3" xfId="818" hidden="1"/>
    <cellStyle name="Заголовок 1 3" xfId="748" hidden="1"/>
    <cellStyle name="Заголовок 1 3" xfId="2431" hidden="1"/>
    <cellStyle name="Заголовок 1 3" xfId="2654" hidden="1"/>
    <cellStyle name="Заголовок 1 3" xfId="2659" hidden="1"/>
    <cellStyle name="Заголовок 1 3" xfId="2636" hidden="1"/>
    <cellStyle name="Заголовок 1 3" xfId="2610" hidden="1"/>
    <cellStyle name="Заголовок 1 3" xfId="2615" hidden="1"/>
    <cellStyle name="Заголовок 1 3" xfId="1001" hidden="1"/>
    <cellStyle name="Заголовок 1 3" xfId="2589" hidden="1"/>
    <cellStyle name="Заголовок 1 3" xfId="788" hidden="1"/>
    <cellStyle name="Заголовок 1 3" xfId="2569" hidden="1"/>
    <cellStyle name="Заголовок 1 3" xfId="2550" hidden="1"/>
    <cellStyle name="Заголовок 1 3" xfId="1812" hidden="1"/>
    <cellStyle name="Заголовок 1 3" xfId="2260" hidden="1"/>
    <cellStyle name="Заголовок 1 3" xfId="1457" hidden="1"/>
    <cellStyle name="Заголовок 1 3" xfId="2515" hidden="1"/>
    <cellStyle name="Заголовок 1 3" xfId="1842" hidden="1"/>
    <cellStyle name="Заголовок 1 3" xfId="1303" hidden="1"/>
    <cellStyle name="Заголовок 1 3" xfId="2477" hidden="1"/>
    <cellStyle name="Заголовок 1 3" xfId="1649" hidden="1"/>
    <cellStyle name="Заголовок 1 3" xfId="2448" hidden="1"/>
    <cellStyle name="Заголовок 1 3" xfId="2453" hidden="1"/>
    <cellStyle name="Заголовок 1 3" xfId="2161" hidden="1"/>
    <cellStyle name="Заголовок 1 3" xfId="1009" hidden="1"/>
    <cellStyle name="Заголовок 1 3" xfId="819" hidden="1"/>
    <cellStyle name="Заголовок 1 3" xfId="2390" hidden="1"/>
    <cellStyle name="Заголовок 1 3" xfId="2686" hidden="1"/>
    <cellStyle name="Заголовок 1 3" xfId="2685" hidden="1"/>
    <cellStyle name="Заголовок 1 3" xfId="2692" hidden="1"/>
    <cellStyle name="Заголовок 1 3" xfId="2698" hidden="1"/>
    <cellStyle name="Заголовок 1 3" xfId="2697" hidden="1"/>
    <cellStyle name="Заголовок 1 3" xfId="2434" hidden="1"/>
    <cellStyle name="Заголовок 1 3" xfId="2711" hidden="1"/>
    <cellStyle name="Заголовок 1 3" xfId="2710" hidden="1"/>
    <cellStyle name="Заголовок 1 3" xfId="2717" hidden="1"/>
    <cellStyle name="Заголовок 1 3" xfId="2723" hidden="1"/>
    <cellStyle name="Заголовок 1 3" xfId="2722" hidden="1"/>
    <cellStyle name="Заголовок 1 3" xfId="1679" hidden="1"/>
    <cellStyle name="Заголовок 1 3" xfId="2731" hidden="1"/>
    <cellStyle name="Заголовок 1 3" xfId="2730" hidden="1"/>
    <cellStyle name="Заголовок 1 3" xfId="2737" hidden="1"/>
    <cellStyle name="Заголовок 1 3" xfId="2743" hidden="1"/>
    <cellStyle name="Заголовок 1 3" xfId="2742" hidden="1"/>
    <cellStyle name="Заголовок 1 3" xfId="2705" hidden="1"/>
    <cellStyle name="Заголовок 1 3" xfId="774" hidden="1"/>
    <cellStyle name="Заголовок 1 3" xfId="2404" hidden="1"/>
    <cellStyle name="Заголовок 1 3" xfId="2525" hidden="1"/>
    <cellStyle name="Заголовок 1 3" xfId="942" hidden="1"/>
    <cellStyle name="Заголовок 1 3" xfId="2393" hidden="1"/>
    <cellStyle name="Заголовок 1 3" xfId="2672" hidden="1"/>
    <cellStyle name="Заголовок 1 3" xfId="2792" hidden="1"/>
    <cellStyle name="Заголовок 1 3" xfId="2791" hidden="1"/>
    <cellStyle name="Заголовок 1 3" xfId="2798" hidden="1"/>
    <cellStyle name="Заголовок 1 3" xfId="2804" hidden="1"/>
    <cellStyle name="Заголовок 1 3" xfId="2803" hidden="1"/>
    <cellStyle name="Заголовок 1 3" xfId="2476" hidden="1"/>
    <cellStyle name="Заголовок 1 3" xfId="2813" hidden="1"/>
    <cellStyle name="Заголовок 1 3" xfId="2812" hidden="1"/>
    <cellStyle name="Заголовок 1 3" xfId="2819" hidden="1"/>
    <cellStyle name="Заголовок 1 3" xfId="2825" hidden="1"/>
    <cellStyle name="Заголовок 1 3" xfId="2824" hidden="1"/>
    <cellStyle name="Заголовок 1 3" xfId="2397" hidden="1"/>
    <cellStyle name="Заголовок 1 3" xfId="2833" hidden="1"/>
    <cellStyle name="Заголовок 1 3" xfId="2832" hidden="1"/>
    <cellStyle name="Заголовок 1 3" xfId="2838" hidden="1"/>
    <cellStyle name="Заголовок 1 3" xfId="2844" hidden="1"/>
    <cellStyle name="Заголовок 1 3" xfId="2843" hidden="1"/>
    <cellStyle name="Заголовок 1 3" xfId="2201" hidden="1"/>
    <cellStyle name="Заголовок 1 3" xfId="2851" hidden="1"/>
    <cellStyle name="Заголовок 1 3" xfId="2850" hidden="1"/>
    <cellStyle name="Заголовок 1 3" xfId="2856" hidden="1"/>
    <cellStyle name="Заголовок 1 3" xfId="2861" hidden="1"/>
    <cellStyle name="Заголовок 1 3" xfId="2860" hidden="1"/>
    <cellStyle name="Заголовок 1 3" xfId="2398" hidden="1"/>
    <cellStyle name="Заголовок 1 3" xfId="2869" hidden="1"/>
    <cellStyle name="Заголовок 1 3" xfId="2868" hidden="1"/>
    <cellStyle name="Заголовок 1 3" xfId="2874" hidden="1"/>
    <cellStyle name="Заголовок 1 3" xfId="2880" hidden="1"/>
    <cellStyle name="Заголовок 1 3" xfId="2879" hidden="1"/>
    <cellStyle name="Заголовок 1 3" xfId="2487" hidden="1"/>
    <cellStyle name="Заголовок 1 3" xfId="2886" hidden="1"/>
    <cellStyle name="Заголовок 1 3" xfId="2885" hidden="1"/>
    <cellStyle name="Заголовок 1 3" xfId="2892" hidden="1"/>
    <cellStyle name="Заголовок 1 3" xfId="2896" hidden="1"/>
    <cellStyle name="Заголовок 1 3" xfId="2895" hidden="1"/>
    <cellStyle name="Заголовок 1 3" xfId="1299" hidden="1"/>
    <cellStyle name="Заголовок 1 3" xfId="2902" hidden="1"/>
    <cellStyle name="Заголовок 1 3" xfId="2901" hidden="1"/>
    <cellStyle name="Заголовок 1 3" xfId="2907" hidden="1"/>
    <cellStyle name="Заголовок 1 3" xfId="2912" hidden="1"/>
    <cellStyle name="Заголовок 1 3" xfId="2911" hidden="1"/>
    <cellStyle name="Заголовок 1 3" xfId="2399" hidden="1"/>
    <cellStyle name="Заголовок 1 3" xfId="2921" hidden="1"/>
    <cellStyle name="Заголовок 1 3" xfId="2920" hidden="1"/>
    <cellStyle name="Заголовок 1 3" xfId="2927" hidden="1"/>
    <cellStyle name="Заголовок 1 3" xfId="2931" hidden="1"/>
    <cellStyle name="Заголовок 1 3" xfId="2930" hidden="1"/>
    <cellStyle name="Заголовок 1 3" xfId="1946" hidden="1"/>
    <cellStyle name="Заголовок 1 3" xfId="2937" hidden="1"/>
    <cellStyle name="Заголовок 1 3" xfId="2936" hidden="1"/>
    <cellStyle name="Заголовок 1 3" xfId="2942" hidden="1"/>
    <cellStyle name="Заголовок 1 3" xfId="2948" hidden="1"/>
    <cellStyle name="Заголовок 1 3" xfId="2947" hidden="1"/>
    <cellStyle name="Заголовок 1 3" xfId="2674" hidden="1"/>
    <cellStyle name="Заголовок 1 3" xfId="2956" hidden="1"/>
    <cellStyle name="Заголовок 1 3" xfId="2955" hidden="1"/>
    <cellStyle name="Заголовок 1 3" xfId="2962" hidden="1"/>
    <cellStyle name="Заголовок 1 3" xfId="2967" hidden="1"/>
    <cellStyle name="Заголовок 1 3" xfId="2966" hidden="1"/>
    <cellStyle name="Заголовок 1 3" xfId="2034" hidden="1"/>
    <cellStyle name="Заголовок 1 3" xfId="2980" hidden="1"/>
    <cellStyle name="Заголовок 1 3" xfId="2979" hidden="1"/>
    <cellStyle name="Заголовок 1 3" xfId="2986" hidden="1"/>
    <cellStyle name="Заголовок 1 3" xfId="2990" hidden="1"/>
    <cellStyle name="Заголовок 1 3" xfId="2989" hidden="1"/>
    <cellStyle name="Заголовок 1 3" xfId="790" hidden="1"/>
    <cellStyle name="Заголовок 1 3" xfId="2998" hidden="1"/>
    <cellStyle name="Заголовок 1 3" xfId="2997" hidden="1"/>
    <cellStyle name="Заголовок 1 3" xfId="3004" hidden="1"/>
    <cellStyle name="Заголовок 1 3" xfId="3008" hidden="1"/>
    <cellStyle name="Заголовок 1 3" xfId="3007" hidden="1"/>
    <cellStyle name="Заголовок 1 3" xfId="2974" hidden="1"/>
    <cellStyle name="Заголовок 1 3" xfId="2770" hidden="1"/>
    <cellStyle name="Заголовок 1 3" xfId="2600" hidden="1"/>
    <cellStyle name="Заголовок 1 3" xfId="2771" hidden="1"/>
    <cellStyle name="Заголовок 1 3" xfId="1014" hidden="1"/>
    <cellStyle name="Заголовок 1 3" xfId="2677" hidden="1"/>
    <cellStyle name="Заголовок 1 3" xfId="2747" hidden="1"/>
    <cellStyle name="Заголовок 1 3" xfId="2816" hidden="1"/>
    <cellStyle name="Заголовок 1 3" xfId="2809" hidden="1"/>
    <cellStyle name="Заголовок 1 3" xfId="2795" hidden="1"/>
    <cellStyle name="Заголовок 1 3" xfId="2306" hidden="1"/>
    <cellStyle name="Заголовок 1 3" xfId="2488" hidden="1"/>
    <cellStyle name="Заголовок 1 3" xfId="2785" hidden="1"/>
    <cellStyle name="Заголовок 1 3" xfId="2991" hidden="1"/>
    <cellStyle name="Заголовок 1 3" xfId="2120" hidden="1"/>
    <cellStyle name="Заголовок 1 3" xfId="2968" hidden="1"/>
    <cellStyle name="Заголовок 1 3" xfId="2949" hidden="1"/>
    <cellStyle name="Заголовок 1 3" xfId="2706" hidden="1"/>
    <cellStyle name="Заголовок 1 3" xfId="2642" hidden="1"/>
    <cellStyle name="Заголовок 1 3" xfId="2926" hidden="1"/>
    <cellStyle name="Заголовок 1 3" xfId="2929" hidden="1"/>
    <cellStyle name="Заголовок 1 3" xfId="2906" hidden="1"/>
    <cellStyle name="Заголовок 1 3" xfId="2891" hidden="1"/>
    <cellStyle name="Заголовок 1 3" xfId="2894" hidden="1"/>
    <cellStyle name="Заголовок 1 3" xfId="2407" hidden="1"/>
    <cellStyle name="Заголовок 1 3" xfId="2867" hidden="1"/>
    <cellStyle name="Заголовок 1 3" xfId="2870" hidden="1"/>
    <cellStyle name="Заголовок 1 3" xfId="2849" hidden="1"/>
    <cellStyle name="Заголовок 1 3" xfId="2831" hidden="1"/>
    <cellStyle name="Заголовок 1 3" xfId="2834" hidden="1"/>
    <cellStyle name="Заголовок 1 3" xfId="2143" hidden="1"/>
    <cellStyle name="Заголовок 1 3" xfId="2805" hidden="1"/>
    <cellStyle name="Заголовок 1 3" xfId="2676" hidden="1"/>
    <cellStyle name="Заголовок 1 3" xfId="1668" hidden="1"/>
    <cellStyle name="Заголовок 1 3" xfId="885" hidden="1"/>
    <cellStyle name="Заголовок 1 3" xfId="752" hidden="1"/>
    <cellStyle name="Заголовок 1 3" xfId="2784" hidden="1"/>
    <cellStyle name="Заголовок 1 3" xfId="2995" hidden="1"/>
    <cellStyle name="Заголовок 1 3" xfId="3000" hidden="1"/>
    <cellStyle name="Заголовок 1 3" xfId="2977" hidden="1"/>
    <cellStyle name="Заголовок 1 3" xfId="2953" hidden="1"/>
    <cellStyle name="Заголовок 1 3" xfId="2958" hidden="1"/>
    <cellStyle name="Заголовок 1 3" xfId="1561" hidden="1"/>
    <cellStyle name="Заголовок 1 3" xfId="2933" hidden="1"/>
    <cellStyle name="Заголовок 1 3" xfId="858" hidden="1"/>
    <cellStyle name="Заголовок 1 3" xfId="2914" hidden="1"/>
    <cellStyle name="Заголовок 1 3" xfId="2898" hidden="1"/>
    <cellStyle name="Заголовок 1 3" xfId="2181" hidden="1"/>
    <cellStyle name="Заголовок 1 3" xfId="2620" hidden="1"/>
    <cellStyle name="Заголовок 1 3" xfId="1831" hidden="1"/>
    <cellStyle name="Заголовок 1 3" xfId="2866" hidden="1"/>
    <cellStyle name="Заголовок 1 3" xfId="2211" hidden="1"/>
    <cellStyle name="Заголовок 1 3" xfId="1677" hidden="1"/>
    <cellStyle name="Заголовок 1 3" xfId="2830" hidden="1"/>
    <cellStyle name="Заголовок 1 3" xfId="2021" hidden="1"/>
    <cellStyle name="Заголовок 1 3" xfId="2801" hidden="1"/>
    <cellStyle name="Заголовок 1 3" xfId="2806" hidden="1"/>
    <cellStyle name="Заголовок 1 3" xfId="2524" hidden="1"/>
    <cellStyle name="Заголовок 1 3" xfId="1570" hidden="1"/>
    <cellStyle name="Заголовок 1 3" xfId="892" hidden="1"/>
    <cellStyle name="Заголовок 1 3" xfId="2748" hidden="1"/>
    <cellStyle name="Заголовок 1 3" xfId="3024" hidden="1"/>
    <cellStyle name="Заголовок 1 3" xfId="3023" hidden="1"/>
    <cellStyle name="Заголовок 1 3" xfId="3030" hidden="1"/>
    <cellStyle name="Заголовок 1 3" xfId="3036" hidden="1"/>
    <cellStyle name="Заголовок 1 3" xfId="3035" hidden="1"/>
    <cellStyle name="Заголовок 1 3" xfId="2787" hidden="1"/>
    <cellStyle name="Заголовок 1 3" xfId="3049" hidden="1"/>
    <cellStyle name="Заголовок 1 3" xfId="3048" hidden="1"/>
    <cellStyle name="Заголовок 1 3" xfId="3055" hidden="1"/>
    <cellStyle name="Заголовок 1 3" xfId="3061" hidden="1"/>
    <cellStyle name="Заголовок 1 3" xfId="3060" hidden="1"/>
    <cellStyle name="Заголовок 1 3" xfId="2049" hidden="1"/>
    <cellStyle name="Заголовок 1 3" xfId="3069" hidden="1"/>
    <cellStyle name="Заголовок 1 3" xfId="3068" hidden="1"/>
    <cellStyle name="Заголовок 1 3" xfId="3075" hidden="1"/>
    <cellStyle name="Заголовок 1 3" xfId="3081" hidden="1"/>
    <cellStyle name="Заголовок 1 3" xfId="3080" hidden="1"/>
    <cellStyle name="Заголовок 1 3" xfId="3043" hidden="1"/>
    <cellStyle name="Заголовок 1 3" xfId="787" hidden="1"/>
    <cellStyle name="Заголовок 1 3" xfId="2761" hidden="1"/>
    <cellStyle name="Заголовок 1 3" xfId="2876" hidden="1"/>
    <cellStyle name="Заголовок 1 3" xfId="1320" hidden="1"/>
    <cellStyle name="Заголовок 1 3" xfId="2751" hidden="1"/>
    <cellStyle name="Заголовок 1 3" xfId="3012" hidden="1"/>
    <cellStyle name="Заголовок 1 3" xfId="3120" hidden="1"/>
    <cellStyle name="Заголовок 1 3" xfId="3119" hidden="1"/>
    <cellStyle name="Заголовок 1 3" xfId="3126" hidden="1"/>
    <cellStyle name="Заголовок 1 3" xfId="3132" hidden="1"/>
    <cellStyle name="Заголовок 1 3" xfId="3131" hidden="1"/>
    <cellStyle name="Заголовок 1 3" xfId="2829" hidden="1"/>
    <cellStyle name="Заголовок 1 3" xfId="3140" hidden="1"/>
    <cellStyle name="Заголовок 1 3" xfId="3139" hidden="1"/>
    <cellStyle name="Заголовок 1 3" xfId="3146" hidden="1"/>
    <cellStyle name="Заголовок 1 3" xfId="3152" hidden="1"/>
    <cellStyle name="Заголовок 1 3" xfId="3151" hidden="1"/>
    <cellStyle name="Заголовок 1 3" xfId="2754" hidden="1"/>
    <cellStyle name="Заголовок 1 3" xfId="3160" hidden="1"/>
    <cellStyle name="Заголовок 1 3" xfId="3159" hidden="1"/>
    <cellStyle name="Заголовок 1 3" xfId="3165" hidden="1"/>
    <cellStyle name="Заголовок 1 3" xfId="3170" hidden="1"/>
    <cellStyle name="Заголовок 1 3" xfId="3169" hidden="1"/>
    <cellStyle name="Заголовок 1 3" xfId="2563" hidden="1"/>
    <cellStyle name="Заголовок 1 3" xfId="3177" hidden="1"/>
    <cellStyle name="Заголовок 1 3" xfId="3176" hidden="1"/>
    <cellStyle name="Заголовок 1 3" xfId="3182" hidden="1"/>
    <cellStyle name="Заголовок 1 3" xfId="3186" hidden="1"/>
    <cellStyle name="Заголовок 1 3" xfId="3185" hidden="1"/>
    <cellStyle name="Заголовок 1 3" xfId="2755" hidden="1"/>
    <cellStyle name="Заголовок 1 3" xfId="3192" hidden="1"/>
    <cellStyle name="Заголовок 1 3" xfId="3191" hidden="1"/>
    <cellStyle name="Заголовок 1 3" xfId="3197" hidden="1"/>
    <cellStyle name="Заголовок 1 3" xfId="3203" hidden="1"/>
    <cellStyle name="Заголовок 1 3" xfId="3202" hidden="1"/>
    <cellStyle name="Заголовок 1 3" xfId="2839" hidden="1"/>
    <cellStyle name="Заголовок 1 3" xfId="3208" hidden="1"/>
    <cellStyle name="Заголовок 1 3" xfId="3207" hidden="1"/>
    <cellStyle name="Заголовок 1 3" xfId="3213" hidden="1"/>
    <cellStyle name="Заголовок 1 3" xfId="3217" hidden="1"/>
    <cellStyle name="Заголовок 1 3" xfId="3216" hidden="1"/>
    <cellStyle name="Заголовок 1 3" xfId="1673" hidden="1"/>
    <cellStyle name="Заголовок 1 3" xfId="3223" hidden="1"/>
    <cellStyle name="Заголовок 1 3" xfId="3222" hidden="1"/>
    <cellStyle name="Заголовок 1 3" xfId="3228" hidden="1"/>
    <cellStyle name="Заголовок 1 3" xfId="3232" hidden="1"/>
    <cellStyle name="Заголовок 1 3" xfId="3231" hidden="1"/>
    <cellStyle name="Заголовок 1 3" xfId="2756" hidden="1"/>
    <cellStyle name="Заголовок 1 3" xfId="3238" hidden="1"/>
    <cellStyle name="Заголовок 1 3" xfId="3237" hidden="1"/>
    <cellStyle name="Заголовок 1 3" xfId="3243" hidden="1"/>
    <cellStyle name="Заголовок 1 3" xfId="3247" hidden="1"/>
    <cellStyle name="Заголовок 1 3" xfId="3246" hidden="1"/>
    <cellStyle name="Заголовок 1 3" xfId="2314" hidden="1"/>
    <cellStyle name="Заголовок 1 3" xfId="3253" hidden="1"/>
    <cellStyle name="Заголовок 1 3" xfId="3252" hidden="1"/>
    <cellStyle name="Заголовок 1 3" xfId="3258" hidden="1"/>
    <cellStyle name="Заголовок 1 3" xfId="3262" hidden="1"/>
    <cellStyle name="Заголовок 1 3" xfId="3261" hidden="1"/>
    <cellStyle name="Заголовок 1 3" xfId="3013" hidden="1"/>
    <cellStyle name="Заголовок 1 3" xfId="3268" hidden="1"/>
    <cellStyle name="Заголовок 1 3" xfId="3267" hidden="1"/>
    <cellStyle name="Заголовок 1 3" xfId="3273" hidden="1"/>
    <cellStyle name="Заголовок 1 3" xfId="3277" hidden="1"/>
    <cellStyle name="Заголовок 1 3" xfId="3276" hidden="1"/>
    <cellStyle name="Заголовок 1 3" xfId="2401" hidden="1"/>
    <cellStyle name="Заголовок 1 3" xfId="3289" hidden="1"/>
    <cellStyle name="Заголовок 1 3" xfId="3288" hidden="1"/>
    <cellStyle name="Заголовок 1 3" xfId="3294" hidden="1"/>
    <cellStyle name="Заголовок 1 3" xfId="3298" hidden="1"/>
    <cellStyle name="Заголовок 1 3" xfId="3297" hidden="1"/>
    <cellStyle name="Заголовок 1 3" xfId="852" hidden="1"/>
    <cellStyle name="Заголовок 1 3" xfId="3306" hidden="1"/>
    <cellStyle name="Заголовок 1 3" xfId="3305" hidden="1"/>
    <cellStyle name="Заголовок 1 3" xfId="3312" hidden="1"/>
    <cellStyle name="Заголовок 1 3" xfId="3316" hidden="1"/>
    <cellStyle name="Заголовок 1 3" xfId="3315" hidden="1"/>
    <cellStyle name="Заголовок 1 3" xfId="3283" hidden="1"/>
    <cellStyle name="Заголовок 1 3" xfId="3099" hidden="1"/>
    <cellStyle name="Заголовок 1 3" xfId="2943" hidden="1"/>
    <cellStyle name="Заголовок 1 3" xfId="3100" hidden="1"/>
    <cellStyle name="Заголовок 1 3" xfId="1572" hidden="1"/>
    <cellStyle name="Заголовок 1 3" xfId="3016" hidden="1"/>
    <cellStyle name="Заголовок 1 3" xfId="3085" hidden="1"/>
    <cellStyle name="Заголовок 1 3" xfId="3143" hidden="1"/>
    <cellStyle name="Заголовок 1 3" xfId="3136" hidden="1"/>
    <cellStyle name="Заголовок 1 3" xfId="3123" hidden="1"/>
    <cellStyle name="Заголовок 1 3" xfId="2666" hidden="1"/>
    <cellStyle name="Заголовок 1 3" xfId="2840" hidden="1"/>
    <cellStyle name="Заголовок 1 3" xfId="3114" hidden="1"/>
    <cellStyle name="Заголовок 1 3" xfId="3299" hidden="1"/>
    <cellStyle name="Заголовок 1 3" xfId="2483" hidden="1"/>
    <cellStyle name="Заголовок 1 3" xfId="3278" hidden="1"/>
    <cellStyle name="Заголовок 1 3" xfId="3263" hidden="1"/>
    <cellStyle name="Заголовок 1 3" xfId="3044" hidden="1"/>
    <cellStyle name="Заголовок 1 3" xfId="2983" hidden="1"/>
    <cellStyle name="Заголовок 1 3" xfId="3242" hidden="1"/>
    <cellStyle name="Заголовок 1 3" xfId="3245" hidden="1"/>
    <cellStyle name="Заголовок 1 3" xfId="3227" hidden="1"/>
    <cellStyle name="Заголовок 1 3" xfId="3212" hidden="1"/>
    <cellStyle name="Заголовок 1 3" xfId="3215" hidden="1"/>
    <cellStyle name="Заголовок 1 3" xfId="2763" hidden="1"/>
    <cellStyle name="Заголовок 1 3" xfId="3190" hidden="1"/>
    <cellStyle name="Заголовок 1 3" xfId="3193" hidden="1"/>
    <cellStyle name="Заголовок 1 3" xfId="3175" hidden="1"/>
    <cellStyle name="Заголовок 1 3" xfId="3158" hidden="1"/>
    <cellStyle name="Заголовок 1 3" xfId="3161" hidden="1"/>
    <cellStyle name="Заголовок 1 3" xfId="2506" hidden="1"/>
    <cellStyle name="Заголовок 1 3" xfId="3133" hidden="1"/>
    <cellStyle name="Заголовок 1 3" xfId="3015" hidden="1"/>
    <cellStyle name="Заголовок 1 3" xfId="2039" hidden="1"/>
    <cellStyle name="Заголовок 1 3" xfId="1272" hidden="1"/>
    <cellStyle name="Заголовок 1 3" xfId="756" hidden="1"/>
    <cellStyle name="Заголовок 1 3" xfId="3113" hidden="1"/>
    <cellStyle name="Заголовок 1 3" xfId="3303" hidden="1"/>
    <cellStyle name="Заголовок 1 3" xfId="3308" hidden="1"/>
    <cellStyle name="Заголовок 1 3" xfId="3286" hidden="1"/>
    <cellStyle name="Заголовок 1 3" xfId="3265" hidden="1"/>
    <cellStyle name="Заголовок 1 3" xfId="3270" hidden="1"/>
    <cellStyle name="Заголовок 1 3" xfId="1935" hidden="1"/>
    <cellStyle name="Заголовок 1 3" xfId="3249" hidden="1"/>
    <cellStyle name="Заголовок 1 3" xfId="971" hidden="1"/>
    <cellStyle name="Заголовок 1 3" xfId="3234" hidden="1"/>
    <cellStyle name="Заголовок 1 3" xfId="3219" hidden="1"/>
    <cellStyle name="Заголовок 1 3" xfId="2544" hidden="1"/>
    <cellStyle name="Заголовок 1 3" xfId="2963" hidden="1"/>
    <cellStyle name="Заголовок 1 3" xfId="2200" hidden="1"/>
    <cellStyle name="Заголовок 1 3" xfId="3189" hidden="1"/>
    <cellStyle name="Заголовок 1 3" xfId="2573" hidden="1"/>
    <cellStyle name="Заголовок 1 3" xfId="2047" hidden="1"/>
    <cellStyle name="Заголовок 1 3" xfId="3157" hidden="1"/>
    <cellStyle name="Заголовок 1 3" xfId="2389" hidden="1"/>
    <cellStyle name="Заголовок 1 3" xfId="3129" hidden="1"/>
    <cellStyle name="Заголовок 1 3" xfId="3134" hidden="1"/>
    <cellStyle name="Заголовок 1 3" xfId="2875" hidden="1"/>
    <cellStyle name="Заголовок 1 3" xfId="1944" hidden="1"/>
    <cellStyle name="Заголовок 1 3" xfId="1280" hidden="1"/>
    <cellStyle name="Заголовок 1 3" xfId="3086" hidden="1"/>
    <cellStyle name="Заголовок 1 3" xfId="3329" hidden="1"/>
    <cellStyle name="Заголовок 1 3" xfId="3328" hidden="1"/>
    <cellStyle name="Заголовок 1 3" xfId="3335" hidden="1"/>
    <cellStyle name="Заголовок 1 3" xfId="3341" hidden="1"/>
    <cellStyle name="Заголовок 1 3" xfId="3340" hidden="1"/>
    <cellStyle name="Заголовок 1 3" xfId="3115" hidden="1"/>
    <cellStyle name="Заголовок 1 3" xfId="3350" hidden="1"/>
    <cellStyle name="Заголовок 1 3" xfId="3349" hidden="1"/>
    <cellStyle name="Заголовок 1 3" xfId="3356" hidden="1"/>
    <cellStyle name="Заголовок 1 3" xfId="3362" hidden="1"/>
    <cellStyle name="Заголовок 1 3" xfId="3361" hidden="1"/>
    <cellStyle name="Заголовок 1 3" xfId="2412" hidden="1"/>
    <cellStyle name="Заголовок 1 3" xfId="3370" hidden="1"/>
    <cellStyle name="Заголовок 1 3" xfId="3369" hidden="1"/>
    <cellStyle name="Заголовок 1 3" xfId="3376" hidden="1"/>
    <cellStyle name="Заголовок 1 3" xfId="3382" hidden="1"/>
    <cellStyle name="Заголовок 1 3" xfId="3381" hidden="1"/>
    <cellStyle name="Заголовок 1 3" xfId="3345" hidden="1"/>
    <cellStyle name="Заголовок 1 3" xfId="854" hidden="1"/>
    <cellStyle name="Заголовок 1 3" xfId="3095" hidden="1"/>
    <cellStyle name="Заголовок 1 3" xfId="3199" hidden="1"/>
    <cellStyle name="Заголовок 1 3" xfId="1694" hidden="1"/>
    <cellStyle name="Заголовок 1 3" xfId="3089" hidden="1"/>
    <cellStyle name="Заголовок 1 3" xfId="3320" hidden="1"/>
    <cellStyle name="Заголовок 1 3" xfId="3389" hidden="1"/>
    <cellStyle name="Заголовок 1 3" xfId="3388" hidden="1"/>
    <cellStyle name="Заголовок 1 3" xfId="3392" hidden="1"/>
    <cellStyle name="Заголовок 1 3" xfId="3395" hidden="1"/>
    <cellStyle name="Заголовок 1 3" xfId="3394" hidden="1"/>
    <cellStyle name="Заголовок 1 3" xfId="3156" hidden="1"/>
    <cellStyle name="Заголовок 1 3" xfId="3399" hidden="1"/>
    <cellStyle name="Заголовок 1 3" xfId="3398" hidden="1"/>
    <cellStyle name="Заголовок 1 3" xfId="3402" hidden="1"/>
    <cellStyle name="Заголовок 1 3" xfId="3405" hidden="1"/>
    <cellStyle name="Заголовок 1 3" xfId="3404" hidden="1"/>
    <cellStyle name="Заголовок 1 3" xfId="3091" hidden="1"/>
    <cellStyle name="Заголовок 1 3" xfId="3409" hidden="1"/>
    <cellStyle name="Заголовок 1 3" xfId="3408" hidden="1"/>
    <cellStyle name="Заголовок 1 3" xfId="3412" hidden="1"/>
    <cellStyle name="Заголовок 1 3" xfId="3415" hidden="1"/>
    <cellStyle name="Заголовок 1 3" xfId="3414" hidden="1"/>
    <cellStyle name="Заголовок 1 3" xfId="2908" hidden="1"/>
    <cellStyle name="Заголовок 1 3" xfId="3419" hidden="1"/>
    <cellStyle name="Заголовок 1 3" xfId="3418" hidden="1"/>
    <cellStyle name="Заголовок 1 3" xfId="3422" hidden="1"/>
    <cellStyle name="Заголовок 1 3" xfId="3425" hidden="1"/>
    <cellStyle name="Заголовок 1 3" xfId="3424" hidden="1"/>
    <cellStyle name="Заголовок 1 3" xfId="3092" hidden="1"/>
    <cellStyle name="Заголовок 1 3" xfId="3429" hidden="1"/>
    <cellStyle name="Заголовок 1 3" xfId="3428" hidden="1"/>
    <cellStyle name="Заголовок 1 3" xfId="3430" hidden="1"/>
    <cellStyle name="Заголовок 1 3" xfId="3432" hidden="1"/>
    <cellStyle name="Заголовок 1 3" xfId="3431" hidden="1"/>
    <cellStyle name="Заголовок 1 3" xfId="3166" hidden="1"/>
    <cellStyle name="Заголовок 1 3" xfId="3434" hidden="1"/>
    <cellStyle name="Заголовок 1 3" xfId="3433" hidden="1"/>
    <cellStyle name="Заголовок 1 3" xfId="3435" hidden="1"/>
    <cellStyle name="Заголовок 1 3" xfId="3437" hidden="1"/>
    <cellStyle name="Заголовок 1 3" xfId="3436" hidden="1"/>
    <cellStyle name="Заголовок 1 3" xfId="2043" hidden="1"/>
    <cellStyle name="Заголовок 1 3" xfId="3439" hidden="1"/>
    <cellStyle name="Заголовок 1 3" xfId="3438" hidden="1"/>
    <cellStyle name="Заголовок 1 3" xfId="3440" hidden="1"/>
    <cellStyle name="Заголовок 1 3" xfId="3442" hidden="1"/>
    <cellStyle name="Заголовок 1 3" xfId="3441" hidden="1"/>
    <cellStyle name="Заголовок 1 3" xfId="3093" hidden="1"/>
    <cellStyle name="Заголовок 1 3" xfId="3444" hidden="1"/>
    <cellStyle name="Заголовок 1 3" xfId="3443" hidden="1"/>
    <cellStyle name="Заголовок 1 3" xfId="3445" hidden="1"/>
    <cellStyle name="Заголовок 1 3" xfId="3447" hidden="1"/>
    <cellStyle name="Заголовок 1 3" xfId="3446" hidden="1"/>
    <cellStyle name="Заголовок 1 3" xfId="2673" hidden="1"/>
    <cellStyle name="Заголовок 1 3" xfId="3449" hidden="1"/>
    <cellStyle name="Заголовок 1 3" xfId="3448" hidden="1"/>
    <cellStyle name="Заголовок 1 3" xfId="3450" hidden="1"/>
    <cellStyle name="Заголовок 1 3" xfId="3452" hidden="1"/>
    <cellStyle name="Заголовок 1 3" xfId="3451" hidden="1"/>
    <cellStyle name="Заголовок 1 3" xfId="3321" hidden="1"/>
    <cellStyle name="Заголовок 1 3" xfId="3454" hidden="1"/>
    <cellStyle name="Заголовок 1 3" xfId="3453" hidden="1"/>
    <cellStyle name="Заголовок 1 3" xfId="3455" hidden="1"/>
    <cellStyle name="Заголовок 1 3" xfId="3457" hidden="1"/>
    <cellStyle name="Заголовок 1 3" xfId="3456" hidden="1"/>
    <cellStyle name="Заголовок 1 3" xfId="2758" hidden="1"/>
    <cellStyle name="Заголовок 1 3" xfId="3460" hidden="1"/>
    <cellStyle name="Заголовок 1 3" xfId="3459" hidden="1"/>
    <cellStyle name="Заголовок 1 3" xfId="3461" hidden="1"/>
    <cellStyle name="Заголовок 1 3" xfId="3464" hidden="1"/>
    <cellStyle name="Заголовок 1 3" xfId="3463" hidden="1"/>
    <cellStyle name="Заголовок 1 3" xfId="862" hidden="1"/>
    <cellStyle name="Заголовок 1 3" xfId="3466" hidden="1"/>
    <cellStyle name="Заголовок 1 3" xfId="3465" hidden="1"/>
    <cellStyle name="Заголовок 1 3" xfId="3467" hidden="1"/>
    <cellStyle name="Заголовок 1 3" xfId="3469" hidden="1"/>
    <cellStyle name="Заголовок 1 3" xfId="3468" hidden="1"/>
    <cellStyle name="Заголовок 1 3" xfId="3458" hidden="1"/>
    <cellStyle name="Заголовок 1 3" xfId="3421" hidden="1"/>
    <cellStyle name="Заголовок 1 3" xfId="3423" hidden="1"/>
    <cellStyle name="Заголовок 1 3" xfId="3411" hidden="1"/>
    <cellStyle name="Заголовок 1 3" xfId="3401" hidden="1"/>
    <cellStyle name="Заголовок 1 3" xfId="3403" hidden="1"/>
    <cellStyle name="Заголовок 1 3" xfId="3482" hidden="1"/>
    <cellStyle name="Заголовок 1 3" xfId="3508" hidden="1"/>
    <cellStyle name="Заголовок 1 3" xfId="3507" hidden="1"/>
    <cellStyle name="Заголовок 1 3" xfId="3514" hidden="1"/>
    <cellStyle name="Заголовок 1 3" xfId="3520" hidden="1"/>
    <cellStyle name="Заголовок 1 3" xfId="3519" hidden="1"/>
    <cellStyle name="Заголовок 1 3" xfId="3474" hidden="1"/>
    <cellStyle name="Заголовок 1 3" xfId="3528" hidden="1"/>
    <cellStyle name="Заголовок 1 3" xfId="3527" hidden="1"/>
    <cellStyle name="Заголовок 1 3" xfId="3534" hidden="1"/>
    <cellStyle name="Заголовок 1 3" xfId="3540" hidden="1"/>
    <cellStyle name="Заголовок 1 3" xfId="3539" hidden="1"/>
    <cellStyle name="Заголовок 1 3" xfId="3476" hidden="1"/>
    <cellStyle name="Заголовок 1 3" xfId="3548" hidden="1"/>
    <cellStyle name="Заголовок 1 3" xfId="3547" hidden="1"/>
    <cellStyle name="Заголовок 1 3" xfId="3554" hidden="1"/>
    <cellStyle name="Заголовок 1 3" xfId="3560" hidden="1"/>
    <cellStyle name="Заголовок 1 3" xfId="3559" hidden="1"/>
    <cellStyle name="Заголовок 1 3" xfId="3473" hidden="1"/>
    <cellStyle name="Заголовок 1 3" xfId="3568" hidden="1"/>
    <cellStyle name="Заголовок 1 3" xfId="3567" hidden="1"/>
    <cellStyle name="Заголовок 1 3" xfId="3574" hidden="1"/>
    <cellStyle name="Заголовок 1 3" xfId="3580" hidden="1"/>
    <cellStyle name="Заголовок 1 3" xfId="3579" hidden="1"/>
    <cellStyle name="Заголовок 1 3" xfId="3477" hidden="1"/>
    <cellStyle name="Заголовок 1 3" xfId="3588" hidden="1"/>
    <cellStyle name="Заголовок 1 3" xfId="3587" hidden="1"/>
    <cellStyle name="Заголовок 1 3" xfId="3594" hidden="1"/>
    <cellStyle name="Заголовок 1 3" xfId="3600" hidden="1"/>
    <cellStyle name="Заголовок 1 3" xfId="3599" hidden="1"/>
    <cellStyle name="Заголовок 1 3" xfId="3475" hidden="1"/>
    <cellStyle name="Заголовок 1 3" xfId="3608" hidden="1"/>
    <cellStyle name="Заголовок 1 3" xfId="3607" hidden="1"/>
    <cellStyle name="Заголовок 1 3" xfId="3614" hidden="1"/>
    <cellStyle name="Заголовок 1 3" xfId="3620" hidden="1"/>
    <cellStyle name="Заголовок 1 3" xfId="3619" hidden="1"/>
    <cellStyle name="Заголовок 1 3" xfId="3478" hidden="1"/>
    <cellStyle name="Заголовок 1 3" xfId="3628" hidden="1"/>
    <cellStyle name="Заголовок 1 3" xfId="3627" hidden="1"/>
    <cellStyle name="Заголовок 1 3" xfId="3634" hidden="1"/>
    <cellStyle name="Заголовок 1 3" xfId="3640" hidden="1"/>
    <cellStyle name="Заголовок 1 3" xfId="3639" hidden="1"/>
    <cellStyle name="Заголовок 1 3" xfId="3393" hidden="1"/>
    <cellStyle name="Заголовок 1 3" xfId="3648" hidden="1"/>
    <cellStyle name="Заголовок 1 3" xfId="3647" hidden="1"/>
    <cellStyle name="Заголовок 1 3" xfId="3654" hidden="1"/>
    <cellStyle name="Заголовок 1 3" xfId="3660" hidden="1"/>
    <cellStyle name="Заголовок 1 3" xfId="3659" hidden="1"/>
    <cellStyle name="Заголовок 1 3" xfId="3480" hidden="1"/>
    <cellStyle name="Заголовок 1 3" xfId="3668" hidden="1"/>
    <cellStyle name="Заголовок 1 3" xfId="3667" hidden="1"/>
    <cellStyle name="Заголовок 1 3" xfId="3674" hidden="1"/>
    <cellStyle name="Заголовок 1 3" xfId="3680" hidden="1"/>
    <cellStyle name="Заголовок 1 3" xfId="3679" hidden="1"/>
    <cellStyle name="Заголовок 1 3" xfId="3481" hidden="1"/>
    <cellStyle name="Заголовок 1 3" xfId="3688" hidden="1"/>
    <cellStyle name="Заголовок 1 3" xfId="3687" hidden="1"/>
    <cellStyle name="Заголовок 1 3" xfId="3694" hidden="1"/>
    <cellStyle name="Заголовок 1 3" xfId="3700" hidden="1"/>
    <cellStyle name="Заголовок 1 3" xfId="3699" hidden="1"/>
    <cellStyle name="Заголовок 1 3" xfId="3479" hidden="1"/>
    <cellStyle name="Заголовок 1 3" xfId="3709" hidden="1"/>
    <cellStyle name="Заголовок 1 3" xfId="3708" hidden="1"/>
    <cellStyle name="Заголовок 1 3" xfId="3715" hidden="1"/>
    <cellStyle name="Заголовок 1 3" xfId="3721" hidden="1"/>
    <cellStyle name="Заголовок 1 3" xfId="3720" hidden="1"/>
    <cellStyle name="Заголовок 1 3" xfId="3470" hidden="1"/>
    <cellStyle name="Заголовок 1 3" xfId="3729" hidden="1"/>
    <cellStyle name="Заголовок 1 3" xfId="3728" hidden="1"/>
    <cellStyle name="Заголовок 1 3" xfId="3735" hidden="1"/>
    <cellStyle name="Заголовок 1 3" xfId="3741" hidden="1"/>
    <cellStyle name="Заголовок 1 3" xfId="3740" hidden="1"/>
    <cellStyle name="Заголовок 1 3" xfId="3704" hidden="1"/>
    <cellStyle name="Заголовок 1 3" xfId="4357" hidden="1"/>
    <cellStyle name="Заголовок 1 3" xfId="4356" hidden="1"/>
    <cellStyle name="Заголовок 1 3" xfId="4363" hidden="1"/>
    <cellStyle name="Заголовок 1 3" xfId="4369" hidden="1"/>
    <cellStyle name="Заголовок 1 3" xfId="4368" hidden="1"/>
    <cellStyle name="Заголовок 1 3" xfId="4399" hidden="1"/>
    <cellStyle name="Заголовок 1 3" xfId="4443" hidden="1"/>
    <cellStyle name="Заголовок 1 3" xfId="4442" hidden="1"/>
    <cellStyle name="Заголовок 1 3" xfId="4449" hidden="1"/>
    <cellStyle name="Заголовок 1 3" xfId="4455" hidden="1"/>
    <cellStyle name="Заголовок 1 3" xfId="4454" hidden="1"/>
    <cellStyle name="Заголовок 1 3" xfId="4391" hidden="1"/>
    <cellStyle name="Заголовок 1 3" xfId="4464" hidden="1"/>
    <cellStyle name="Заголовок 1 3" xfId="4463" hidden="1"/>
    <cellStyle name="Заголовок 1 3" xfId="4470" hidden="1"/>
    <cellStyle name="Заголовок 1 3" xfId="4476" hidden="1"/>
    <cellStyle name="Заголовок 1 3" xfId="4475" hidden="1"/>
    <cellStyle name="Заголовок 1 3" xfId="4393" hidden="1"/>
    <cellStyle name="Заголовок 1 3" xfId="4484" hidden="1"/>
    <cellStyle name="Заголовок 1 3" xfId="4483" hidden="1"/>
    <cellStyle name="Заголовок 1 3" xfId="4490" hidden="1"/>
    <cellStyle name="Заголовок 1 3" xfId="4496" hidden="1"/>
    <cellStyle name="Заголовок 1 3" xfId="4495" hidden="1"/>
    <cellStyle name="Заголовок 1 3" xfId="4390" hidden="1"/>
    <cellStyle name="Заголовок 1 3" xfId="4504" hidden="1"/>
    <cellStyle name="Заголовок 1 3" xfId="4503" hidden="1"/>
    <cellStyle name="Заголовок 1 3" xfId="4510" hidden="1"/>
    <cellStyle name="Заголовок 1 3" xfId="4516" hidden="1"/>
    <cellStyle name="Заголовок 1 3" xfId="4515" hidden="1"/>
    <cellStyle name="Заголовок 1 3" xfId="4394" hidden="1"/>
    <cellStyle name="Заголовок 1 3" xfId="4524" hidden="1"/>
    <cellStyle name="Заголовок 1 3" xfId="4523" hidden="1"/>
    <cellStyle name="Заголовок 1 3" xfId="4530" hidden="1"/>
    <cellStyle name="Заголовок 1 3" xfId="4536" hidden="1"/>
    <cellStyle name="Заголовок 1 3" xfId="4535" hidden="1"/>
    <cellStyle name="Заголовок 1 3" xfId="4392" hidden="1"/>
    <cellStyle name="Заголовок 1 3" xfId="4544" hidden="1"/>
    <cellStyle name="Заголовок 1 3" xfId="4543" hidden="1"/>
    <cellStyle name="Заголовок 1 3" xfId="4550" hidden="1"/>
    <cellStyle name="Заголовок 1 3" xfId="4556" hidden="1"/>
    <cellStyle name="Заголовок 1 3" xfId="4555" hidden="1"/>
    <cellStyle name="Заголовок 1 3" xfId="4395" hidden="1"/>
    <cellStyle name="Заголовок 1 3" xfId="4564" hidden="1"/>
    <cellStyle name="Заголовок 1 3" xfId="4563" hidden="1"/>
    <cellStyle name="Заголовок 1 3" xfId="4570" hidden="1"/>
    <cellStyle name="Заголовок 1 3" xfId="4576" hidden="1"/>
    <cellStyle name="Заголовок 1 3" xfId="4575" hidden="1"/>
    <cellStyle name="Заголовок 1 3" xfId="4374" hidden="1"/>
    <cellStyle name="Заголовок 1 3" xfId="4585" hidden="1"/>
    <cellStyle name="Заголовок 1 3" xfId="4584" hidden="1"/>
    <cellStyle name="Заголовок 1 3" xfId="4591" hidden="1"/>
    <cellStyle name="Заголовок 1 3" xfId="4597" hidden="1"/>
    <cellStyle name="Заголовок 1 3" xfId="4596" hidden="1"/>
    <cellStyle name="Заголовок 1 3" xfId="4397" hidden="1"/>
    <cellStyle name="Заголовок 1 3" xfId="4605" hidden="1"/>
    <cellStyle name="Заголовок 1 3" xfId="4604" hidden="1"/>
    <cellStyle name="Заголовок 1 3" xfId="4611" hidden="1"/>
    <cellStyle name="Заголовок 1 3" xfId="4617" hidden="1"/>
    <cellStyle name="Заголовок 1 3" xfId="4616" hidden="1"/>
    <cellStyle name="Заголовок 1 3" xfId="4398" hidden="1"/>
    <cellStyle name="Заголовок 1 3" xfId="4625" hidden="1"/>
    <cellStyle name="Заголовок 1 3" xfId="4624" hidden="1"/>
    <cellStyle name="Заголовок 1 3" xfId="4631" hidden="1"/>
    <cellStyle name="Заголовок 1 3" xfId="4637" hidden="1"/>
    <cellStyle name="Заголовок 1 3" xfId="4636" hidden="1"/>
    <cellStyle name="Заголовок 1 3" xfId="4396" hidden="1"/>
    <cellStyle name="Заголовок 1 3" xfId="4651" hidden="1"/>
    <cellStyle name="Заголовок 1 3" xfId="4650" hidden="1"/>
    <cellStyle name="Заголовок 1 3" xfId="4657" hidden="1"/>
    <cellStyle name="Заголовок 1 3" xfId="4663" hidden="1"/>
    <cellStyle name="Заголовок 1 3" xfId="4662" hidden="1"/>
    <cellStyle name="Заголовок 1 3" xfId="4387" hidden="1"/>
    <cellStyle name="Заголовок 1 3" xfId="4671" hidden="1"/>
    <cellStyle name="Заголовок 1 3" xfId="4670" hidden="1"/>
    <cellStyle name="Заголовок 1 3" xfId="4677" hidden="1"/>
    <cellStyle name="Заголовок 1 3" xfId="4682" hidden="1"/>
    <cellStyle name="Заголовок 1 3" xfId="4681" hidden="1"/>
    <cellStyle name="Заголовок 1 3" xfId="4644" hidden="1"/>
    <cellStyle name="Заголовок 1 3" xfId="4887" hidden="1"/>
    <cellStyle name="Заголовок 1 3" xfId="4886" hidden="1"/>
    <cellStyle name="Заголовок 1 3" xfId="4893" hidden="1"/>
    <cellStyle name="Заголовок 1 3" xfId="4899" hidden="1"/>
    <cellStyle name="Заголовок 1 3" xfId="4898" hidden="1"/>
    <cellStyle name="Заголовок 1 3" xfId="4933" hidden="1"/>
    <cellStyle name="Заголовок 1 3" xfId="5010" hidden="1"/>
    <cellStyle name="Заголовок 1 3" xfId="5009" hidden="1"/>
    <cellStyle name="Заголовок 1 3" xfId="5016" hidden="1"/>
    <cellStyle name="Заголовок 1 3" xfId="5022" hidden="1"/>
    <cellStyle name="Заголовок 1 3" xfId="5021" hidden="1"/>
    <cellStyle name="Заголовок 1 3" xfId="4922" hidden="1"/>
    <cellStyle name="Заголовок 1 3" xfId="5031" hidden="1"/>
    <cellStyle name="Заголовок 1 3" xfId="5030" hidden="1"/>
    <cellStyle name="Заголовок 1 3" xfId="5037" hidden="1"/>
    <cellStyle name="Заголовок 1 3" xfId="5043" hidden="1"/>
    <cellStyle name="Заголовок 1 3" xfId="5042" hidden="1"/>
    <cellStyle name="Заголовок 1 3" xfId="4924" hidden="1"/>
    <cellStyle name="Заголовок 1 3" xfId="5051" hidden="1"/>
    <cellStyle name="Заголовок 1 3" xfId="5050" hidden="1"/>
    <cellStyle name="Заголовок 1 3" xfId="5057" hidden="1"/>
    <cellStyle name="Заголовок 1 3" xfId="5063" hidden="1"/>
    <cellStyle name="Заголовок 1 3" xfId="5062" hidden="1"/>
    <cellStyle name="Заголовок 1 3" xfId="4921" hidden="1"/>
    <cellStyle name="Заголовок 1 3" xfId="5071" hidden="1"/>
    <cellStyle name="Заголовок 1 3" xfId="5070" hidden="1"/>
    <cellStyle name="Заголовок 1 3" xfId="5077" hidden="1"/>
    <cellStyle name="Заголовок 1 3" xfId="5083" hidden="1"/>
    <cellStyle name="Заголовок 1 3" xfId="5082" hidden="1"/>
    <cellStyle name="Заголовок 1 3" xfId="4925" hidden="1"/>
    <cellStyle name="Заголовок 1 3" xfId="5091" hidden="1"/>
    <cellStyle name="Заголовок 1 3" xfId="5090" hidden="1"/>
    <cellStyle name="Заголовок 1 3" xfId="5097" hidden="1"/>
    <cellStyle name="Заголовок 1 3" xfId="5103" hidden="1"/>
    <cellStyle name="Заголовок 1 3" xfId="5102" hidden="1"/>
    <cellStyle name="Заголовок 1 3" xfId="4923" hidden="1"/>
    <cellStyle name="Заголовок 1 3" xfId="5111" hidden="1"/>
    <cellStyle name="Заголовок 1 3" xfId="5110" hidden="1"/>
    <cellStyle name="Заголовок 1 3" xfId="5117" hidden="1"/>
    <cellStyle name="Заголовок 1 3" xfId="5123" hidden="1"/>
    <cellStyle name="Заголовок 1 3" xfId="5122" hidden="1"/>
    <cellStyle name="Заголовок 1 3" xfId="4927" hidden="1"/>
    <cellStyle name="Заголовок 1 3" xfId="5131" hidden="1"/>
    <cellStyle name="Заголовок 1 3" xfId="5130" hidden="1"/>
    <cellStyle name="Заголовок 1 3" xfId="5137" hidden="1"/>
    <cellStyle name="Заголовок 1 3" xfId="5143" hidden="1"/>
    <cellStyle name="Заголовок 1 3" xfId="5142" hidden="1"/>
    <cellStyle name="Заголовок 1 3" xfId="4904" hidden="1"/>
    <cellStyle name="Заголовок 1 3" xfId="5154" hidden="1"/>
    <cellStyle name="Заголовок 1 3" xfId="5153" hidden="1"/>
    <cellStyle name="Заголовок 1 3" xfId="5160" hidden="1"/>
    <cellStyle name="Заголовок 1 3" xfId="5166" hidden="1"/>
    <cellStyle name="Заголовок 1 3" xfId="5165" hidden="1"/>
    <cellStyle name="Заголовок 1 3" xfId="4929" hidden="1"/>
    <cellStyle name="Заголовок 1 3" xfId="5174" hidden="1"/>
    <cellStyle name="Заголовок 1 3" xfId="5173" hidden="1"/>
    <cellStyle name="Заголовок 1 3" xfId="5180" hidden="1"/>
    <cellStyle name="Заголовок 1 3" xfId="5186" hidden="1"/>
    <cellStyle name="Заголовок 1 3" xfId="5185" hidden="1"/>
    <cellStyle name="Заголовок 1 3" xfId="4931" hidden="1"/>
    <cellStyle name="Заголовок 1 3" xfId="5194" hidden="1"/>
    <cellStyle name="Заголовок 1 3" xfId="5193" hidden="1"/>
    <cellStyle name="Заголовок 1 3" xfId="5200" hidden="1"/>
    <cellStyle name="Заголовок 1 3" xfId="5206" hidden="1"/>
    <cellStyle name="Заголовок 1 3" xfId="5205" hidden="1"/>
    <cellStyle name="Заголовок 1 3" xfId="4928" hidden="1"/>
    <cellStyle name="Заголовок 1 3" xfId="5220" hidden="1"/>
    <cellStyle name="Заголовок 1 3" xfId="5219" hidden="1"/>
    <cellStyle name="Заголовок 1 3" xfId="5226" hidden="1"/>
    <cellStyle name="Заголовок 1 3" xfId="5232" hidden="1"/>
    <cellStyle name="Заголовок 1 3" xfId="5231" hidden="1"/>
    <cellStyle name="Заголовок 1 3" xfId="4918" hidden="1"/>
    <cellStyle name="Заголовок 1 3" xfId="5240" hidden="1"/>
    <cellStyle name="Заголовок 1 3" xfId="5239" hidden="1"/>
    <cellStyle name="Заголовок 1 3" xfId="5246" hidden="1"/>
    <cellStyle name="Заголовок 1 3" xfId="5252" hidden="1"/>
    <cellStyle name="Заголовок 1 3" xfId="5251" hidden="1"/>
    <cellStyle name="Заголовок 1 3" xfId="5213" hidden="1"/>
    <cellStyle name="Заголовок 1 3" xfId="4988" hidden="1"/>
    <cellStyle name="Заголовок 1 3" xfId="4834" hidden="1"/>
    <cellStyle name="Заголовок 1 3" xfId="4989" hidden="1"/>
    <cellStyle name="Заголовок 1 3" xfId="4827" hidden="1"/>
    <cellStyle name="Заголовок 1 3" xfId="4828" hidden="1"/>
    <cellStyle name="Заголовок 1 3" xfId="4809" hidden="1"/>
    <cellStyle name="Заголовок 1 3" xfId="5317" hidden="1"/>
    <cellStyle name="Заголовок 1 3" xfId="5316" hidden="1"/>
    <cellStyle name="Заголовок 1 3" xfId="5323" hidden="1"/>
    <cellStyle name="Заголовок 1 3" xfId="5329" hidden="1"/>
    <cellStyle name="Заголовок 1 3" xfId="5328" hidden="1"/>
    <cellStyle name="Заголовок 1 3" xfId="5003" hidden="1"/>
    <cellStyle name="Заголовок 1 3" xfId="5338" hidden="1"/>
    <cellStyle name="Заголовок 1 3" xfId="5337" hidden="1"/>
    <cellStyle name="Заголовок 1 3" xfId="5344" hidden="1"/>
    <cellStyle name="Заголовок 1 3" xfId="5350" hidden="1"/>
    <cellStyle name="Заголовок 1 3" xfId="5349" hidden="1"/>
    <cellStyle name="Заголовок 1 3" xfId="4814" hidden="1"/>
    <cellStyle name="Заголовок 1 3" xfId="5358" hidden="1"/>
    <cellStyle name="Заголовок 1 3" xfId="5357" hidden="1"/>
    <cellStyle name="Заголовок 1 3" xfId="5364" hidden="1"/>
    <cellStyle name="Заголовок 1 3" xfId="5370" hidden="1"/>
    <cellStyle name="Заголовок 1 3" xfId="5369" hidden="1"/>
    <cellStyle name="Заголовок 1 3" xfId="4815" hidden="1"/>
    <cellStyle name="Заголовок 1 3" xfId="5377" hidden="1"/>
    <cellStyle name="Заголовок 1 3" xfId="5376" hidden="1"/>
    <cellStyle name="Заголовок 1 3" xfId="5382" hidden="1"/>
    <cellStyle name="Заголовок 1 3" xfId="5388" hidden="1"/>
    <cellStyle name="Заголовок 1 3" xfId="5387" hidden="1"/>
    <cellStyle name="Заголовок 1 3" xfId="4813" hidden="1"/>
    <cellStyle name="Заголовок 1 3" xfId="5396" hidden="1"/>
    <cellStyle name="Заголовок 1 3" xfId="5395" hidden="1"/>
    <cellStyle name="Заголовок 1 3" xfId="5401" hidden="1"/>
    <cellStyle name="Заголовок 1 3" xfId="5407" hidden="1"/>
    <cellStyle name="Заголовок 1 3" xfId="5406" hidden="1"/>
    <cellStyle name="Заголовок 1 3" xfId="5002" hidden="1"/>
    <cellStyle name="Заголовок 1 3" xfId="5415" hidden="1"/>
    <cellStyle name="Заголовок 1 3" xfId="5414" hidden="1"/>
    <cellStyle name="Заголовок 1 3" xfId="5421" hidden="1"/>
    <cellStyle name="Заголовок 1 3" xfId="5426" hidden="1"/>
    <cellStyle name="Заголовок 1 3" xfId="5425" hidden="1"/>
    <cellStyle name="Заголовок 1 3" xfId="4689" hidden="1"/>
    <cellStyle name="Заголовок 1 3" xfId="5434" hidden="1"/>
    <cellStyle name="Заголовок 1 3" xfId="5433" hidden="1"/>
    <cellStyle name="Заголовок 1 3" xfId="5440" hidden="1"/>
    <cellStyle name="Заголовок 1 3" xfId="5446" hidden="1"/>
    <cellStyle name="Заголовок 1 3" xfId="5445" hidden="1"/>
    <cellStyle name="Заголовок 1 3" xfId="4825" hidden="1"/>
    <cellStyle name="Заголовок 1 3" xfId="5456" hidden="1"/>
    <cellStyle name="Заголовок 1 3" xfId="5455" hidden="1"/>
    <cellStyle name="Заголовок 1 3" xfId="5462" hidden="1"/>
    <cellStyle name="Заголовок 1 3" xfId="5467" hidden="1"/>
    <cellStyle name="Заголовок 1 3" xfId="5466" hidden="1"/>
    <cellStyle name="Заголовок 1 3" xfId="4811" hidden="1"/>
    <cellStyle name="Заголовок 1 3" xfId="5474" hidden="1"/>
    <cellStyle name="Заголовок 1 3" xfId="5473" hidden="1"/>
    <cellStyle name="Заголовок 1 3" xfId="5480" hidden="1"/>
    <cellStyle name="Заголовок 1 3" xfId="5486" hidden="1"/>
    <cellStyle name="Заголовок 1 3" xfId="5485" hidden="1"/>
    <cellStyle name="Заголовок 1 3" xfId="4810" hidden="1"/>
    <cellStyle name="Заголовок 1 3" xfId="5494" hidden="1"/>
    <cellStyle name="Заголовок 1 3" xfId="5493" hidden="1"/>
    <cellStyle name="Заголовок 1 3" xfId="5500" hidden="1"/>
    <cellStyle name="Заголовок 1 3" xfId="5506" hidden="1"/>
    <cellStyle name="Заголовок 1 3" xfId="5505" hidden="1"/>
    <cellStyle name="Заголовок 1 3" xfId="4812" hidden="1"/>
    <cellStyle name="Заголовок 1 3" xfId="5520" hidden="1"/>
    <cellStyle name="Заголовок 1 3" xfId="5519" hidden="1"/>
    <cellStyle name="Заголовок 1 3" xfId="5526" hidden="1"/>
    <cellStyle name="Заголовок 1 3" xfId="5530" hidden="1"/>
    <cellStyle name="Заголовок 1 3" xfId="5529" hidden="1"/>
    <cellStyle name="Заголовок 1 3" xfId="4790" hidden="1"/>
    <cellStyle name="Заголовок 1 3" xfId="5538" hidden="1"/>
    <cellStyle name="Заголовок 1 3" xfId="5537" hidden="1"/>
    <cellStyle name="Заголовок 1 3" xfId="5544" hidden="1"/>
    <cellStyle name="Заголовок 1 3" xfId="5550" hidden="1"/>
    <cellStyle name="Заголовок 1 3" xfId="5549" hidden="1"/>
    <cellStyle name="Заголовок 1 3" xfId="5513" hidden="1"/>
    <cellStyle name="Заголовок 1 3" xfId="5294" hidden="1"/>
    <cellStyle name="Заголовок 1 3" xfId="4971" hidden="1"/>
    <cellStyle name="Заголовок 1 3" xfId="5295" hidden="1"/>
    <cellStyle name="Заголовок 1 3" xfId="4857" hidden="1"/>
    <cellStyle name="Заголовок 1 3" xfId="4798" hidden="1"/>
    <cellStyle name="Заголовок 1 3" xfId="5257" hidden="1"/>
    <cellStyle name="Заголовок 1 3" xfId="5341" hidden="1"/>
    <cellStyle name="Заголовок 1 3" xfId="5334" hidden="1"/>
    <cellStyle name="Заголовок 1 3" xfId="5320" hidden="1"/>
    <cellStyle name="Заголовок 1 3" xfId="4832" hidden="1"/>
    <cellStyle name="Заголовок 1 3" xfId="5000" hidden="1"/>
    <cellStyle name="Заголовок 1 3" xfId="5310" hidden="1"/>
    <cellStyle name="Заголовок 1 3" xfId="5531" hidden="1"/>
    <cellStyle name="Заголовок 1 3" xfId="5212" hidden="1"/>
    <cellStyle name="Заголовок 1 3" xfId="5507" hidden="1"/>
    <cellStyle name="Заголовок 1 3" xfId="5487" hidden="1"/>
    <cellStyle name="Заголовок 1 3" xfId="4690" hidden="1"/>
    <cellStyle name="Заголовок 1 3" xfId="4962" hidden="1"/>
    <cellStyle name="Заголовок 1 3" xfId="5461" hidden="1"/>
    <cellStyle name="Заголовок 1 3" xfId="5465" hidden="1"/>
    <cellStyle name="Заголовок 1 3" xfId="5439" hidden="1"/>
    <cellStyle name="Заголовок 1 3" xfId="5420" hidden="1"/>
    <cellStyle name="Заголовок 1 3" xfId="5424" hidden="1"/>
    <cellStyle name="Заголовок 1 3" xfId="4863" hidden="1"/>
    <cellStyle name="Заголовок 1 3" xfId="5394" hidden="1"/>
    <cellStyle name="Заголовок 1 3" xfId="5397" hidden="1"/>
    <cellStyle name="Заголовок 1 3" xfId="5375" hidden="1"/>
    <cellStyle name="Заголовок 1 3" xfId="5356" hidden="1"/>
    <cellStyle name="Заголовок 1 3" xfId="5359" hidden="1"/>
    <cellStyle name="Заголовок 1 3" xfId="4963" hidden="1"/>
    <cellStyle name="Заголовок 1 3" xfId="5330" hidden="1"/>
    <cellStyle name="Заголовок 1 3" xfId="4786" hidden="1"/>
    <cellStyle name="Заголовок 1 3" xfId="4793" hidden="1"/>
    <cellStyle name="Заголовок 1 3" xfId="4746" hidden="1"/>
    <cellStyle name="Заголовок 1 3" xfId="4716" hidden="1"/>
    <cellStyle name="Заголовок 1 3" xfId="5309" hidden="1"/>
    <cellStyle name="Заголовок 1 3" xfId="5535" hidden="1"/>
    <cellStyle name="Заголовок 1 3" xfId="5540" hidden="1"/>
    <cellStyle name="Заголовок 1 3" xfId="5517" hidden="1"/>
    <cellStyle name="Заголовок 1 3" xfId="5491" hidden="1"/>
    <cellStyle name="Заголовок 1 3" xfId="5496" hidden="1"/>
    <cellStyle name="Заголовок 1 3" xfId="4761" hidden="1"/>
    <cellStyle name="Заголовок 1 3" xfId="5469" hidden="1"/>
    <cellStyle name="Заголовок 1 3" xfId="5215" hidden="1"/>
    <cellStyle name="Заголовок 1 3" xfId="5448" hidden="1"/>
    <cellStyle name="Заголовок 1 3" xfId="5428" hidden="1"/>
    <cellStyle name="Заголовок 1 3" xfId="4686" hidden="1"/>
    <cellStyle name="Заголовок 1 3" xfId="4966" hidden="1"/>
    <cellStyle name="Заголовок 1 3" xfId="4782" hidden="1"/>
    <cellStyle name="Заголовок 1 3" xfId="5393" hidden="1"/>
    <cellStyle name="Заголовок 1 3" xfId="4784" hidden="1"/>
    <cellStyle name="Заголовок 1 3" xfId="4805" hidden="1"/>
    <cellStyle name="Заголовок 1 3" xfId="5355" hidden="1"/>
    <cellStyle name="Заголовок 1 3" xfId="4864" hidden="1"/>
    <cellStyle name="Заголовок 1 3" xfId="5326" hidden="1"/>
    <cellStyle name="Заголовок 1 3" xfId="5331" hidden="1"/>
    <cellStyle name="Заголовок 1 3" xfId="4991" hidden="1"/>
    <cellStyle name="Заголовок 1 3" xfId="4762" hidden="1"/>
    <cellStyle name="Заголовок 1 3" xfId="4747" hidden="1"/>
    <cellStyle name="Заголовок 1 3" xfId="5259" hidden="1"/>
    <cellStyle name="Заголовок 1 3" xfId="5570" hidden="1"/>
    <cellStyle name="Заголовок 1 3" xfId="5569" hidden="1"/>
    <cellStyle name="Заголовок 1 3" xfId="5576" hidden="1"/>
    <cellStyle name="Заголовок 1 3" xfId="5582" hidden="1"/>
    <cellStyle name="Заголовок 1 3" xfId="5581" hidden="1"/>
    <cellStyle name="Заголовок 1 3" xfId="5312" hidden="1"/>
    <cellStyle name="Заголовок 1 3" xfId="5595" hidden="1"/>
    <cellStyle name="Заголовок 1 3" xfId="5594" hidden="1"/>
    <cellStyle name="Заголовок 1 3" xfId="5601" hidden="1"/>
    <cellStyle name="Заголовок 1 3" xfId="5607" hidden="1"/>
    <cellStyle name="Заголовок 1 3" xfId="5606" hidden="1"/>
    <cellStyle name="Заголовок 1 3" xfId="4935" hidden="1"/>
    <cellStyle name="Заголовок 1 3" xfId="5615" hidden="1"/>
    <cellStyle name="Заголовок 1 3" xfId="5614" hidden="1"/>
    <cellStyle name="Заголовок 1 3" xfId="5621" hidden="1"/>
    <cellStyle name="Заголовок 1 3" xfId="5627" hidden="1"/>
    <cellStyle name="Заголовок 1 3" xfId="5626" hidden="1"/>
    <cellStyle name="Заголовок 1 3" xfId="5589" hidden="1"/>
    <cellStyle name="Заголовок 1 3" xfId="4823" hidden="1"/>
    <cellStyle name="Заголовок 1 3" xfId="5276" hidden="1"/>
    <cellStyle name="Заголовок 1 3" xfId="5403" hidden="1"/>
    <cellStyle name="Заголовок 1 3" xfId="4687" hidden="1"/>
    <cellStyle name="Заголовок 1 3" xfId="5262" hidden="1"/>
    <cellStyle name="Заголовок 1 3" xfId="5555" hidden="1"/>
    <cellStyle name="Заголовок 1 3" xfId="5691" hidden="1"/>
    <cellStyle name="Заголовок 1 3" xfId="5690" hidden="1"/>
    <cellStyle name="Заголовок 1 3" xfId="5697" hidden="1"/>
    <cellStyle name="Заголовок 1 3" xfId="5703" hidden="1"/>
    <cellStyle name="Заголовок 1 3" xfId="5702" hidden="1"/>
    <cellStyle name="Заголовок 1 3" xfId="5354" hidden="1"/>
    <cellStyle name="Заголовок 1 3" xfId="5712" hidden="1"/>
    <cellStyle name="Заголовок 1 3" xfId="5711" hidden="1"/>
    <cellStyle name="Заголовок 1 3" xfId="5718" hidden="1"/>
    <cellStyle name="Заголовок 1 3" xfId="5724" hidden="1"/>
    <cellStyle name="Заголовок 1 3" xfId="5723" hidden="1"/>
    <cellStyle name="Заголовок 1 3" xfId="5267" hidden="1"/>
    <cellStyle name="Заголовок 1 3" xfId="5732" hidden="1"/>
    <cellStyle name="Заголовок 1 3" xfId="5731" hidden="1"/>
    <cellStyle name="Заголовок 1 3" xfId="5738" hidden="1"/>
    <cellStyle name="Заголовок 1 3" xfId="5744" hidden="1"/>
    <cellStyle name="Заголовок 1 3" xfId="5743" hidden="1"/>
    <cellStyle name="Заголовок 1 3" xfId="4977" hidden="1"/>
    <cellStyle name="Заголовок 1 3" xfId="5751" hidden="1"/>
    <cellStyle name="Заголовок 1 3" xfId="5750" hidden="1"/>
    <cellStyle name="Заголовок 1 3" xfId="5756" hidden="1"/>
    <cellStyle name="Заголовок 1 3" xfId="5762" hidden="1"/>
    <cellStyle name="Заголовок 1 3" xfId="5761" hidden="1"/>
    <cellStyle name="Заголовок 1 3" xfId="5268" hidden="1"/>
    <cellStyle name="Заголовок 1 3" xfId="5770" hidden="1"/>
    <cellStyle name="Заголовок 1 3" xfId="5769" hidden="1"/>
    <cellStyle name="Заголовок 1 3" xfId="5775" hidden="1"/>
    <cellStyle name="Заголовок 1 3" xfId="5781" hidden="1"/>
    <cellStyle name="Заголовок 1 3" xfId="5780" hidden="1"/>
    <cellStyle name="Заголовок 1 3" xfId="5365" hidden="1"/>
    <cellStyle name="Заголовок 1 3" xfId="5789" hidden="1"/>
    <cellStyle name="Заголовок 1 3" xfId="5788" hidden="1"/>
    <cellStyle name="Заголовок 1 3" xfId="5795" hidden="1"/>
    <cellStyle name="Заголовок 1 3" xfId="5800" hidden="1"/>
    <cellStyle name="Заголовок 1 3" xfId="5799" hidden="1"/>
    <cellStyle name="Заголовок 1 3" xfId="4768" hidden="1"/>
    <cellStyle name="Заголовок 1 3" xfId="5808" hidden="1"/>
    <cellStyle name="Заголовок 1 3" xfId="5807" hidden="1"/>
    <cellStyle name="Заголовок 1 3" xfId="5814" hidden="1"/>
    <cellStyle name="Заголовок 1 3" xfId="5820" hidden="1"/>
    <cellStyle name="Заголовок 1 3" xfId="5819" hidden="1"/>
    <cellStyle name="Заголовок 1 3" xfId="5271" hidden="1"/>
    <cellStyle name="Заголовок 1 3" xfId="5830" hidden="1"/>
    <cellStyle name="Заголовок 1 3" xfId="5829" hidden="1"/>
    <cellStyle name="Заголовок 1 3" xfId="5836" hidden="1"/>
    <cellStyle name="Заголовок 1 3" xfId="5841" hidden="1"/>
    <cellStyle name="Заголовок 1 3" xfId="5840" hidden="1"/>
    <cellStyle name="Заголовок 1 3" xfId="4845" hidden="1"/>
    <cellStyle name="Заголовок 1 3" xfId="5848" hidden="1"/>
    <cellStyle name="Заголовок 1 3" xfId="5847" hidden="1"/>
    <cellStyle name="Заголовок 1 3" xfId="5854" hidden="1"/>
    <cellStyle name="Заголовок 1 3" xfId="5860" hidden="1"/>
    <cellStyle name="Заголовок 1 3" xfId="5859" hidden="1"/>
    <cellStyle name="Заголовок 1 3" xfId="5558" hidden="1"/>
    <cellStyle name="Заголовок 1 3" xfId="5868" hidden="1"/>
    <cellStyle name="Заголовок 1 3" xfId="5867" hidden="1"/>
    <cellStyle name="Заголовок 1 3" xfId="5874" hidden="1"/>
    <cellStyle name="Заголовок 1 3" xfId="5880" hidden="1"/>
    <cellStyle name="Заголовок 1 3" xfId="5879" hidden="1"/>
    <cellStyle name="Заголовок 1 3" xfId="4820" hidden="1"/>
    <cellStyle name="Заголовок 1 3" xfId="5894" hidden="1"/>
    <cellStyle name="Заголовок 1 3" xfId="5893" hidden="1"/>
    <cellStyle name="Заголовок 1 3" xfId="5900" hidden="1"/>
    <cellStyle name="Заголовок 1 3" xfId="5904" hidden="1"/>
    <cellStyle name="Заголовок 1 3" xfId="5903" hidden="1"/>
    <cellStyle name="Заголовок 1 3" xfId="4808" hidden="1"/>
    <cellStyle name="Заголовок 1 3" xfId="5912" hidden="1"/>
    <cellStyle name="Заголовок 1 3" xfId="5911" hidden="1"/>
    <cellStyle name="Заголовок 1 3" xfId="5918" hidden="1"/>
    <cellStyle name="Заголовок 1 3" xfId="5924" hidden="1"/>
    <cellStyle name="Заголовок 1 3" xfId="5923" hidden="1"/>
    <cellStyle name="Заголовок 1 3" xfId="5887" hidden="1"/>
    <cellStyle name="Заголовок 1 3" xfId="5668" hidden="1"/>
    <cellStyle name="Заголовок 1 3" xfId="5481" hidden="1"/>
    <cellStyle name="Заголовок 1 3" xfId="5669" hidden="1"/>
    <cellStyle name="Заголовок 1 3" xfId="4763" hidden="1"/>
    <cellStyle name="Заголовок 1 3" xfId="5561" hidden="1"/>
    <cellStyle name="Заголовок 1 3" xfId="5631" hidden="1"/>
    <cellStyle name="Заголовок 1 3" xfId="5715" hidden="1"/>
    <cellStyle name="Заголовок 1 3" xfId="5708" hidden="1"/>
    <cellStyle name="Заголовок 1 3" xfId="5694" hidden="1"/>
    <cellStyle name="Заголовок 1 3" xfId="5026" hidden="1"/>
    <cellStyle name="Заголовок 1 3" xfId="5366" hidden="1"/>
    <cellStyle name="Заголовок 1 3" xfId="5684" hidden="1"/>
    <cellStyle name="Заголовок 1 3" xfId="5905" hidden="1"/>
    <cellStyle name="Заголовок 1 3" xfId="5004" hidden="1"/>
    <cellStyle name="Заголовок 1 3" xfId="5881" hidden="1"/>
    <cellStyle name="Заголовок 1 3" xfId="5861" hidden="1"/>
    <cellStyle name="Заголовок 1 3" xfId="5590" hidden="1"/>
    <cellStyle name="Заголовок 1 3" xfId="5523" hidden="1"/>
    <cellStyle name="Заголовок 1 3" xfId="5835" hidden="1"/>
    <cellStyle name="Заголовок 1 3" xfId="5839" hidden="1"/>
    <cellStyle name="Заголовок 1 3" xfId="5813" hidden="1"/>
    <cellStyle name="Заголовок 1 3" xfId="5794" hidden="1"/>
    <cellStyle name="Заголовок 1 3" xfId="5798" hidden="1"/>
    <cellStyle name="Заголовок 1 3" xfId="5284" hidden="1"/>
    <cellStyle name="Заголовок 1 3" xfId="5768" hidden="1"/>
    <cellStyle name="Заголовок 1 3" xfId="5771" hidden="1"/>
    <cellStyle name="Заголовок 1 3" xfId="5749" hidden="1"/>
    <cellStyle name="Заголовок 1 3" xfId="5730" hidden="1"/>
    <cellStyle name="Заголовок 1 3" xfId="5733" hidden="1"/>
    <cellStyle name="Заголовок 1 3" xfId="4995" hidden="1"/>
    <cellStyle name="Заголовок 1 3" xfId="5704" hidden="1"/>
    <cellStyle name="Заголовок 1 3" xfId="5560" hidden="1"/>
    <cellStyle name="Заголовок 1 3" xfId="4804" hidden="1"/>
    <cellStyle name="Заголовок 1 3" xfId="4755" hidden="1"/>
    <cellStyle name="Заголовок 1 3" xfId="4722" hidden="1"/>
    <cellStyle name="Заголовок 1 3" xfId="5683" hidden="1"/>
    <cellStyle name="Заголовок 1 3" xfId="5909" hidden="1"/>
    <cellStyle name="Заголовок 1 3" xfId="5914" hidden="1"/>
    <cellStyle name="Заголовок 1 3" xfId="5891" hidden="1"/>
    <cellStyle name="Заголовок 1 3" xfId="5865" hidden="1"/>
    <cellStyle name="Заголовок 1 3" xfId="5870" hidden="1"/>
    <cellStyle name="Заголовок 1 3" xfId="4775" hidden="1"/>
    <cellStyle name="Заголовок 1 3" xfId="5843" hidden="1"/>
    <cellStyle name="Заголовок 1 3" xfId="4751" hidden="1"/>
    <cellStyle name="Заголовок 1 3" xfId="5822" hidden="1"/>
    <cellStyle name="Заголовок 1 3" xfId="5802" hidden="1"/>
    <cellStyle name="Заголовок 1 3" xfId="4983" hidden="1"/>
    <cellStyle name="Заголовок 1 3" xfId="5501" hidden="1"/>
    <cellStyle name="Заголовок 1 3" xfId="4789" hidden="1"/>
    <cellStyle name="Заголовок 1 3" xfId="5767" hidden="1"/>
    <cellStyle name="Заголовок 1 3" xfId="4947" hidden="1"/>
    <cellStyle name="Заголовок 1 3" xfId="4839" hidden="1"/>
    <cellStyle name="Заголовок 1 3" xfId="5729" hidden="1"/>
    <cellStyle name="Заголовок 1 3" xfId="4850" hidden="1"/>
    <cellStyle name="Заголовок 1 3" xfId="5700" hidden="1"/>
    <cellStyle name="Заголовок 1 3" xfId="5705" hidden="1"/>
    <cellStyle name="Заголовок 1 3" xfId="5402" hidden="1"/>
    <cellStyle name="Заголовок 1 3" xfId="4791" hidden="1"/>
    <cellStyle name="Заголовок 1 3" xfId="4756" hidden="1"/>
    <cellStyle name="Заголовок 1 3" xfId="5634" hidden="1"/>
    <cellStyle name="Заголовок 1 3" xfId="5943" hidden="1"/>
    <cellStyle name="Заголовок 1 3" xfId="5942" hidden="1"/>
    <cellStyle name="Заголовок 1 3" xfId="5949" hidden="1"/>
    <cellStyle name="Заголовок 1 3" xfId="5955" hidden="1"/>
    <cellStyle name="Заголовок 1 3" xfId="5954" hidden="1"/>
    <cellStyle name="Заголовок 1 3" xfId="5686" hidden="1"/>
    <cellStyle name="Заголовок 1 3" xfId="5968" hidden="1"/>
    <cellStyle name="Заголовок 1 3" xfId="5967" hidden="1"/>
    <cellStyle name="Заголовок 1 3" xfId="5974" hidden="1"/>
    <cellStyle name="Заголовок 1 3" xfId="5980" hidden="1"/>
    <cellStyle name="Заголовок 1 3" xfId="5979" hidden="1"/>
    <cellStyle name="Заголовок 1 3" xfId="4874" hidden="1"/>
    <cellStyle name="Заголовок 1 3" xfId="5988" hidden="1"/>
    <cellStyle name="Заголовок 1 3" xfId="5987" hidden="1"/>
    <cellStyle name="Заголовок 1 3" xfId="5994" hidden="1"/>
    <cellStyle name="Заголовок 1 3" xfId="6000" hidden="1"/>
    <cellStyle name="Заголовок 1 3" xfId="5999" hidden="1"/>
    <cellStyle name="Заголовок 1 3" xfId="5962" hidden="1"/>
    <cellStyle name="Заголовок 1 3" xfId="4692" hidden="1"/>
    <cellStyle name="Заголовок 1 3" xfId="5650" hidden="1"/>
    <cellStyle name="Заголовок 1 3" xfId="5777" hidden="1"/>
    <cellStyle name="Заголовок 1 3" xfId="4769" hidden="1"/>
    <cellStyle name="Заголовок 1 3" xfId="5637" hidden="1"/>
    <cellStyle name="Заголовок 1 3" xfId="5929" hidden="1"/>
    <cellStyle name="Заголовок 1 3" xfId="6060" hidden="1"/>
    <cellStyle name="Заголовок 1 3" xfId="6059" hidden="1"/>
    <cellStyle name="Заголовок 1 3" xfId="6066" hidden="1"/>
    <cellStyle name="Заголовок 1 3" xfId="6072" hidden="1"/>
    <cellStyle name="Заголовок 1 3" xfId="6071" hidden="1"/>
    <cellStyle name="Заголовок 1 3" xfId="5728" hidden="1"/>
    <cellStyle name="Заголовок 1 3" xfId="6081" hidden="1"/>
    <cellStyle name="Заголовок 1 3" xfId="6080" hidden="1"/>
    <cellStyle name="Заголовок 1 3" xfId="6087" hidden="1"/>
    <cellStyle name="Заголовок 1 3" xfId="6093" hidden="1"/>
    <cellStyle name="Заголовок 1 3" xfId="6092" hidden="1"/>
    <cellStyle name="Заголовок 1 3" xfId="5641" hidden="1"/>
    <cellStyle name="Заголовок 1 3" xfId="6101" hidden="1"/>
    <cellStyle name="Заголовок 1 3" xfId="6100" hidden="1"/>
    <cellStyle name="Заголовок 1 3" xfId="6107" hidden="1"/>
    <cellStyle name="Заголовок 1 3" xfId="6113" hidden="1"/>
    <cellStyle name="Заголовок 1 3" xfId="6112" hidden="1"/>
    <cellStyle name="Заголовок 1 3" xfId="5442" hidden="1"/>
    <cellStyle name="Заголовок 1 3" xfId="6120" hidden="1"/>
    <cellStyle name="Заголовок 1 3" xfId="6119" hidden="1"/>
    <cellStyle name="Заголовок 1 3" xfId="6125" hidden="1"/>
    <cellStyle name="Заголовок 1 3" xfId="6131" hidden="1"/>
    <cellStyle name="Заголовок 1 3" xfId="6130" hidden="1"/>
    <cellStyle name="Заголовок 1 3" xfId="5642" hidden="1"/>
    <cellStyle name="Заголовок 1 3" xfId="6139" hidden="1"/>
    <cellStyle name="Заголовок 1 3" xfId="6138" hidden="1"/>
    <cellStyle name="Заголовок 1 3" xfId="6144" hidden="1"/>
    <cellStyle name="Заголовок 1 3" xfId="6150" hidden="1"/>
    <cellStyle name="Заголовок 1 3" xfId="6149" hidden="1"/>
    <cellStyle name="Заголовок 1 3" xfId="5739" hidden="1"/>
    <cellStyle name="Заголовок 1 3" xfId="6158" hidden="1"/>
    <cellStyle name="Заголовок 1 3" xfId="6157" hidden="1"/>
    <cellStyle name="Заголовок 1 3" xfId="6164" hidden="1"/>
    <cellStyle name="Заголовок 1 3" xfId="6169" hidden="1"/>
    <cellStyle name="Заголовок 1 3" xfId="6168" hidden="1"/>
    <cellStyle name="Заголовок 1 3" xfId="4818" hidden="1"/>
    <cellStyle name="Заголовок 1 3" xfId="6177" hidden="1"/>
    <cellStyle name="Заголовок 1 3" xfId="6176" hidden="1"/>
    <cellStyle name="Заголовок 1 3" xfId="6183" hidden="1"/>
    <cellStyle name="Заголовок 1 3" xfId="6189" hidden="1"/>
    <cellStyle name="Заголовок 1 3" xfId="6188" hidden="1"/>
    <cellStyle name="Заголовок 1 3" xfId="5645" hidden="1"/>
    <cellStyle name="Заголовок 1 3" xfId="6199" hidden="1"/>
    <cellStyle name="Заголовок 1 3" xfId="6198" hidden="1"/>
    <cellStyle name="Заголовок 1 3" xfId="6205" hidden="1"/>
    <cellStyle name="Заголовок 1 3" xfId="6210" hidden="1"/>
    <cellStyle name="Заголовок 1 3" xfId="6209" hidden="1"/>
    <cellStyle name="Заголовок 1 3" xfId="4848" hidden="1"/>
    <cellStyle name="Заголовок 1 3" xfId="6217" hidden="1"/>
    <cellStyle name="Заголовок 1 3" xfId="6216" hidden="1"/>
    <cellStyle name="Заголовок 1 3" xfId="6223" hidden="1"/>
    <cellStyle name="Заголовок 1 3" xfId="6229" hidden="1"/>
    <cellStyle name="Заголовок 1 3" xfId="6228" hidden="1"/>
    <cellStyle name="Заголовок 1 3" xfId="5931" hidden="1"/>
    <cellStyle name="Заголовок 1 3" xfId="6237" hidden="1"/>
    <cellStyle name="Заголовок 1 3" xfId="6236" hidden="1"/>
    <cellStyle name="Заголовок 1 3" xfId="6243" hidden="1"/>
    <cellStyle name="Заголовок 1 3" xfId="6249" hidden="1"/>
    <cellStyle name="Заголовок 1 3" xfId="6248" hidden="1"/>
    <cellStyle name="Заголовок 1 3" xfId="5273" hidden="1"/>
    <cellStyle name="Заголовок 1 3" xfId="6263" hidden="1"/>
    <cellStyle name="Заголовок 1 3" xfId="6262" hidden="1"/>
    <cellStyle name="Заголовок 1 3" xfId="6269" hidden="1"/>
    <cellStyle name="Заголовок 1 3" xfId="6273" hidden="1"/>
    <cellStyle name="Заголовок 1 3" xfId="6272" hidden="1"/>
    <cellStyle name="Заголовок 1 3" xfId="4982" hidden="1"/>
    <cellStyle name="Заголовок 1 3" xfId="6281" hidden="1"/>
    <cellStyle name="Заголовок 1 3" xfId="6280" hidden="1"/>
    <cellStyle name="Заголовок 1 3" xfId="6287" hidden="1"/>
    <cellStyle name="Заголовок 1 3" xfId="6292" hidden="1"/>
    <cellStyle name="Заголовок 1 3" xfId="6291" hidden="1"/>
    <cellStyle name="Заголовок 1 3" xfId="6256" hidden="1"/>
    <cellStyle name="Заголовок 1 3" xfId="6038" hidden="1"/>
    <cellStyle name="Заголовок 1 3" xfId="5855" hidden="1"/>
    <cellStyle name="Заголовок 1 3" xfId="6039" hidden="1"/>
    <cellStyle name="Заголовок 1 3" xfId="4794" hidden="1"/>
    <cellStyle name="Заголовок 1 3" xfId="5934" hidden="1"/>
    <cellStyle name="Заголовок 1 3" xfId="6004" hidden="1"/>
    <cellStyle name="Заголовок 1 3" xfId="6084" hidden="1"/>
    <cellStyle name="Заголовок 1 3" xfId="6077" hidden="1"/>
    <cellStyle name="Заголовок 1 3" xfId="6063" hidden="1"/>
    <cellStyle name="Заголовок 1 3" xfId="5548" hidden="1"/>
    <cellStyle name="Заголовок 1 3" xfId="5740" hidden="1"/>
    <cellStyle name="Заголовок 1 3" xfId="6053" hidden="1"/>
    <cellStyle name="Заголовок 1 3" xfId="6274" hidden="1"/>
    <cellStyle name="Заголовок 1 3" xfId="5361" hidden="1"/>
    <cellStyle name="Заголовок 1 3" xfId="6250" hidden="1"/>
    <cellStyle name="Заголовок 1 3" xfId="6230" hidden="1"/>
    <cellStyle name="Заголовок 1 3" xfId="5963" hidden="1"/>
    <cellStyle name="Заголовок 1 3" xfId="5897" hidden="1"/>
    <cellStyle name="Заголовок 1 3" xfId="6204" hidden="1"/>
    <cellStyle name="Заголовок 1 3" xfId="6208" hidden="1"/>
    <cellStyle name="Заголовок 1 3" xfId="6182" hidden="1"/>
    <cellStyle name="Заголовок 1 3" xfId="6163" hidden="1"/>
    <cellStyle name="Заголовок 1 3" xfId="6167" hidden="1"/>
    <cellStyle name="Заголовок 1 3" xfId="5658" hidden="1"/>
    <cellStyle name="Заголовок 1 3" xfId="6137" hidden="1"/>
    <cellStyle name="Заголовок 1 3" xfId="6140" hidden="1"/>
    <cellStyle name="Заголовок 1 3" xfId="6118" hidden="1"/>
    <cellStyle name="Заголовок 1 3" xfId="6099" hidden="1"/>
    <cellStyle name="Заголовок 1 3" xfId="6102" hidden="1"/>
    <cellStyle name="Заголовок 1 3" xfId="5384" hidden="1"/>
    <cellStyle name="Заголовок 1 3" xfId="6073" hidden="1"/>
    <cellStyle name="Заголовок 1 3" xfId="5933" hidden="1"/>
    <cellStyle name="Заголовок 1 3" xfId="4844" hidden="1"/>
    <cellStyle name="Заголовок 1 3" xfId="4766" hidden="1"/>
    <cellStyle name="Заголовок 1 3" xfId="4727" hidden="1"/>
    <cellStyle name="Заголовок 1 3" xfId="6052" hidden="1"/>
    <cellStyle name="Заголовок 1 3" xfId="6278" hidden="1"/>
    <cellStyle name="Заголовок 1 3" xfId="6283" hidden="1"/>
    <cellStyle name="Заголовок 1 3" xfId="6260" hidden="1"/>
    <cellStyle name="Заголовок 1 3" xfId="6234" hidden="1"/>
    <cellStyle name="Заголовок 1 3" xfId="6239" hidden="1"/>
    <cellStyle name="Заголовок 1 3" xfId="4879" hidden="1"/>
    <cellStyle name="Заголовок 1 3" xfId="6212" hidden="1"/>
    <cellStyle name="Заголовок 1 3" xfId="4759" hidden="1"/>
    <cellStyle name="Заголовок 1 3" xfId="6191" hidden="1"/>
    <cellStyle name="Заголовок 1 3" xfId="6171" hidden="1"/>
    <cellStyle name="Заголовок 1 3" xfId="5422" hidden="1"/>
    <cellStyle name="Заголовок 1 3" xfId="5875" hidden="1"/>
    <cellStyle name="Заголовок 1 3" xfId="4979" hidden="1"/>
    <cellStyle name="Заголовок 1 3" xfId="6136" hidden="1"/>
    <cellStyle name="Заголовок 1 3" xfId="5452" hidden="1"/>
    <cellStyle name="Заголовок 1 3" xfId="4871" hidden="1"/>
    <cellStyle name="Заголовок 1 3" xfId="6098" hidden="1"/>
    <cellStyle name="Заголовок 1 3" xfId="5258" hidden="1"/>
    <cellStyle name="Заголовок 1 3" xfId="6069" hidden="1"/>
    <cellStyle name="Заголовок 1 3" xfId="6074" hidden="1"/>
    <cellStyle name="Заголовок 1 3" xfId="5776" hidden="1"/>
    <cellStyle name="Заголовок 1 3" xfId="4881" hidden="1"/>
    <cellStyle name="Заголовок 1 3" xfId="4767" hidden="1"/>
    <cellStyle name="Заголовок 1 3" xfId="6006" hidden="1"/>
    <cellStyle name="Заголовок 1 3" xfId="6311" hidden="1"/>
    <cellStyle name="Заголовок 1 3" xfId="6310" hidden="1"/>
    <cellStyle name="Заголовок 1 3" xfId="6317" hidden="1"/>
    <cellStyle name="Заголовок 1 3" xfId="6323" hidden="1"/>
    <cellStyle name="Заголовок 1 3" xfId="6322" hidden="1"/>
    <cellStyle name="Заголовок 1 3" xfId="6055" hidden="1"/>
    <cellStyle name="Заголовок 1 3" xfId="6336" hidden="1"/>
    <cellStyle name="Заголовок 1 3" xfId="6335" hidden="1"/>
    <cellStyle name="Заголовок 1 3" xfId="6342" hidden="1"/>
    <cellStyle name="Заголовок 1 3" xfId="6348" hidden="1"/>
    <cellStyle name="Заголовок 1 3" xfId="6347" hidden="1"/>
    <cellStyle name="Заголовок 1 3" xfId="5289" hidden="1"/>
    <cellStyle name="Заголовок 1 3" xfId="6356" hidden="1"/>
    <cellStyle name="Заголовок 1 3" xfId="6355" hidden="1"/>
    <cellStyle name="Заголовок 1 3" xfId="6362" hidden="1"/>
    <cellStyle name="Заголовок 1 3" xfId="6368" hidden="1"/>
    <cellStyle name="Заголовок 1 3" xfId="6367" hidden="1"/>
    <cellStyle name="Заголовок 1 3" xfId="6330" hidden="1"/>
    <cellStyle name="Заголовок 1 3" xfId="4750" hidden="1"/>
    <cellStyle name="Заголовок 1 3" xfId="6021" hidden="1"/>
    <cellStyle name="Заголовок 1 3" xfId="6146" hidden="1"/>
    <cellStyle name="Заголовок 1 3" xfId="4837" hidden="1"/>
    <cellStyle name="Заголовок 1 3" xfId="6009" hidden="1"/>
    <cellStyle name="Заголовок 1 3" xfId="6297" hidden="1"/>
    <cellStyle name="Заголовок 1 3" xfId="6423" hidden="1"/>
    <cellStyle name="Заголовок 1 3" xfId="6422" hidden="1"/>
    <cellStyle name="Заголовок 1 3" xfId="6429" hidden="1"/>
    <cellStyle name="Заголовок 1 3" xfId="6435" hidden="1"/>
    <cellStyle name="Заголовок 1 3" xfId="6434" hidden="1"/>
    <cellStyle name="Заголовок 1 3" xfId="6097" hidden="1"/>
    <cellStyle name="Заголовок 1 3" xfId="6444" hidden="1"/>
    <cellStyle name="Заголовок 1 3" xfId="6443" hidden="1"/>
    <cellStyle name="Заголовок 1 3" xfId="6450" hidden="1"/>
    <cellStyle name="Заголовок 1 3" xfId="6456" hidden="1"/>
    <cellStyle name="Заголовок 1 3" xfId="6455" hidden="1"/>
    <cellStyle name="Заголовок 1 3" xfId="6013" hidden="1"/>
    <cellStyle name="Заголовок 1 3" xfId="6464" hidden="1"/>
    <cellStyle name="Заголовок 1 3" xfId="6463" hidden="1"/>
    <cellStyle name="Заголовок 1 3" xfId="6470" hidden="1"/>
    <cellStyle name="Заголовок 1 3" xfId="6476" hidden="1"/>
    <cellStyle name="Заголовок 1 3" xfId="6475" hidden="1"/>
    <cellStyle name="Заголовок 1 3" xfId="5816" hidden="1"/>
    <cellStyle name="Заголовок 1 3" xfId="6483" hidden="1"/>
    <cellStyle name="Заголовок 1 3" xfId="6482" hidden="1"/>
    <cellStyle name="Заголовок 1 3" xfId="6488" hidden="1"/>
    <cellStyle name="Заголовок 1 3" xfId="6494" hidden="1"/>
    <cellStyle name="Заголовок 1 3" xfId="6493" hidden="1"/>
    <cellStyle name="Заголовок 1 3" xfId="6014" hidden="1"/>
    <cellStyle name="Заголовок 1 3" xfId="6502" hidden="1"/>
    <cellStyle name="Заголовок 1 3" xfId="6501" hidden="1"/>
    <cellStyle name="Заголовок 1 3" xfId="6507" hidden="1"/>
    <cellStyle name="Заголовок 1 3" xfId="6513" hidden="1"/>
    <cellStyle name="Заголовок 1 3" xfId="6512" hidden="1"/>
    <cellStyle name="Заголовок 1 3" xfId="6108" hidden="1"/>
    <cellStyle name="Заголовок 1 3" xfId="6521" hidden="1"/>
    <cellStyle name="Заголовок 1 3" xfId="6520" hidden="1"/>
    <cellStyle name="Заголовок 1 3" xfId="6527" hidden="1"/>
    <cellStyle name="Заголовок 1 3" xfId="6532" hidden="1"/>
    <cellStyle name="Заголовок 1 3" xfId="6531" hidden="1"/>
    <cellStyle name="Заголовок 1 3" xfId="4917" hidden="1"/>
    <cellStyle name="Заголовок 1 3" xfId="6539" hidden="1"/>
    <cellStyle name="Заголовок 1 3" xfId="6538" hidden="1"/>
    <cellStyle name="Заголовок 1 3" xfId="6545" hidden="1"/>
    <cellStyle name="Заголовок 1 3" xfId="6551" hidden="1"/>
    <cellStyle name="Заголовок 1 3" xfId="6550" hidden="1"/>
    <cellStyle name="Заголовок 1 3" xfId="6016" hidden="1"/>
    <cellStyle name="Заголовок 1 3" xfId="6561" hidden="1"/>
    <cellStyle name="Заголовок 1 3" xfId="6560" hidden="1"/>
    <cellStyle name="Заголовок 1 3" xfId="6567" hidden="1"/>
    <cellStyle name="Заголовок 1 3" xfId="6571" hidden="1"/>
    <cellStyle name="Заголовок 1 3" xfId="6570" hidden="1"/>
    <cellStyle name="Заголовок 1 3" xfId="5557" hidden="1"/>
    <cellStyle name="Заголовок 1 3" xfId="6578" hidden="1"/>
    <cellStyle name="Заголовок 1 3" xfId="6577" hidden="1"/>
    <cellStyle name="Заголовок 1 3" xfId="6583" hidden="1"/>
    <cellStyle name="Заголовок 1 3" xfId="6589" hidden="1"/>
    <cellStyle name="Заголовок 1 3" xfId="6588" hidden="1"/>
    <cellStyle name="Заголовок 1 3" xfId="6299" hidden="1"/>
    <cellStyle name="Заголовок 1 3" xfId="6597" hidden="1"/>
    <cellStyle name="Заголовок 1 3" xfId="6596" hidden="1"/>
    <cellStyle name="Заголовок 1 3" xfId="6603" hidden="1"/>
    <cellStyle name="Заголовок 1 3" xfId="6609" hidden="1"/>
    <cellStyle name="Заголовок 1 3" xfId="6608" hidden="1"/>
    <cellStyle name="Заголовок 1 3" xfId="5647" hidden="1"/>
    <cellStyle name="Заголовок 1 3" xfId="6623" hidden="1"/>
    <cellStyle name="Заголовок 1 3" xfId="6622" hidden="1"/>
    <cellStyle name="Заголовок 1 3" xfId="6629" hidden="1"/>
    <cellStyle name="Заголовок 1 3" xfId="6633" hidden="1"/>
    <cellStyle name="Заголовок 1 3" xfId="6632" hidden="1"/>
    <cellStyle name="Заголовок 1 3" xfId="4822" hidden="1"/>
    <cellStyle name="Заголовок 1 3" xfId="6641" hidden="1"/>
    <cellStyle name="Заголовок 1 3" xfId="6640" hidden="1"/>
    <cellStyle name="Заголовок 1 3" xfId="6647" hidden="1"/>
    <cellStyle name="Заголовок 1 3" xfId="6652" hidden="1"/>
    <cellStyle name="Заголовок 1 3" xfId="6651" hidden="1"/>
    <cellStyle name="Заголовок 1 3" xfId="6616" hidden="1"/>
    <cellStyle name="Заголовок 1 3" xfId="6401" hidden="1"/>
    <cellStyle name="Заголовок 1 3" xfId="6224" hidden="1"/>
    <cellStyle name="Заголовок 1 3" xfId="6402" hidden="1"/>
    <cellStyle name="Заголовок 1 3" xfId="4882" hidden="1"/>
    <cellStyle name="Заголовок 1 3" xfId="6302" hidden="1"/>
    <cellStyle name="Заголовок 1 3" xfId="6372" hidden="1"/>
    <cellStyle name="Заголовок 1 3" xfId="6447" hidden="1"/>
    <cellStyle name="Заголовок 1 3" xfId="6440" hidden="1"/>
    <cellStyle name="Заголовок 1 3" xfId="6426" hidden="1"/>
    <cellStyle name="Заголовок 1 3" xfId="5922" hidden="1"/>
    <cellStyle name="Заголовок 1 3" xfId="6109" hidden="1"/>
    <cellStyle name="Заголовок 1 3" xfId="6416" hidden="1"/>
    <cellStyle name="Заголовок 1 3" xfId="6634" hidden="1"/>
    <cellStyle name="Заголовок 1 3" xfId="5735" hidden="1"/>
    <cellStyle name="Заголовок 1 3" xfId="6610" hidden="1"/>
    <cellStyle name="Заголовок 1 3" xfId="6590" hidden="1"/>
    <cellStyle name="Заголовок 1 3" xfId="6331" hidden="1"/>
    <cellStyle name="Заголовок 1 3" xfId="6266" hidden="1"/>
    <cellStyle name="Заголовок 1 3" xfId="6566" hidden="1"/>
    <cellStyle name="Заголовок 1 3" xfId="6569" hidden="1"/>
    <cellStyle name="Заголовок 1 3" xfId="6544" hidden="1"/>
    <cellStyle name="Заголовок 1 3" xfId="6526" hidden="1"/>
    <cellStyle name="Заголовок 1 3" xfId="6530" hidden="1"/>
    <cellStyle name="Заголовок 1 3" xfId="6028" hidden="1"/>
    <cellStyle name="Заголовок 1 3" xfId="6500" hidden="1"/>
    <cellStyle name="Заголовок 1 3" xfId="6503" hidden="1"/>
    <cellStyle name="Заголовок 1 3" xfId="6481" hidden="1"/>
    <cellStyle name="Заголовок 1 3" xfId="6462" hidden="1"/>
    <cellStyle name="Заголовок 1 3" xfId="6465" hidden="1"/>
    <cellStyle name="Заголовок 1 3" xfId="5758" hidden="1"/>
    <cellStyle name="Заголовок 1 3" xfId="6436" hidden="1"/>
    <cellStyle name="Заголовок 1 3" xfId="6301" hidden="1"/>
    <cellStyle name="Заголовок 1 3" xfId="5278" hidden="1"/>
    <cellStyle name="Заголовок 1 3" xfId="4802" hidden="1"/>
    <cellStyle name="Заголовок 1 3" xfId="4732" hidden="1"/>
    <cellStyle name="Заголовок 1 3" xfId="6415" hidden="1"/>
    <cellStyle name="Заголовок 1 3" xfId="6638" hidden="1"/>
    <cellStyle name="Заголовок 1 3" xfId="6643" hidden="1"/>
    <cellStyle name="Заголовок 1 3" xfId="6620" hidden="1"/>
    <cellStyle name="Заголовок 1 3" xfId="6594" hidden="1"/>
    <cellStyle name="Заголовок 1 3" xfId="6599" hidden="1"/>
    <cellStyle name="Заголовок 1 3" xfId="4985" hidden="1"/>
    <cellStyle name="Заголовок 1 3" xfId="6573" hidden="1"/>
    <cellStyle name="Заголовок 1 3" xfId="4772" hidden="1"/>
    <cellStyle name="Заголовок 1 3" xfId="6553" hidden="1"/>
    <cellStyle name="Заголовок 1 3" xfId="6534" hidden="1"/>
    <cellStyle name="Заголовок 1 3" xfId="5796" hidden="1"/>
    <cellStyle name="Заголовок 1 3" xfId="6244" hidden="1"/>
    <cellStyle name="Заголовок 1 3" xfId="5441" hidden="1"/>
    <cellStyle name="Заголовок 1 3" xfId="6499" hidden="1"/>
    <cellStyle name="Заголовок 1 3" xfId="5826" hidden="1"/>
    <cellStyle name="Заголовок 1 3" xfId="5287" hidden="1"/>
    <cellStyle name="Заголовок 1 3" xfId="6461" hidden="1"/>
    <cellStyle name="Заголовок 1 3" xfId="5633" hidden="1"/>
    <cellStyle name="Заголовок 1 3" xfId="6432" hidden="1"/>
    <cellStyle name="Заголовок 1 3" xfId="6437" hidden="1"/>
    <cellStyle name="Заголовок 1 3" xfId="6145" hidden="1"/>
    <cellStyle name="Заголовок 1 3" xfId="4993" hidden="1"/>
    <cellStyle name="Заголовок 1 3" xfId="4803" hidden="1"/>
    <cellStyle name="Заголовок 1 3" xfId="6374" hidden="1"/>
    <cellStyle name="Заголовок 1 3" xfId="6670" hidden="1"/>
    <cellStyle name="Заголовок 1 3" xfId="6669" hidden="1"/>
    <cellStyle name="Заголовок 1 3" xfId="6676" hidden="1"/>
    <cellStyle name="Заголовок 1 3" xfId="6682" hidden="1"/>
    <cellStyle name="Заголовок 1 3" xfId="6681" hidden="1"/>
    <cellStyle name="Заголовок 1 3" xfId="6418" hidden="1"/>
    <cellStyle name="Заголовок 1 3" xfId="6695" hidden="1"/>
    <cellStyle name="Заголовок 1 3" xfId="6694" hidden="1"/>
    <cellStyle name="Заголовок 1 3" xfId="6701" hidden="1"/>
    <cellStyle name="Заголовок 1 3" xfId="6707" hidden="1"/>
    <cellStyle name="Заголовок 1 3" xfId="6706" hidden="1"/>
    <cellStyle name="Заголовок 1 3" xfId="5663" hidden="1"/>
    <cellStyle name="Заголовок 1 3" xfId="6715" hidden="1"/>
    <cellStyle name="Заголовок 1 3" xfId="6714" hidden="1"/>
    <cellStyle name="Заголовок 1 3" xfId="6721" hidden="1"/>
    <cellStyle name="Заголовок 1 3" xfId="6727" hidden="1"/>
    <cellStyle name="Заголовок 1 3" xfId="6726" hidden="1"/>
    <cellStyle name="Заголовок 1 3" xfId="6689" hidden="1"/>
    <cellStyle name="Заголовок 1 3" xfId="4758" hidden="1"/>
    <cellStyle name="Заголовок 1 3" xfId="6388" hidden="1"/>
    <cellStyle name="Заголовок 1 3" xfId="6509" hidden="1"/>
    <cellStyle name="Заголовок 1 3" xfId="4926" hidden="1"/>
    <cellStyle name="Заголовок 1 3" xfId="6377" hidden="1"/>
    <cellStyle name="Заголовок 1 3" xfId="6656" hidden="1"/>
    <cellStyle name="Заголовок 1 3" xfId="6776" hidden="1"/>
    <cellStyle name="Заголовок 1 3" xfId="6775" hidden="1"/>
    <cellStyle name="Заголовок 1 3" xfId="6782" hidden="1"/>
    <cellStyle name="Заголовок 1 3" xfId="6788" hidden="1"/>
    <cellStyle name="Заголовок 1 3" xfId="6787" hidden="1"/>
    <cellStyle name="Заголовок 1 3" xfId="6460" hidden="1"/>
    <cellStyle name="Заголовок 1 3" xfId="6797" hidden="1"/>
    <cellStyle name="Заголовок 1 3" xfId="6796" hidden="1"/>
    <cellStyle name="Заголовок 1 3" xfId="6803" hidden="1"/>
    <cellStyle name="Заголовок 1 3" xfId="6809" hidden="1"/>
    <cellStyle name="Заголовок 1 3" xfId="6808" hidden="1"/>
    <cellStyle name="Заголовок 1 3" xfId="6381" hidden="1"/>
    <cellStyle name="Заголовок 1 3" xfId="6817" hidden="1"/>
    <cellStyle name="Заголовок 1 3" xfId="6816" hidden="1"/>
    <cellStyle name="Заголовок 1 3" xfId="6822" hidden="1"/>
    <cellStyle name="Заголовок 1 3" xfId="6828" hidden="1"/>
    <cellStyle name="Заголовок 1 3" xfId="6827" hidden="1"/>
    <cellStyle name="Заголовок 1 3" xfId="6185" hidden="1"/>
    <cellStyle name="Заголовок 1 3" xfId="6835" hidden="1"/>
    <cellStyle name="Заголовок 1 3" xfId="6834" hidden="1"/>
    <cellStyle name="Заголовок 1 3" xfId="6840" hidden="1"/>
    <cellStyle name="Заголовок 1 3" xfId="6845" hidden="1"/>
    <cellStyle name="Заголовок 1 3" xfId="6844" hidden="1"/>
    <cellStyle name="Заголовок 1 3" xfId="6382" hidden="1"/>
    <cellStyle name="Заголовок 1 3" xfId="6853" hidden="1"/>
    <cellStyle name="Заголовок 1 3" xfId="6852" hidden="1"/>
    <cellStyle name="Заголовок 1 3" xfId="6858" hidden="1"/>
    <cellStyle name="Заголовок 1 3" xfId="6864" hidden="1"/>
    <cellStyle name="Заголовок 1 3" xfId="6863" hidden="1"/>
    <cellStyle name="Заголовок 1 3" xfId="6471" hidden="1"/>
    <cellStyle name="Заголовок 1 3" xfId="6870" hidden="1"/>
    <cellStyle name="Заголовок 1 3" xfId="6869" hidden="1"/>
    <cellStyle name="Заголовок 1 3" xfId="6876" hidden="1"/>
    <cellStyle name="Заголовок 1 3" xfId="6880" hidden="1"/>
    <cellStyle name="Заголовок 1 3" xfId="6879" hidden="1"/>
    <cellStyle name="Заголовок 1 3" xfId="5283" hidden="1"/>
    <cellStyle name="Заголовок 1 3" xfId="6886" hidden="1"/>
    <cellStyle name="Заголовок 1 3" xfId="6885" hidden="1"/>
    <cellStyle name="Заголовок 1 3" xfId="6891" hidden="1"/>
    <cellStyle name="Заголовок 1 3" xfId="6896" hidden="1"/>
    <cellStyle name="Заголовок 1 3" xfId="6895" hidden="1"/>
    <cellStyle name="Заголовок 1 3" xfId="6383" hidden="1"/>
    <cellStyle name="Заголовок 1 3" xfId="6905" hidden="1"/>
    <cellStyle name="Заголовок 1 3" xfId="6904" hidden="1"/>
    <cellStyle name="Заголовок 1 3" xfId="6911" hidden="1"/>
    <cellStyle name="Заголовок 1 3" xfId="6915" hidden="1"/>
    <cellStyle name="Заголовок 1 3" xfId="6914" hidden="1"/>
    <cellStyle name="Заголовок 1 3" xfId="5930" hidden="1"/>
    <cellStyle name="Заголовок 1 3" xfId="6921" hidden="1"/>
    <cellStyle name="Заголовок 1 3" xfId="6920" hidden="1"/>
    <cellStyle name="Заголовок 1 3" xfId="6926" hidden="1"/>
    <cellStyle name="Заголовок 1 3" xfId="6932" hidden="1"/>
    <cellStyle name="Заголовок 1 3" xfId="6931" hidden="1"/>
    <cellStyle name="Заголовок 1 3" xfId="6658" hidden="1"/>
    <cellStyle name="Заголовок 1 3" xfId="6940" hidden="1"/>
    <cellStyle name="Заголовок 1 3" xfId="6939" hidden="1"/>
    <cellStyle name="Заголовок 1 3" xfId="6946" hidden="1"/>
    <cellStyle name="Заголовок 1 3" xfId="6951" hidden="1"/>
    <cellStyle name="Заголовок 1 3" xfId="6950" hidden="1"/>
    <cellStyle name="Заголовок 1 3" xfId="6018" hidden="1"/>
    <cellStyle name="Заголовок 1 3" xfId="6964" hidden="1"/>
    <cellStyle name="Заголовок 1 3" xfId="6963" hidden="1"/>
    <cellStyle name="Заголовок 1 3" xfId="6970" hidden="1"/>
    <cellStyle name="Заголовок 1 3" xfId="6974" hidden="1"/>
    <cellStyle name="Заголовок 1 3" xfId="6973" hidden="1"/>
    <cellStyle name="Заголовок 1 3" xfId="4774" hidden="1"/>
    <cellStyle name="Заголовок 1 3" xfId="6982" hidden="1"/>
    <cellStyle name="Заголовок 1 3" xfId="6981" hidden="1"/>
    <cellStyle name="Заголовок 1 3" xfId="6988" hidden="1"/>
    <cellStyle name="Заголовок 1 3" xfId="6992" hidden="1"/>
    <cellStyle name="Заголовок 1 3" xfId="6991" hidden="1"/>
    <cellStyle name="Заголовок 1 3" xfId="6958" hidden="1"/>
    <cellStyle name="Заголовок 1 3" xfId="6754" hidden="1"/>
    <cellStyle name="Заголовок 1 3" xfId="6584" hidden="1"/>
    <cellStyle name="Заголовок 1 3" xfId="6755" hidden="1"/>
    <cellStyle name="Заголовок 1 3" xfId="4998" hidden="1"/>
    <cellStyle name="Заголовок 1 3" xfId="6661" hidden="1"/>
    <cellStyle name="Заголовок 1 3" xfId="6731" hidden="1"/>
    <cellStyle name="Заголовок 1 3" xfId="6800" hidden="1"/>
    <cellStyle name="Заголовок 1 3" xfId="6793" hidden="1"/>
    <cellStyle name="Заголовок 1 3" xfId="6779" hidden="1"/>
    <cellStyle name="Заголовок 1 3" xfId="6290" hidden="1"/>
    <cellStyle name="Заголовок 1 3" xfId="6472" hidden="1"/>
    <cellStyle name="Заголовок 1 3" xfId="6769" hidden="1"/>
    <cellStyle name="Заголовок 1 3" xfId="6975" hidden="1"/>
    <cellStyle name="Заголовок 1 3" xfId="6104" hidden="1"/>
    <cellStyle name="Заголовок 1 3" xfId="6952" hidden="1"/>
    <cellStyle name="Заголовок 1 3" xfId="6933" hidden="1"/>
    <cellStyle name="Заголовок 1 3" xfId="6690" hidden="1"/>
    <cellStyle name="Заголовок 1 3" xfId="6626" hidden="1"/>
    <cellStyle name="Заголовок 1 3" xfId="6910" hidden="1"/>
    <cellStyle name="Заголовок 1 3" xfId="6913" hidden="1"/>
    <cellStyle name="Заголовок 1 3" xfId="6890" hidden="1"/>
    <cellStyle name="Заголовок 1 3" xfId="6875" hidden="1"/>
    <cellStyle name="Заголовок 1 3" xfId="6878" hidden="1"/>
    <cellStyle name="Заголовок 1 3" xfId="6391" hidden="1"/>
    <cellStyle name="Заголовок 1 3" xfId="6851" hidden="1"/>
    <cellStyle name="Заголовок 1 3" xfId="6854" hidden="1"/>
    <cellStyle name="Заголовок 1 3" xfId="6833" hidden="1"/>
    <cellStyle name="Заголовок 1 3" xfId="6815" hidden="1"/>
    <cellStyle name="Заголовок 1 3" xfId="6818" hidden="1"/>
    <cellStyle name="Заголовок 1 3" xfId="6127" hidden="1"/>
    <cellStyle name="Заголовок 1 3" xfId="6789" hidden="1"/>
    <cellStyle name="Заголовок 1 3" xfId="6660" hidden="1"/>
    <cellStyle name="Заголовок 1 3" xfId="5652" hidden="1"/>
    <cellStyle name="Заголовок 1 3" xfId="4869" hidden="1"/>
    <cellStyle name="Заголовок 1 3" xfId="4736" hidden="1"/>
    <cellStyle name="Заголовок 1 3" xfId="6768" hidden="1"/>
    <cellStyle name="Заголовок 1 3" xfId="6979" hidden="1"/>
    <cellStyle name="Заголовок 1 3" xfId="6984" hidden="1"/>
    <cellStyle name="Заголовок 1 3" xfId="6961" hidden="1"/>
    <cellStyle name="Заголовок 1 3" xfId="6937" hidden="1"/>
    <cellStyle name="Заголовок 1 3" xfId="6942" hidden="1"/>
    <cellStyle name="Заголовок 1 3" xfId="5545" hidden="1"/>
    <cellStyle name="Заголовок 1 3" xfId="6917" hidden="1"/>
    <cellStyle name="Заголовок 1 3" xfId="4842" hidden="1"/>
    <cellStyle name="Заголовок 1 3" xfId="6898" hidden="1"/>
    <cellStyle name="Заголовок 1 3" xfId="6882" hidden="1"/>
    <cellStyle name="Заголовок 1 3" xfId="6165" hidden="1"/>
    <cellStyle name="Заголовок 1 3" xfId="6604" hidden="1"/>
    <cellStyle name="Заголовок 1 3" xfId="5815" hidden="1"/>
    <cellStyle name="Заголовок 1 3" xfId="6850" hidden="1"/>
    <cellStyle name="Заголовок 1 3" xfId="6195" hidden="1"/>
    <cellStyle name="Заголовок 1 3" xfId="5661" hidden="1"/>
    <cellStyle name="Заголовок 1 3" xfId="6814" hidden="1"/>
    <cellStyle name="Заголовок 1 3" xfId="6005" hidden="1"/>
    <cellStyle name="Заголовок 1 3" xfId="6785" hidden="1"/>
    <cellStyle name="Заголовок 1 3" xfId="6790" hidden="1"/>
    <cellStyle name="Заголовок 1 3" xfId="6508" hidden="1"/>
    <cellStyle name="Заголовок 1 3" xfId="5554" hidden="1"/>
    <cellStyle name="Заголовок 1 3" xfId="4876" hidden="1"/>
    <cellStyle name="Заголовок 1 3" xfId="6732" hidden="1"/>
    <cellStyle name="Заголовок 1 3" xfId="7008" hidden="1"/>
    <cellStyle name="Заголовок 1 3" xfId="7007" hidden="1"/>
    <cellStyle name="Заголовок 1 3" xfId="7014" hidden="1"/>
    <cellStyle name="Заголовок 1 3" xfId="7020" hidden="1"/>
    <cellStyle name="Заголовок 1 3" xfId="7019" hidden="1"/>
    <cellStyle name="Заголовок 1 3" xfId="6771" hidden="1"/>
    <cellStyle name="Заголовок 1 3" xfId="7033" hidden="1"/>
    <cellStyle name="Заголовок 1 3" xfId="7032" hidden="1"/>
    <cellStyle name="Заголовок 1 3" xfId="7039" hidden="1"/>
    <cellStyle name="Заголовок 1 3" xfId="7045" hidden="1"/>
    <cellStyle name="Заголовок 1 3" xfId="7044" hidden="1"/>
    <cellStyle name="Заголовок 1 3" xfId="6033" hidden="1"/>
    <cellStyle name="Заголовок 1 3" xfId="7053" hidden="1"/>
    <cellStyle name="Заголовок 1 3" xfId="7052" hidden="1"/>
    <cellStyle name="Заголовок 1 3" xfId="7059" hidden="1"/>
    <cellStyle name="Заголовок 1 3" xfId="7065" hidden="1"/>
    <cellStyle name="Заголовок 1 3" xfId="7064" hidden="1"/>
    <cellStyle name="Заголовок 1 3" xfId="7027" hidden="1"/>
    <cellStyle name="Заголовок 1 3" xfId="4771" hidden="1"/>
    <cellStyle name="Заголовок 1 3" xfId="6745" hidden="1"/>
    <cellStyle name="Заголовок 1 3" xfId="6860" hidden="1"/>
    <cellStyle name="Заголовок 1 3" xfId="5304" hidden="1"/>
    <cellStyle name="Заголовок 1 3" xfId="6735" hidden="1"/>
    <cellStyle name="Заголовок 1 3" xfId="6996" hidden="1"/>
    <cellStyle name="Заголовок 1 3" xfId="7104" hidden="1"/>
    <cellStyle name="Заголовок 1 3" xfId="7103" hidden="1"/>
    <cellStyle name="Заголовок 1 3" xfId="7110" hidden="1"/>
    <cellStyle name="Заголовок 1 3" xfId="7116" hidden="1"/>
    <cellStyle name="Заголовок 1 3" xfId="7115" hidden="1"/>
    <cellStyle name="Заголовок 1 3" xfId="6813" hidden="1"/>
    <cellStyle name="Заголовок 1 3" xfId="7124" hidden="1"/>
    <cellStyle name="Заголовок 1 3" xfId="7123" hidden="1"/>
    <cellStyle name="Заголовок 1 3" xfId="7130" hidden="1"/>
    <cellStyle name="Заголовок 1 3" xfId="7136" hidden="1"/>
    <cellStyle name="Заголовок 1 3" xfId="7135" hidden="1"/>
    <cellStyle name="Заголовок 1 3" xfId="6738" hidden="1"/>
    <cellStyle name="Заголовок 1 3" xfId="7144" hidden="1"/>
    <cellStyle name="Заголовок 1 3" xfId="7143" hidden="1"/>
    <cellStyle name="Заголовок 1 3" xfId="7149" hidden="1"/>
    <cellStyle name="Заголовок 1 3" xfId="7154" hidden="1"/>
    <cellStyle name="Заголовок 1 3" xfId="7153" hidden="1"/>
    <cellStyle name="Заголовок 1 3" xfId="6547" hidden="1"/>
    <cellStyle name="Заголовок 1 3" xfId="7161" hidden="1"/>
    <cellStyle name="Заголовок 1 3" xfId="7160" hidden="1"/>
    <cellStyle name="Заголовок 1 3" xfId="7166" hidden="1"/>
    <cellStyle name="Заголовок 1 3" xfId="7170" hidden="1"/>
    <cellStyle name="Заголовок 1 3" xfId="7169" hidden="1"/>
    <cellStyle name="Заголовок 1 3" xfId="6739" hidden="1"/>
    <cellStyle name="Заголовок 1 3" xfId="7176" hidden="1"/>
    <cellStyle name="Заголовок 1 3" xfId="7175" hidden="1"/>
    <cellStyle name="Заголовок 1 3" xfId="7181" hidden="1"/>
    <cellStyle name="Заголовок 1 3" xfId="7187" hidden="1"/>
    <cellStyle name="Заголовок 1 3" xfId="7186" hidden="1"/>
    <cellStyle name="Заголовок 1 3" xfId="6823" hidden="1"/>
    <cellStyle name="Заголовок 1 3" xfId="7192" hidden="1"/>
    <cellStyle name="Заголовок 1 3" xfId="7191" hidden="1"/>
    <cellStyle name="Заголовок 1 3" xfId="7197" hidden="1"/>
    <cellStyle name="Заголовок 1 3" xfId="7201" hidden="1"/>
    <cellStyle name="Заголовок 1 3" xfId="7200" hidden="1"/>
    <cellStyle name="Заголовок 1 3" xfId="5657" hidden="1"/>
    <cellStyle name="Заголовок 1 3" xfId="7207" hidden="1"/>
    <cellStyle name="Заголовок 1 3" xfId="7206" hidden="1"/>
    <cellStyle name="Заголовок 1 3" xfId="7212" hidden="1"/>
    <cellStyle name="Заголовок 1 3" xfId="7216" hidden="1"/>
    <cellStyle name="Заголовок 1 3" xfId="7215" hidden="1"/>
    <cellStyle name="Заголовок 1 3" xfId="6740" hidden="1"/>
    <cellStyle name="Заголовок 1 3" xfId="7222" hidden="1"/>
    <cellStyle name="Заголовок 1 3" xfId="7221" hidden="1"/>
    <cellStyle name="Заголовок 1 3" xfId="7227" hidden="1"/>
    <cellStyle name="Заголовок 1 3" xfId="7231" hidden="1"/>
    <cellStyle name="Заголовок 1 3" xfId="7230" hidden="1"/>
    <cellStyle name="Заголовок 1 3" xfId="6298" hidden="1"/>
    <cellStyle name="Заголовок 1 3" xfId="7237" hidden="1"/>
    <cellStyle name="Заголовок 1 3" xfId="7236" hidden="1"/>
    <cellStyle name="Заголовок 1 3" xfId="7242" hidden="1"/>
    <cellStyle name="Заголовок 1 3" xfId="7246" hidden="1"/>
    <cellStyle name="Заголовок 1 3" xfId="7245" hidden="1"/>
    <cellStyle name="Заголовок 1 3" xfId="6997" hidden="1"/>
    <cellStyle name="Заголовок 1 3" xfId="7252" hidden="1"/>
    <cellStyle name="Заголовок 1 3" xfId="7251" hidden="1"/>
    <cellStyle name="Заголовок 1 3" xfId="7257" hidden="1"/>
    <cellStyle name="Заголовок 1 3" xfId="7261" hidden="1"/>
    <cellStyle name="Заголовок 1 3" xfId="7260" hidden="1"/>
    <cellStyle name="Заголовок 1 3" xfId="6385" hidden="1"/>
    <cellStyle name="Заголовок 1 3" xfId="7273" hidden="1"/>
    <cellStyle name="Заголовок 1 3" xfId="7272" hidden="1"/>
    <cellStyle name="Заголовок 1 3" xfId="7278" hidden="1"/>
    <cellStyle name="Заголовок 1 3" xfId="7282" hidden="1"/>
    <cellStyle name="Заголовок 1 3" xfId="7281" hidden="1"/>
    <cellStyle name="Заголовок 1 3" xfId="4836" hidden="1"/>
    <cellStyle name="Заголовок 1 3" xfId="7290" hidden="1"/>
    <cellStyle name="Заголовок 1 3" xfId="7289" hidden="1"/>
    <cellStyle name="Заголовок 1 3" xfId="7296" hidden="1"/>
    <cellStyle name="Заголовок 1 3" xfId="7300" hidden="1"/>
    <cellStyle name="Заголовок 1 3" xfId="7299" hidden="1"/>
    <cellStyle name="Заголовок 1 3" xfId="7267" hidden="1"/>
    <cellStyle name="Заголовок 1 3" xfId="7083" hidden="1"/>
    <cellStyle name="Заголовок 1 3" xfId="6927" hidden="1"/>
    <cellStyle name="Заголовок 1 3" xfId="7084" hidden="1"/>
    <cellStyle name="Заголовок 1 3" xfId="5556" hidden="1"/>
    <cellStyle name="Заголовок 1 3" xfId="7000" hidden="1"/>
    <cellStyle name="Заголовок 1 3" xfId="7069" hidden="1"/>
    <cellStyle name="Заголовок 1 3" xfId="7127" hidden="1"/>
    <cellStyle name="Заголовок 1 3" xfId="7120" hidden="1"/>
    <cellStyle name="Заголовок 1 3" xfId="7107" hidden="1"/>
    <cellStyle name="Заголовок 1 3" xfId="6650" hidden="1"/>
    <cellStyle name="Заголовок 1 3" xfId="6824" hidden="1"/>
    <cellStyle name="Заголовок 1 3" xfId="7098" hidden="1"/>
    <cellStyle name="Заголовок 1 3" xfId="7283" hidden="1"/>
    <cellStyle name="Заголовок 1 3" xfId="6467" hidden="1"/>
    <cellStyle name="Заголовок 1 3" xfId="7262" hidden="1"/>
    <cellStyle name="Заголовок 1 3" xfId="7247" hidden="1"/>
    <cellStyle name="Заголовок 1 3" xfId="7028" hidden="1"/>
    <cellStyle name="Заголовок 1 3" xfId="6967" hidden="1"/>
    <cellStyle name="Заголовок 1 3" xfId="7226" hidden="1"/>
    <cellStyle name="Заголовок 1 3" xfId="7229" hidden="1"/>
    <cellStyle name="Заголовок 1 3" xfId="7211" hidden="1"/>
    <cellStyle name="Заголовок 1 3" xfId="7196" hidden="1"/>
    <cellStyle name="Заголовок 1 3" xfId="7199" hidden="1"/>
    <cellStyle name="Заголовок 1 3" xfId="6747" hidden="1"/>
    <cellStyle name="Заголовок 1 3" xfId="7174" hidden="1"/>
    <cellStyle name="Заголовок 1 3" xfId="7177" hidden="1"/>
    <cellStyle name="Заголовок 1 3" xfId="7159" hidden="1"/>
    <cellStyle name="Заголовок 1 3" xfId="7142" hidden="1"/>
    <cellStyle name="Заголовок 1 3" xfId="7145" hidden="1"/>
    <cellStyle name="Заголовок 1 3" xfId="6490" hidden="1"/>
    <cellStyle name="Заголовок 1 3" xfId="7117" hidden="1"/>
    <cellStyle name="Заголовок 1 3" xfId="6999" hidden="1"/>
    <cellStyle name="Заголовок 1 3" xfId="6023" hidden="1"/>
    <cellStyle name="Заголовок 1 3" xfId="5256" hidden="1"/>
    <cellStyle name="Заголовок 1 3" xfId="4740" hidden="1"/>
    <cellStyle name="Заголовок 1 3" xfId="7097" hidden="1"/>
    <cellStyle name="Заголовок 1 3" xfId="7287" hidden="1"/>
    <cellStyle name="Заголовок 1 3" xfId="7292" hidden="1"/>
    <cellStyle name="Заголовок 1 3" xfId="7270" hidden="1"/>
    <cellStyle name="Заголовок 1 3" xfId="7249" hidden="1"/>
    <cellStyle name="Заголовок 1 3" xfId="7254" hidden="1"/>
    <cellStyle name="Заголовок 1 3" xfId="5919" hidden="1"/>
    <cellStyle name="Заголовок 1 3" xfId="7233" hidden="1"/>
    <cellStyle name="Заголовок 1 3" xfId="4955" hidden="1"/>
    <cellStyle name="Заголовок 1 3" xfId="7218" hidden="1"/>
    <cellStyle name="Заголовок 1 3" xfId="7203" hidden="1"/>
    <cellStyle name="Заголовок 1 3" xfId="6528" hidden="1"/>
    <cellStyle name="Заголовок 1 3" xfId="6947" hidden="1"/>
    <cellStyle name="Заголовок 1 3" xfId="6184" hidden="1"/>
    <cellStyle name="Заголовок 1 3" xfId="7173" hidden="1"/>
    <cellStyle name="Заголовок 1 3" xfId="6557" hidden="1"/>
    <cellStyle name="Заголовок 1 3" xfId="6031" hidden="1"/>
    <cellStyle name="Заголовок 1 3" xfId="7141" hidden="1"/>
    <cellStyle name="Заголовок 1 3" xfId="6373" hidden="1"/>
    <cellStyle name="Заголовок 1 3" xfId="7113" hidden="1"/>
    <cellStyle name="Заголовок 1 3" xfId="7118" hidden="1"/>
    <cellStyle name="Заголовок 1 3" xfId="6859" hidden="1"/>
    <cellStyle name="Заголовок 1 3" xfId="5928" hidden="1"/>
    <cellStyle name="Заголовок 1 3" xfId="5264" hidden="1"/>
    <cellStyle name="Заголовок 1 3" xfId="7070" hidden="1"/>
    <cellStyle name="Заголовок 1 3" xfId="7313" hidden="1"/>
    <cellStyle name="Заголовок 1 3" xfId="7312" hidden="1"/>
    <cellStyle name="Заголовок 1 3" xfId="7319" hidden="1"/>
    <cellStyle name="Заголовок 1 3" xfId="7325" hidden="1"/>
    <cellStyle name="Заголовок 1 3" xfId="7324" hidden="1"/>
    <cellStyle name="Заголовок 1 3" xfId="7099" hidden="1"/>
    <cellStyle name="Заголовок 1 3" xfId="7334" hidden="1"/>
    <cellStyle name="Заголовок 1 3" xfId="7333" hidden="1"/>
    <cellStyle name="Заголовок 1 3" xfId="7340" hidden="1"/>
    <cellStyle name="Заголовок 1 3" xfId="7346" hidden="1"/>
    <cellStyle name="Заголовок 1 3" xfId="7345" hidden="1"/>
    <cellStyle name="Заголовок 1 3" xfId="6396" hidden="1"/>
    <cellStyle name="Заголовок 1 3" xfId="7354" hidden="1"/>
    <cellStyle name="Заголовок 1 3" xfId="7353" hidden="1"/>
    <cellStyle name="Заголовок 1 3" xfId="7360" hidden="1"/>
    <cellStyle name="Заголовок 1 3" xfId="7366" hidden="1"/>
    <cellStyle name="Заголовок 1 3" xfId="7365" hidden="1"/>
    <cellStyle name="Заголовок 1 3" xfId="7329" hidden="1"/>
    <cellStyle name="Заголовок 1 3" xfId="4838" hidden="1"/>
    <cellStyle name="Заголовок 1 3" xfId="7079" hidden="1"/>
    <cellStyle name="Заголовок 1 3" xfId="7183" hidden="1"/>
    <cellStyle name="Заголовок 1 3" xfId="5678" hidden="1"/>
    <cellStyle name="Заголовок 1 3" xfId="7073" hidden="1"/>
    <cellStyle name="Заголовок 1 3" xfId="7304" hidden="1"/>
    <cellStyle name="Заголовок 1 3" xfId="7373" hidden="1"/>
    <cellStyle name="Заголовок 1 3" xfId="7372" hidden="1"/>
    <cellStyle name="Заголовок 1 3" xfId="7376" hidden="1"/>
    <cellStyle name="Заголовок 1 3" xfId="7379" hidden="1"/>
    <cellStyle name="Заголовок 1 3" xfId="7378" hidden="1"/>
    <cellStyle name="Заголовок 1 3" xfId="7140" hidden="1"/>
    <cellStyle name="Заголовок 1 3" xfId="7383" hidden="1"/>
    <cellStyle name="Заголовок 1 3" xfId="7382" hidden="1"/>
    <cellStyle name="Заголовок 1 3" xfId="7386" hidden="1"/>
    <cellStyle name="Заголовок 1 3" xfId="7389" hidden="1"/>
    <cellStyle name="Заголовок 1 3" xfId="7388" hidden="1"/>
    <cellStyle name="Заголовок 1 3" xfId="7075" hidden="1"/>
    <cellStyle name="Заголовок 1 3" xfId="7393" hidden="1"/>
    <cellStyle name="Заголовок 1 3" xfId="7392" hidden="1"/>
    <cellStyle name="Заголовок 1 3" xfId="7396" hidden="1"/>
    <cellStyle name="Заголовок 1 3" xfId="7399" hidden="1"/>
    <cellStyle name="Заголовок 1 3" xfId="7398" hidden="1"/>
    <cellStyle name="Заголовок 1 3" xfId="6892" hidden="1"/>
    <cellStyle name="Заголовок 1 3" xfId="7403" hidden="1"/>
    <cellStyle name="Заголовок 1 3" xfId="7402" hidden="1"/>
    <cellStyle name="Заголовок 1 3" xfId="7406" hidden="1"/>
    <cellStyle name="Заголовок 1 3" xfId="7409" hidden="1"/>
    <cellStyle name="Заголовок 1 3" xfId="7408" hidden="1"/>
    <cellStyle name="Заголовок 1 3" xfId="7076" hidden="1"/>
    <cellStyle name="Заголовок 1 3" xfId="7413" hidden="1"/>
    <cellStyle name="Заголовок 1 3" xfId="7412" hidden="1"/>
    <cellStyle name="Заголовок 1 3" xfId="7414" hidden="1"/>
    <cellStyle name="Заголовок 1 3" xfId="7416" hidden="1"/>
    <cellStyle name="Заголовок 1 3" xfId="7415" hidden="1"/>
    <cellStyle name="Заголовок 1 3" xfId="7150" hidden="1"/>
    <cellStyle name="Заголовок 1 3" xfId="7418" hidden="1"/>
    <cellStyle name="Заголовок 1 3" xfId="7417" hidden="1"/>
    <cellStyle name="Заголовок 1 3" xfId="7419" hidden="1"/>
    <cellStyle name="Заголовок 1 3" xfId="7421" hidden="1"/>
    <cellStyle name="Заголовок 1 3" xfId="7420" hidden="1"/>
    <cellStyle name="Заголовок 1 3" xfId="6027" hidden="1"/>
    <cellStyle name="Заголовок 1 3" xfId="7423" hidden="1"/>
    <cellStyle name="Заголовок 1 3" xfId="7422" hidden="1"/>
    <cellStyle name="Заголовок 1 3" xfId="7424" hidden="1"/>
    <cellStyle name="Заголовок 1 3" xfId="7426" hidden="1"/>
    <cellStyle name="Заголовок 1 3" xfId="7425" hidden="1"/>
    <cellStyle name="Заголовок 1 3" xfId="7077" hidden="1"/>
    <cellStyle name="Заголовок 1 3" xfId="7428" hidden="1"/>
    <cellStyle name="Заголовок 1 3" xfId="7427" hidden="1"/>
    <cellStyle name="Заголовок 1 3" xfId="7429" hidden="1"/>
    <cellStyle name="Заголовок 1 3" xfId="7431" hidden="1"/>
    <cellStyle name="Заголовок 1 3" xfId="7430" hidden="1"/>
    <cellStyle name="Заголовок 1 3" xfId="6657" hidden="1"/>
    <cellStyle name="Заголовок 1 3" xfId="7433" hidden="1"/>
    <cellStyle name="Заголовок 1 3" xfId="7432" hidden="1"/>
    <cellStyle name="Заголовок 1 3" xfId="7434" hidden="1"/>
    <cellStyle name="Заголовок 1 3" xfId="7436" hidden="1"/>
    <cellStyle name="Заголовок 1 3" xfId="7435" hidden="1"/>
    <cellStyle name="Заголовок 1 3" xfId="7305" hidden="1"/>
    <cellStyle name="Заголовок 1 3" xfId="7438" hidden="1"/>
    <cellStyle name="Заголовок 1 3" xfId="7437" hidden="1"/>
    <cellStyle name="Заголовок 1 3" xfId="7439" hidden="1"/>
    <cellStyle name="Заголовок 1 3" xfId="7441" hidden="1"/>
    <cellStyle name="Заголовок 1 3" xfId="7440" hidden="1"/>
    <cellStyle name="Заголовок 1 3" xfId="6742" hidden="1"/>
    <cellStyle name="Заголовок 1 3" xfId="7444" hidden="1"/>
    <cellStyle name="Заголовок 1 3" xfId="7443" hidden="1"/>
    <cellStyle name="Заголовок 1 3" xfId="7445" hidden="1"/>
    <cellStyle name="Заголовок 1 3" xfId="7448" hidden="1"/>
    <cellStyle name="Заголовок 1 3" xfId="7447" hidden="1"/>
    <cellStyle name="Заголовок 1 3" xfId="4846" hidden="1"/>
    <cellStyle name="Заголовок 1 3" xfId="7450" hidden="1"/>
    <cellStyle name="Заголовок 1 3" xfId="7449" hidden="1"/>
    <cellStyle name="Заголовок 1 3" xfId="7451" hidden="1"/>
    <cellStyle name="Заголовок 1 3" xfId="7453" hidden="1"/>
    <cellStyle name="Заголовок 1 3" xfId="7452" hidden="1"/>
    <cellStyle name="Заголовок 1 3" xfId="7442" hidden="1"/>
    <cellStyle name="Заголовок 1 3" xfId="7405" hidden="1"/>
    <cellStyle name="Заголовок 1 3" xfId="7407" hidden="1"/>
    <cellStyle name="Заголовок 1 3" xfId="7395" hidden="1"/>
    <cellStyle name="Заголовок 1 3" xfId="7385" hidden="1"/>
    <cellStyle name="Заголовок 1 3" xfId="7387" hidden="1"/>
    <cellStyle name="Заголовок 1 3" xfId="7466" hidden="1"/>
    <cellStyle name="Заголовок 1 3" xfId="7492" hidden="1"/>
    <cellStyle name="Заголовок 1 3" xfId="7491" hidden="1"/>
    <cellStyle name="Заголовок 1 3" xfId="7498" hidden="1"/>
    <cellStyle name="Заголовок 1 3" xfId="7504" hidden="1"/>
    <cellStyle name="Заголовок 1 3" xfId="7503" hidden="1"/>
    <cellStyle name="Заголовок 1 3" xfId="7458" hidden="1"/>
    <cellStyle name="Заголовок 1 3" xfId="7512" hidden="1"/>
    <cellStyle name="Заголовок 1 3" xfId="7511" hidden="1"/>
    <cellStyle name="Заголовок 1 3" xfId="7518" hidden="1"/>
    <cellStyle name="Заголовок 1 3" xfId="7524" hidden="1"/>
    <cellStyle name="Заголовок 1 3" xfId="7523" hidden="1"/>
    <cellStyle name="Заголовок 1 3" xfId="7460" hidden="1"/>
    <cellStyle name="Заголовок 1 3" xfId="7532" hidden="1"/>
    <cellStyle name="Заголовок 1 3" xfId="7531" hidden="1"/>
    <cellStyle name="Заголовок 1 3" xfId="7538" hidden="1"/>
    <cellStyle name="Заголовок 1 3" xfId="7544" hidden="1"/>
    <cellStyle name="Заголовок 1 3" xfId="7543" hidden="1"/>
    <cellStyle name="Заголовок 1 3" xfId="7457" hidden="1"/>
    <cellStyle name="Заголовок 1 3" xfId="7552" hidden="1"/>
    <cellStyle name="Заголовок 1 3" xfId="7551" hidden="1"/>
    <cellStyle name="Заголовок 1 3" xfId="7558" hidden="1"/>
    <cellStyle name="Заголовок 1 3" xfId="7564" hidden="1"/>
    <cellStyle name="Заголовок 1 3" xfId="7563" hidden="1"/>
    <cellStyle name="Заголовок 1 3" xfId="7461" hidden="1"/>
    <cellStyle name="Заголовок 1 3" xfId="7572" hidden="1"/>
    <cellStyle name="Заголовок 1 3" xfId="7571" hidden="1"/>
    <cellStyle name="Заголовок 1 3" xfId="7578" hidden="1"/>
    <cellStyle name="Заголовок 1 3" xfId="7584" hidden="1"/>
    <cellStyle name="Заголовок 1 3" xfId="7583" hidden="1"/>
    <cellStyle name="Заголовок 1 3" xfId="7459" hidden="1"/>
    <cellStyle name="Заголовок 1 3" xfId="7592" hidden="1"/>
    <cellStyle name="Заголовок 1 3" xfId="7591" hidden="1"/>
    <cellStyle name="Заголовок 1 3" xfId="7598" hidden="1"/>
    <cellStyle name="Заголовок 1 3" xfId="7604" hidden="1"/>
    <cellStyle name="Заголовок 1 3" xfId="7603" hidden="1"/>
    <cellStyle name="Заголовок 1 3" xfId="7462" hidden="1"/>
    <cellStyle name="Заголовок 1 3" xfId="7612" hidden="1"/>
    <cellStyle name="Заголовок 1 3" xfId="7611" hidden="1"/>
    <cellStyle name="Заголовок 1 3" xfId="7618" hidden="1"/>
    <cellStyle name="Заголовок 1 3" xfId="7624" hidden="1"/>
    <cellStyle name="Заголовок 1 3" xfId="7623" hidden="1"/>
    <cellStyle name="Заголовок 1 3" xfId="7377" hidden="1"/>
    <cellStyle name="Заголовок 1 3" xfId="7632" hidden="1"/>
    <cellStyle name="Заголовок 1 3" xfId="7631" hidden="1"/>
    <cellStyle name="Заголовок 1 3" xfId="7638" hidden="1"/>
    <cellStyle name="Заголовок 1 3" xfId="7644" hidden="1"/>
    <cellStyle name="Заголовок 1 3" xfId="7643" hidden="1"/>
    <cellStyle name="Заголовок 1 3" xfId="7464" hidden="1"/>
    <cellStyle name="Заголовок 1 3" xfId="7652" hidden="1"/>
    <cellStyle name="Заголовок 1 3" xfId="7651" hidden="1"/>
    <cellStyle name="Заголовок 1 3" xfId="7658" hidden="1"/>
    <cellStyle name="Заголовок 1 3" xfId="7664" hidden="1"/>
    <cellStyle name="Заголовок 1 3" xfId="7663" hidden="1"/>
    <cellStyle name="Заголовок 1 3" xfId="7465" hidden="1"/>
    <cellStyle name="Заголовок 1 3" xfId="7672" hidden="1"/>
    <cellStyle name="Заголовок 1 3" xfId="7671" hidden="1"/>
    <cellStyle name="Заголовок 1 3" xfId="7678" hidden="1"/>
    <cellStyle name="Заголовок 1 3" xfId="7684" hidden="1"/>
    <cellStyle name="Заголовок 1 3" xfId="7683" hidden="1"/>
    <cellStyle name="Заголовок 1 3" xfId="7463" hidden="1"/>
    <cellStyle name="Заголовок 1 3" xfId="7693" hidden="1"/>
    <cellStyle name="Заголовок 1 3" xfId="7692" hidden="1"/>
    <cellStyle name="Заголовок 1 3" xfId="7699" hidden="1"/>
    <cellStyle name="Заголовок 1 3" xfId="7705" hidden="1"/>
    <cellStyle name="Заголовок 1 3" xfId="7704" hidden="1"/>
    <cellStyle name="Заголовок 1 3" xfId="7454" hidden="1"/>
    <cellStyle name="Заголовок 1 3" xfId="7713" hidden="1"/>
    <cellStyle name="Заголовок 1 3" xfId="7712" hidden="1"/>
    <cellStyle name="Заголовок 1 3" xfId="7719" hidden="1"/>
    <cellStyle name="Заголовок 1 3" xfId="7725" hidden="1"/>
    <cellStyle name="Заголовок 1 3" xfId="7724" hidden="1"/>
    <cellStyle name="Заголовок 1 3" xfId="7688" hidden="1"/>
    <cellStyle name="Заголовок 1 3" xfId="7980" hidden="1"/>
    <cellStyle name="Заголовок 1 3" xfId="7981" hidden="1"/>
    <cellStyle name="Заголовок 1 3" xfId="7979" hidden="1"/>
    <cellStyle name="Заголовок 1 3" xfId="7978" hidden="1"/>
    <cellStyle name="Заголовок 1 3" xfId="4352" hidden="1"/>
    <cellStyle name="Заголовок 1 3" xfId="7970" hidden="1"/>
    <cellStyle name="Заголовок 1 3" xfId="7968" hidden="1"/>
    <cellStyle name="Заголовок 1 3" xfId="7969" hidden="1"/>
    <cellStyle name="Заголовок 1 3" xfId="7967" hidden="1"/>
    <cellStyle name="Заголовок 1 3" xfId="7966" hidden="1"/>
    <cellStyle name="Заголовок 1 3" xfId="4350" hidden="1"/>
    <cellStyle name="Заголовок 1 3" xfId="4422" hidden="1"/>
    <cellStyle name="Заголовок 1 3" xfId="4349" hidden="1"/>
    <cellStyle name="Заголовок 1 3" xfId="4424" hidden="1"/>
    <cellStyle name="Заголовок 1 3" xfId="7965" hidden="1"/>
    <cellStyle name="Заголовок 1 3" xfId="7963" hidden="1"/>
    <cellStyle name="Заголовок 1 3" xfId="7964" hidden="1"/>
    <cellStyle name="Заголовок 1 3" xfId="4421" hidden="1"/>
    <cellStyle name="Заголовок 1 3" xfId="4425" hidden="1"/>
    <cellStyle name="Заголовок 1 3" xfId="7962" hidden="1"/>
    <cellStyle name="Заголовок 1 3" xfId="7961" hidden="1"/>
    <cellStyle name="Заголовок 1 3" xfId="7960" hidden="1"/>
    <cellStyle name="Заголовок 1 3" xfId="4348" hidden="1"/>
    <cellStyle name="Заголовок 1 3" xfId="7976" hidden="1"/>
    <cellStyle name="Заголовок 1 3" xfId="7959" hidden="1"/>
    <cellStyle name="Заголовок 1 3" xfId="4459" hidden="1"/>
    <cellStyle name="Заголовок 1 3" xfId="7958" hidden="1"/>
    <cellStyle name="Заголовок 1 3" xfId="7956" hidden="1"/>
    <cellStyle name="Заголовок 1 3" xfId="7957" hidden="1"/>
    <cellStyle name="Заголовок 1 3" xfId="4351" hidden="1"/>
    <cellStyle name="Заголовок 1 3" xfId="4426" hidden="1"/>
    <cellStyle name="Заголовок 1 3" xfId="4313" hidden="1"/>
    <cellStyle name="Заголовок 1 3" xfId="7955" hidden="1"/>
    <cellStyle name="Заголовок 1 3" xfId="7953" hidden="1"/>
    <cellStyle name="Заголовок 1 3" xfId="7954" hidden="1"/>
    <cellStyle name="Заголовок 1 3" xfId="7975" hidden="1"/>
    <cellStyle name="Заголовок 1 3" xfId="4427" hidden="1"/>
    <cellStyle name="Заголовок 1 3" xfId="4428" hidden="1"/>
    <cellStyle name="Заголовок 1 3" xfId="4429" hidden="1"/>
    <cellStyle name="Заголовок 1 3" xfId="7951" hidden="1"/>
    <cellStyle name="Заголовок 1 3" xfId="7952" hidden="1"/>
    <cellStyle name="Заголовок 1 3" xfId="7974" hidden="1"/>
    <cellStyle name="Заголовок 1 3" xfId="7949" hidden="1"/>
    <cellStyle name="Заголовок 1 3" xfId="7950" hidden="1"/>
    <cellStyle name="Заголовок 1 3" xfId="7948" hidden="1"/>
    <cellStyle name="Заголовок 1 3" xfId="4430" hidden="1"/>
    <cellStyle name="Заголовок 1 3" xfId="7947" hidden="1"/>
    <cellStyle name="Заголовок 1 3" xfId="7977" hidden="1"/>
    <cellStyle name="Заголовок 1 3" xfId="7945" hidden="1"/>
    <cellStyle name="Заголовок 1 3" xfId="7946" hidden="1"/>
    <cellStyle name="Заголовок 1 3" xfId="7944" hidden="1"/>
    <cellStyle name="Заголовок 1 3" xfId="7942" hidden="1"/>
    <cellStyle name="Заголовок 1 3" xfId="7943" hidden="1"/>
    <cellStyle name="Заголовок 1 3" xfId="7972" hidden="1"/>
    <cellStyle name="Заголовок 1 3" xfId="4431" hidden="1"/>
    <cellStyle name="Заголовок 1 3" xfId="7941" hidden="1"/>
    <cellStyle name="Заголовок 1 3" xfId="7940" hidden="1"/>
    <cellStyle name="Заголовок 1 3" xfId="4347" hidden="1"/>
    <cellStyle name="Заголовок 1 3" xfId="4432" hidden="1"/>
    <cellStyle name="Заголовок 1 3" xfId="7971" hidden="1"/>
    <cellStyle name="Заголовок 1 3" xfId="7938" hidden="1"/>
    <cellStyle name="Заголовок 1 3" xfId="7939" hidden="1"/>
    <cellStyle name="Заголовок 1 3" xfId="7937" hidden="1"/>
    <cellStyle name="Заголовок 1 3" xfId="7935" hidden="1"/>
    <cellStyle name="Заголовок 1 3" xfId="7936" hidden="1"/>
    <cellStyle name="Заголовок 1 3" xfId="7973" hidden="1"/>
    <cellStyle name="Заголовок 1 3" xfId="4433" hidden="1"/>
    <cellStyle name="Заголовок 1 3" xfId="7933" hidden="1"/>
    <cellStyle name="Заголовок 1 3" xfId="7932" hidden="1"/>
    <cellStyle name="Заголовок 1 3" xfId="7930" hidden="1"/>
    <cellStyle name="Заголовок 1 3" xfId="7931" hidden="1"/>
    <cellStyle name="Заголовок 1 3" xfId="4423" hidden="1"/>
    <cellStyle name="Заголовок 1 3" xfId="7928" hidden="1"/>
    <cellStyle name="Заголовок 1 3" xfId="7929" hidden="1"/>
    <cellStyle name="Заголовок 1 3" xfId="7927" hidden="1"/>
    <cellStyle name="Заголовок 1 3" xfId="4434" hidden="1"/>
    <cellStyle name="Заголовок 1 3" xfId="7926" hidden="1"/>
    <cellStyle name="Заголовок 1 3" xfId="7934" hidden="1"/>
    <cellStyle name="Заголовок 1 3" xfId="4531" hidden="1"/>
    <cellStyle name="Заголовок 1 3" xfId="4539" hidden="1"/>
    <cellStyle name="Заголовок 1 3" xfId="4511" hidden="1"/>
    <cellStyle name="Заголовок 1 3" xfId="4491" hidden="1"/>
    <cellStyle name="Заголовок 1 3" xfId="4499" hidden="1"/>
    <cellStyle name="Заголовок 1 3" xfId="4417" hidden="1"/>
    <cellStyle name="Заголовок 1 3" xfId="4665" hidden="1"/>
    <cellStyle name="Заголовок 1 3" xfId="4413" hidden="1"/>
    <cellStyle name="Заголовок 1 3" xfId="4639" hidden="1"/>
    <cellStyle name="Заголовок 1 3" xfId="4619" hidden="1"/>
    <cellStyle name="Заголовок 1 3" xfId="4419" hidden="1"/>
    <cellStyle name="Заголовок 1 3" xfId="4683" hidden="1"/>
    <cellStyle name="Заголовок 1 3" xfId="4587" hidden="1"/>
    <cellStyle name="Заголовок 1 3" xfId="4589" hidden="1"/>
    <cellStyle name="Заголовок 1 3" xfId="4566" hidden="1"/>
    <cellStyle name="Заголовок 1 3" xfId="4546" hidden="1"/>
    <cellStyle name="Заголовок 1 3" xfId="4548" hidden="1"/>
    <cellStyle name="Заголовок 1 3" xfId="4676" hidden="1"/>
    <cellStyle name="Заголовок 1 3" xfId="4407" hidden="1"/>
    <cellStyle name="Заголовок 1 3" xfId="4521" hidden="1"/>
    <cellStyle name="Заголовок 1 3" xfId="4405" hidden="1"/>
    <cellStyle name="Заголовок 1 3" xfId="4404" hidden="1"/>
    <cellStyle name="Заголовок 1 3" xfId="4481" hidden="1"/>
    <cellStyle name="Заголовок 1 3" xfId="4642" hidden="1"/>
    <cellStyle name="Заголовок 1 3" xfId="4452" hidden="1"/>
    <cellStyle name="Заголовок 1 3" xfId="4457" hidden="1"/>
    <cellStyle name="Заголовок 1 3" xfId="4366" hidden="1"/>
    <cellStyle name="Заголовок 1 3" xfId="4314" hidden="1"/>
    <cellStyle name="Заголовок 1 3" xfId="4316" hidden="1"/>
    <cellStyle name="Заголовок 1 3" xfId="4672" hidden="1"/>
    <cellStyle name="Заголовок 1 3" xfId="7988" hidden="1"/>
    <cellStyle name="Заголовок 1 3" xfId="7987" hidden="1"/>
    <cellStyle name="Заголовок 1 3" xfId="7994" hidden="1"/>
    <cellStyle name="Заголовок 1 3" xfId="8000" hidden="1"/>
    <cellStyle name="Заголовок 1 3" xfId="7999" hidden="1"/>
    <cellStyle name="Заголовок 1 3" xfId="4680" hidden="1"/>
    <cellStyle name="Заголовок 1 3" xfId="8008" hidden="1"/>
    <cellStyle name="Заголовок 1 3" xfId="8007" hidden="1"/>
    <cellStyle name="Заголовок 1 3" xfId="8014" hidden="1"/>
    <cellStyle name="Заголовок 1 3" xfId="8020" hidden="1"/>
    <cellStyle name="Заголовок 1 3" xfId="8019" hidden="1"/>
    <cellStyle name="Заголовок 1 3" xfId="4412" hidden="1"/>
    <cellStyle name="Заголовок 1 3" xfId="8028" hidden="1"/>
    <cellStyle name="Заголовок 1 3" xfId="8027" hidden="1"/>
    <cellStyle name="Заголовок 1 3" xfId="8034" hidden="1"/>
    <cellStyle name="Заголовок 1 3" xfId="8040" hidden="1"/>
    <cellStyle name="Заголовок 1 3" xfId="8039" hidden="1"/>
    <cellStyle name="Заголовок 1 3" xfId="4479" hidden="1"/>
    <cellStyle name="Заголовок 1 3" xfId="8051" hidden="1"/>
    <cellStyle name="Заголовок 1 3" xfId="8050" hidden="1"/>
    <cellStyle name="Заголовок 1 3" xfId="8057" hidden="1"/>
    <cellStyle name="Заголовок 1 3" xfId="8063" hidden="1"/>
    <cellStyle name="Заголовок 1 3" xfId="8062" hidden="1"/>
    <cellStyle name="Заголовок 1 3" xfId="4661" hidden="1"/>
    <cellStyle name="Заголовок 1 3" xfId="8071" hidden="1"/>
    <cellStyle name="Заголовок 1 3" xfId="8070" hidden="1"/>
    <cellStyle name="Заголовок 1 3" xfId="8077" hidden="1"/>
    <cellStyle name="Заголовок 1 3" xfId="8083" hidden="1"/>
    <cellStyle name="Заголовок 1 3" xfId="8082" hidden="1"/>
    <cellStyle name="Заголовок 1 3" xfId="4652" hidden="1"/>
    <cellStyle name="Заголовок 1 3" xfId="8091" hidden="1"/>
    <cellStyle name="Заголовок 1 3" xfId="8090" hidden="1"/>
    <cellStyle name="Заголовок 1 3" xfId="8097" hidden="1"/>
    <cellStyle name="Заголовок 1 3" xfId="8103" hidden="1"/>
    <cellStyle name="Заголовок 1 3" xfId="8102" hidden="1"/>
    <cellStyle name="Заголовок 1 3" xfId="4664" hidden="1"/>
    <cellStyle name="Заголовок 1 3" xfId="8117" hidden="1"/>
    <cellStyle name="Заголовок 1 3" xfId="8116" hidden="1"/>
    <cellStyle name="Заголовок 1 3" xfId="8123" hidden="1"/>
    <cellStyle name="Заголовок 1 3" xfId="8129" hidden="1"/>
    <cellStyle name="Заголовок 1 3" xfId="8128" hidden="1"/>
    <cellStyle name="Заголовок 1 3" xfId="4353" hidden="1"/>
    <cellStyle name="Заголовок 1 3" xfId="8137" hidden="1"/>
    <cellStyle name="Заголовок 1 3" xfId="8136" hidden="1"/>
    <cellStyle name="Заголовок 1 3" xfId="8143" hidden="1"/>
    <cellStyle name="Заголовок 1 3" xfId="8149" hidden="1"/>
    <cellStyle name="Заголовок 1 3" xfId="8148" hidden="1"/>
    <cellStyle name="Заголовок 1 3" xfId="8110" hidden="1"/>
    <cellStyle name="Заголовок 1 3" xfId="4456" hidden="1"/>
    <cellStyle name="Заголовок 1 3" xfId="7759" hidden="1"/>
    <cellStyle name="Заголовок 1 3" xfId="4453" hidden="1"/>
    <cellStyle name="Заголовок 1 3" xfId="4324" hidden="1"/>
    <cellStyle name="Заголовок 1 3" xfId="7764" hidden="1"/>
    <cellStyle name="Заголовок 1 3" xfId="7782" hidden="1"/>
    <cellStyle name="Заголовок 1 3" xfId="8214" hidden="1"/>
    <cellStyle name="Заголовок 1 3" xfId="8213" hidden="1"/>
    <cellStyle name="Заголовок 1 3" xfId="8220" hidden="1"/>
    <cellStyle name="Заголовок 1 3" xfId="8226" hidden="1"/>
    <cellStyle name="Заголовок 1 3" xfId="8225" hidden="1"/>
    <cellStyle name="Заголовок 1 3" xfId="4645" hidden="1"/>
    <cellStyle name="Заголовок 1 3" xfId="8235" hidden="1"/>
    <cellStyle name="Заголовок 1 3" xfId="8234" hidden="1"/>
    <cellStyle name="Заголовок 1 3" xfId="8241" hidden="1"/>
    <cellStyle name="Заголовок 1 3" xfId="8247" hidden="1"/>
    <cellStyle name="Заголовок 1 3" xfId="8246" hidden="1"/>
    <cellStyle name="Заголовок 1 3" xfId="7776" hidden="1"/>
    <cellStyle name="Заголовок 1 3" xfId="8255" hidden="1"/>
    <cellStyle name="Заголовок 1 3" xfId="8254" hidden="1"/>
    <cellStyle name="Заголовок 1 3" xfId="8261" hidden="1"/>
    <cellStyle name="Заголовок 1 3" xfId="8267" hidden="1"/>
    <cellStyle name="Заголовок 1 3" xfId="8266" hidden="1"/>
    <cellStyle name="Заголовок 1 3" xfId="7775" hidden="1"/>
    <cellStyle name="Заголовок 1 3" xfId="8274" hidden="1"/>
    <cellStyle name="Заголовок 1 3" xfId="8273" hidden="1"/>
    <cellStyle name="Заголовок 1 3" xfId="8279" hidden="1"/>
    <cellStyle name="Заголовок 1 3" xfId="8285" hidden="1"/>
    <cellStyle name="Заголовок 1 3" xfId="8284" hidden="1"/>
    <cellStyle name="Заголовок 1 3" xfId="7777" hidden="1"/>
    <cellStyle name="Заголовок 1 3" xfId="8293" hidden="1"/>
    <cellStyle name="Заголовок 1 3" xfId="8292" hidden="1"/>
    <cellStyle name="Заголовок 1 3" xfId="8298" hidden="1"/>
    <cellStyle name="Заголовок 1 3" xfId="8304" hidden="1"/>
    <cellStyle name="Заголовок 1 3" xfId="8303" hidden="1"/>
    <cellStyle name="Заголовок 1 3" xfId="4320" hidden="1"/>
    <cellStyle name="Заголовок 1 3" xfId="8312" hidden="1"/>
    <cellStyle name="Заголовок 1 3" xfId="8311" hidden="1"/>
    <cellStyle name="Заголовок 1 3" xfId="8318" hidden="1"/>
    <cellStyle name="Заголовок 1 3" xfId="8323" hidden="1"/>
    <cellStyle name="Заголовок 1 3" xfId="8322" hidden="1"/>
    <cellStyle name="Заголовок 1 3" xfId="7923" hidden="1"/>
    <cellStyle name="Заголовок 1 3" xfId="8331" hidden="1"/>
    <cellStyle name="Заголовок 1 3" xfId="8330" hidden="1"/>
    <cellStyle name="Заголовок 1 3" xfId="8337" hidden="1"/>
    <cellStyle name="Заголовок 1 3" xfId="8343" hidden="1"/>
    <cellStyle name="Заголовок 1 3" xfId="8342" hidden="1"/>
    <cellStyle name="Заголовок 1 3" xfId="7765" hidden="1"/>
    <cellStyle name="Заголовок 1 3" xfId="8353" hidden="1"/>
    <cellStyle name="Заголовок 1 3" xfId="8352" hidden="1"/>
    <cellStyle name="Заголовок 1 3" xfId="8359" hidden="1"/>
    <cellStyle name="Заголовок 1 3" xfId="8364" hidden="1"/>
    <cellStyle name="Заголовок 1 3" xfId="8363" hidden="1"/>
    <cellStyle name="Заголовок 1 3" xfId="7779" hidden="1"/>
    <cellStyle name="Заголовок 1 3" xfId="8371" hidden="1"/>
    <cellStyle name="Заголовок 1 3" xfId="8370" hidden="1"/>
    <cellStyle name="Заголовок 1 3" xfId="8377" hidden="1"/>
    <cellStyle name="Заголовок 1 3" xfId="8383" hidden="1"/>
    <cellStyle name="Заголовок 1 3" xfId="8382" hidden="1"/>
    <cellStyle name="Заголовок 1 3" xfId="7781" hidden="1"/>
    <cellStyle name="Заголовок 1 3" xfId="8391" hidden="1"/>
    <cellStyle name="Заголовок 1 3" xfId="8390" hidden="1"/>
    <cellStyle name="Заголовок 1 3" xfId="8397" hidden="1"/>
    <cellStyle name="Заголовок 1 3" xfId="8403" hidden="1"/>
    <cellStyle name="Заголовок 1 3" xfId="8402" hidden="1"/>
    <cellStyle name="Заголовок 1 3" xfId="7778" hidden="1"/>
    <cellStyle name="Заголовок 1 3" xfId="8417" hidden="1"/>
    <cellStyle name="Заголовок 1 3" xfId="8416" hidden="1"/>
    <cellStyle name="Заголовок 1 3" xfId="8423" hidden="1"/>
    <cellStyle name="Заголовок 1 3" xfId="8427" hidden="1"/>
    <cellStyle name="Заголовок 1 3" xfId="8426" hidden="1"/>
    <cellStyle name="Заголовок 1 3" xfId="7795" hidden="1"/>
    <cellStyle name="Заголовок 1 3" xfId="8435" hidden="1"/>
    <cellStyle name="Заголовок 1 3" xfId="8434" hidden="1"/>
    <cellStyle name="Заголовок 1 3" xfId="8441" hidden="1"/>
    <cellStyle name="Заголовок 1 3" xfId="8447" hidden="1"/>
    <cellStyle name="Заголовок 1 3" xfId="8446" hidden="1"/>
    <cellStyle name="Заголовок 1 3" xfId="8410" hidden="1"/>
    <cellStyle name="Заголовок 1 3" xfId="8191" hidden="1"/>
    <cellStyle name="Заголовок 1 3" xfId="4514" hidden="1"/>
    <cellStyle name="Заголовок 1 3" xfId="8192" hidden="1"/>
    <cellStyle name="Заголовок 1 3" xfId="4632" hidden="1"/>
    <cellStyle name="Заголовок 1 3" xfId="7789" hidden="1"/>
    <cellStyle name="Заголовок 1 3" xfId="8154" hidden="1"/>
    <cellStyle name="Заголовок 1 3" xfId="8238" hidden="1"/>
    <cellStyle name="Заголовок 1 3" xfId="8231" hidden="1"/>
    <cellStyle name="Заголовок 1 3" xfId="8217" hidden="1"/>
    <cellStyle name="Заголовок 1 3" xfId="7761" hidden="1"/>
    <cellStyle name="Заголовок 1 3" xfId="4317" hidden="1"/>
    <cellStyle name="Заголовок 1 3" xfId="8207" hidden="1"/>
    <cellStyle name="Заголовок 1 3" xfId="8428" hidden="1"/>
    <cellStyle name="Заголовок 1 3" xfId="8109" hidden="1"/>
    <cellStyle name="Заголовок 1 3" xfId="8404" hidden="1"/>
    <cellStyle name="Заголовок 1 3" xfId="8384" hidden="1"/>
    <cellStyle name="Заголовок 1 3" xfId="7922" hidden="1"/>
    <cellStyle name="Заголовок 1 3" xfId="4542" hidden="1"/>
    <cellStyle name="Заголовок 1 3" xfId="8358" hidden="1"/>
    <cellStyle name="Заголовок 1 3" xfId="8362" hidden="1"/>
    <cellStyle name="Заголовок 1 3" xfId="8336" hidden="1"/>
    <cellStyle name="Заголовок 1 3" xfId="8317" hidden="1"/>
    <cellStyle name="Заголовок 1 3" xfId="8321" hidden="1"/>
    <cellStyle name="Заголовок 1 3" xfId="4612" hidden="1"/>
    <cellStyle name="Заголовок 1 3" xfId="8291" hidden="1"/>
    <cellStyle name="Заголовок 1 3" xfId="8294" hidden="1"/>
    <cellStyle name="Заголовок 1 3" xfId="8272" hidden="1"/>
    <cellStyle name="Заголовок 1 3" xfId="8253" hidden="1"/>
    <cellStyle name="Заголовок 1 3" xfId="8256" hidden="1"/>
    <cellStyle name="Заголовок 1 3" xfId="4408" hidden="1"/>
    <cellStyle name="Заголовок 1 3" xfId="8227" hidden="1"/>
    <cellStyle name="Заголовок 1 3" xfId="7799" hidden="1"/>
    <cellStyle name="Заголовок 1 3" xfId="4327" hidden="1"/>
    <cellStyle name="Заголовок 1 3" xfId="7833" hidden="1"/>
    <cellStyle name="Заголовок 1 3" xfId="7899" hidden="1"/>
    <cellStyle name="Заголовок 1 3" xfId="8206" hidden="1"/>
    <cellStyle name="Заголовок 1 3" xfId="8432" hidden="1"/>
    <cellStyle name="Заголовок 1 3" xfId="8437" hidden="1"/>
    <cellStyle name="Заголовок 1 3" xfId="8414" hidden="1"/>
    <cellStyle name="Заголовок 1 3" xfId="8388" hidden="1"/>
    <cellStyle name="Заголовок 1 3" xfId="8393" hidden="1"/>
    <cellStyle name="Заголовок 1 3" xfId="4340" hidden="1"/>
    <cellStyle name="Заголовок 1 3" xfId="8366" hidden="1"/>
    <cellStyle name="Заголовок 1 3" xfId="8112" hidden="1"/>
    <cellStyle name="Заголовок 1 3" xfId="8345" hidden="1"/>
    <cellStyle name="Заголовок 1 3" xfId="8325" hidden="1"/>
    <cellStyle name="Заголовок 1 3" xfId="7925" hidden="1"/>
    <cellStyle name="Заголовок 1 3" xfId="4529" hidden="1"/>
    <cellStyle name="Заголовок 1 3" xfId="7729" hidden="1"/>
    <cellStyle name="Заголовок 1 3" xfId="8290" hidden="1"/>
    <cellStyle name="Заголовок 1 3" xfId="7801" hidden="1"/>
    <cellStyle name="Заголовок 1 3" xfId="4325" hidden="1"/>
    <cellStyle name="Заголовок 1 3" xfId="8252" hidden="1"/>
    <cellStyle name="Заголовок 1 3" xfId="4601" hidden="1"/>
    <cellStyle name="Заголовок 1 3" xfId="8223" hidden="1"/>
    <cellStyle name="Заголовок 1 3" xfId="8228" hidden="1"/>
    <cellStyle name="Заголовок 1 3" xfId="4444" hidden="1"/>
    <cellStyle name="Заголовок 1 3" xfId="4330" hidden="1"/>
    <cellStyle name="Заголовок 1 3" xfId="7832" hidden="1"/>
    <cellStyle name="Заголовок 1 3" xfId="8156" hidden="1"/>
    <cellStyle name="Заголовок 1 3" xfId="8467" hidden="1"/>
    <cellStyle name="Заголовок 1 3" xfId="8466" hidden="1"/>
    <cellStyle name="Заголовок 1 3" xfId="8473" hidden="1"/>
    <cellStyle name="Заголовок 1 3" xfId="8479" hidden="1"/>
    <cellStyle name="Заголовок 1 3" xfId="8478" hidden="1"/>
    <cellStyle name="Заголовок 1 3" xfId="8209" hidden="1"/>
    <cellStyle name="Заголовок 1 3" xfId="8492" hidden="1"/>
    <cellStyle name="Заголовок 1 3" xfId="8491" hidden="1"/>
    <cellStyle name="Заголовок 1 3" xfId="8498" hidden="1"/>
    <cellStyle name="Заголовок 1 3" xfId="8504" hidden="1"/>
    <cellStyle name="Заголовок 1 3" xfId="8503" hidden="1"/>
    <cellStyle name="Заголовок 1 3" xfId="4635" hidden="1"/>
    <cellStyle name="Заголовок 1 3" xfId="8512" hidden="1"/>
    <cellStyle name="Заголовок 1 3" xfId="8511" hidden="1"/>
    <cellStyle name="Заголовок 1 3" xfId="8518" hidden="1"/>
    <cellStyle name="Заголовок 1 3" xfId="8524" hidden="1"/>
    <cellStyle name="Заголовок 1 3" xfId="8523" hidden="1"/>
    <cellStyle name="Заголовок 1 3" xfId="8486" hidden="1"/>
    <cellStyle name="Заголовок 1 3" xfId="7767" hidden="1"/>
    <cellStyle name="Заголовок 1 3" xfId="8173" hidden="1"/>
    <cellStyle name="Заголовок 1 3" xfId="8300" hidden="1"/>
    <cellStyle name="Заголовок 1 3" xfId="4334" hidden="1"/>
    <cellStyle name="Заголовок 1 3" xfId="8159" hidden="1"/>
    <cellStyle name="Заголовок 1 3" xfId="8452" hidden="1"/>
    <cellStyle name="Заголовок 1 3" xfId="8588" hidden="1"/>
    <cellStyle name="Заголовок 1 3" xfId="8587" hidden="1"/>
    <cellStyle name="Заголовок 1 3" xfId="8594" hidden="1"/>
    <cellStyle name="Заголовок 1 3" xfId="8600" hidden="1"/>
    <cellStyle name="Заголовок 1 3" xfId="8599" hidden="1"/>
    <cellStyle name="Заголовок 1 3" xfId="8251" hidden="1"/>
    <cellStyle name="Заголовок 1 3" xfId="8609" hidden="1"/>
    <cellStyle name="Заголовок 1 3" xfId="8608" hidden="1"/>
    <cellStyle name="Заголовок 1 3" xfId="8615" hidden="1"/>
    <cellStyle name="Заголовок 1 3" xfId="8621" hidden="1"/>
    <cellStyle name="Заголовок 1 3" xfId="8620" hidden="1"/>
    <cellStyle name="Заголовок 1 3" xfId="8164" hidden="1"/>
    <cellStyle name="Заголовок 1 3" xfId="8629" hidden="1"/>
    <cellStyle name="Заголовок 1 3" xfId="8628" hidden="1"/>
    <cellStyle name="Заголовок 1 3" xfId="8635" hidden="1"/>
    <cellStyle name="Заголовок 1 3" xfId="8641" hidden="1"/>
    <cellStyle name="Заголовок 1 3" xfId="8640" hidden="1"/>
    <cellStyle name="Заголовок 1 3" xfId="4494" hidden="1"/>
    <cellStyle name="Заголовок 1 3" xfId="8648" hidden="1"/>
    <cellStyle name="Заголовок 1 3" xfId="8647" hidden="1"/>
    <cellStyle name="Заголовок 1 3" xfId="8653" hidden="1"/>
    <cellStyle name="Заголовок 1 3" xfId="8659" hidden="1"/>
    <cellStyle name="Заголовок 1 3" xfId="8658" hidden="1"/>
    <cellStyle name="Заголовок 1 3" xfId="8165" hidden="1"/>
    <cellStyle name="Заголовок 1 3" xfId="8667" hidden="1"/>
    <cellStyle name="Заголовок 1 3" xfId="8666" hidden="1"/>
    <cellStyle name="Заголовок 1 3" xfId="8672" hidden="1"/>
    <cellStyle name="Заголовок 1 3" xfId="8678" hidden="1"/>
    <cellStyle name="Заголовок 1 3" xfId="8677" hidden="1"/>
    <cellStyle name="Заголовок 1 3" xfId="8262" hidden="1"/>
    <cellStyle name="Заголовок 1 3" xfId="8686" hidden="1"/>
    <cellStyle name="Заголовок 1 3" xfId="8685" hidden="1"/>
    <cellStyle name="Заголовок 1 3" xfId="8692" hidden="1"/>
    <cellStyle name="Заголовок 1 3" xfId="8697" hidden="1"/>
    <cellStyle name="Заголовок 1 3" xfId="8696" hidden="1"/>
    <cellStyle name="Заголовок 1 3" xfId="4329" hidden="1"/>
    <cellStyle name="Заголовок 1 3" xfId="8705" hidden="1"/>
    <cellStyle name="Заголовок 1 3" xfId="8704" hidden="1"/>
    <cellStyle name="Заголовок 1 3" xfId="8711" hidden="1"/>
    <cellStyle name="Заголовок 1 3" xfId="8717" hidden="1"/>
    <cellStyle name="Заголовок 1 3" xfId="8716" hidden="1"/>
    <cellStyle name="Заголовок 1 3" xfId="8168" hidden="1"/>
    <cellStyle name="Заголовок 1 3" xfId="8727" hidden="1"/>
    <cellStyle name="Заголовок 1 3" xfId="8726" hidden="1"/>
    <cellStyle name="Заголовок 1 3" xfId="8733" hidden="1"/>
    <cellStyle name="Заголовок 1 3" xfId="8738" hidden="1"/>
    <cellStyle name="Заголовок 1 3" xfId="8737" hidden="1"/>
    <cellStyle name="Заголовок 1 3" xfId="4678" hidden="1"/>
    <cellStyle name="Заголовок 1 3" xfId="8745" hidden="1"/>
    <cellStyle name="Заголовок 1 3" xfId="8744" hidden="1"/>
    <cellStyle name="Заголовок 1 3" xfId="8751" hidden="1"/>
    <cellStyle name="Заголовок 1 3" xfId="8757" hidden="1"/>
    <cellStyle name="Заголовок 1 3" xfId="8756" hidden="1"/>
    <cellStyle name="Заголовок 1 3" xfId="8455" hidden="1"/>
    <cellStyle name="Заголовок 1 3" xfId="8765" hidden="1"/>
    <cellStyle name="Заголовок 1 3" xfId="8764" hidden="1"/>
    <cellStyle name="Заголовок 1 3" xfId="8771" hidden="1"/>
    <cellStyle name="Заголовок 1 3" xfId="8777" hidden="1"/>
    <cellStyle name="Заголовок 1 3" xfId="8776" hidden="1"/>
    <cellStyle name="Заголовок 1 3" xfId="7770" hidden="1"/>
    <cellStyle name="Заголовок 1 3" xfId="8791" hidden="1"/>
    <cellStyle name="Заголовок 1 3" xfId="8790" hidden="1"/>
    <cellStyle name="Заголовок 1 3" xfId="8797" hidden="1"/>
    <cellStyle name="Заголовок 1 3" xfId="8801" hidden="1"/>
    <cellStyle name="Заголовок 1 3" xfId="8800" hidden="1"/>
    <cellStyle name="Заголовок 1 3" xfId="7783" hidden="1"/>
    <cellStyle name="Заголовок 1 3" xfId="8809" hidden="1"/>
    <cellStyle name="Заголовок 1 3" xfId="8808" hidden="1"/>
    <cellStyle name="Заголовок 1 3" xfId="8815" hidden="1"/>
    <cellStyle name="Заголовок 1 3" xfId="8821" hidden="1"/>
    <cellStyle name="Заголовок 1 3" xfId="8820" hidden="1"/>
    <cellStyle name="Заголовок 1 3" xfId="8784" hidden="1"/>
    <cellStyle name="Заголовок 1 3" xfId="8565" hidden="1"/>
    <cellStyle name="Заголовок 1 3" xfId="8378" hidden="1"/>
    <cellStyle name="Заголовок 1 3" xfId="8566" hidden="1"/>
    <cellStyle name="Заголовок 1 3" xfId="7818" hidden="1"/>
    <cellStyle name="Заголовок 1 3" xfId="8458" hidden="1"/>
    <cellStyle name="Заголовок 1 3" xfId="8528" hidden="1"/>
    <cellStyle name="Заголовок 1 3" xfId="8612" hidden="1"/>
    <cellStyle name="Заголовок 1 3" xfId="8605" hidden="1"/>
    <cellStyle name="Заголовок 1 3" xfId="8591" hidden="1"/>
    <cellStyle name="Заголовок 1 3" xfId="4602" hidden="1"/>
    <cellStyle name="Заголовок 1 3" xfId="8263" hidden="1"/>
    <cellStyle name="Заголовок 1 3" xfId="8581" hidden="1"/>
    <cellStyle name="Заголовок 1 3" xfId="8802" hidden="1"/>
    <cellStyle name="Заголовок 1 3" xfId="4684" hidden="1"/>
    <cellStyle name="Заголовок 1 3" xfId="8778" hidden="1"/>
    <cellStyle name="Заголовок 1 3" xfId="8758" hidden="1"/>
    <cellStyle name="Заголовок 1 3" xfId="8487" hidden="1"/>
    <cellStyle name="Заголовок 1 3" xfId="8420" hidden="1"/>
    <cellStyle name="Заголовок 1 3" xfId="8732" hidden="1"/>
    <cellStyle name="Заголовок 1 3" xfId="8736" hidden="1"/>
    <cellStyle name="Заголовок 1 3" xfId="8710" hidden="1"/>
    <cellStyle name="Заголовок 1 3" xfId="8691" hidden="1"/>
    <cellStyle name="Заголовок 1 3" xfId="8695" hidden="1"/>
    <cellStyle name="Заголовок 1 3" xfId="8181" hidden="1"/>
    <cellStyle name="Заголовок 1 3" xfId="8665" hidden="1"/>
    <cellStyle name="Заголовок 1 3" xfId="8668" hidden="1"/>
    <cellStyle name="Заголовок 1 3" xfId="8646" hidden="1"/>
    <cellStyle name="Заголовок 1 3" xfId="8627" hidden="1"/>
    <cellStyle name="Заголовок 1 3" xfId="8630" hidden="1"/>
    <cellStyle name="Заголовок 1 3" xfId="4367" hidden="1"/>
    <cellStyle name="Заголовок 1 3" xfId="8601" hidden="1"/>
    <cellStyle name="Заголовок 1 3" xfId="8457" hidden="1"/>
    <cellStyle name="Заголовок 1 3" xfId="4326" hidden="1"/>
    <cellStyle name="Заголовок 1 3" xfId="4341" hidden="1"/>
    <cellStyle name="Заголовок 1 3" xfId="7896" hidden="1"/>
    <cellStyle name="Заголовок 1 3" xfId="8580" hidden="1"/>
    <cellStyle name="Заголовок 1 3" xfId="8806" hidden="1"/>
    <cellStyle name="Заголовок 1 3" xfId="8811" hidden="1"/>
    <cellStyle name="Заголовок 1 3" xfId="8788" hidden="1"/>
    <cellStyle name="Заголовок 1 3" xfId="8762" hidden="1"/>
    <cellStyle name="Заголовок 1 3" xfId="8767" hidden="1"/>
    <cellStyle name="Заголовок 1 3" xfId="7731" hidden="1"/>
    <cellStyle name="Заголовок 1 3" xfId="8740" hidden="1"/>
    <cellStyle name="Заголовок 1 3" xfId="7830" hidden="1"/>
    <cellStyle name="Заголовок 1 3" xfId="8719" hidden="1"/>
    <cellStyle name="Заголовок 1 3" xfId="8699" hidden="1"/>
    <cellStyle name="Заголовок 1 3" xfId="4474" hidden="1"/>
    <cellStyle name="Заголовок 1 3" xfId="8398" hidden="1"/>
    <cellStyle name="Заголовок 1 3" xfId="7796" hidden="1"/>
    <cellStyle name="Заголовок 1 3" xfId="8664" hidden="1"/>
    <cellStyle name="Заголовок 1 3" xfId="4595" hidden="1"/>
    <cellStyle name="Заголовок 1 3" xfId="7733" hidden="1"/>
    <cellStyle name="Заголовок 1 3" xfId="8626" hidden="1"/>
    <cellStyle name="Заголовок 1 3" xfId="4666" hidden="1"/>
    <cellStyle name="Заголовок 1 3" xfId="8597" hidden="1"/>
    <cellStyle name="Заголовок 1 3" xfId="8602" hidden="1"/>
    <cellStyle name="Заголовок 1 3" xfId="8299" hidden="1"/>
    <cellStyle name="Заголовок 1 3" xfId="7794" hidden="1"/>
    <cellStyle name="Заголовок 1 3" xfId="4331" hidden="1"/>
    <cellStyle name="Заголовок 1 3" xfId="8531" hidden="1"/>
    <cellStyle name="Заголовок 1 3" xfId="8840" hidden="1"/>
    <cellStyle name="Заголовок 1 3" xfId="8839" hidden="1"/>
    <cellStyle name="Заголовок 1 3" xfId="8846" hidden="1"/>
    <cellStyle name="Заголовок 1 3" xfId="8852" hidden="1"/>
    <cellStyle name="Заголовок 1 3" xfId="8851" hidden="1"/>
    <cellStyle name="Заголовок 1 3" xfId="8583" hidden="1"/>
    <cellStyle name="Заголовок 1 3" xfId="8865" hidden="1"/>
    <cellStyle name="Заголовок 1 3" xfId="8864" hidden="1"/>
    <cellStyle name="Заголовок 1 3" xfId="8871" hidden="1"/>
    <cellStyle name="Заголовок 1 3" xfId="8877" hidden="1"/>
    <cellStyle name="Заголовок 1 3" xfId="8876" hidden="1"/>
    <cellStyle name="Заголовок 1 3" xfId="4579" hidden="1"/>
    <cellStyle name="Заголовок 1 3" xfId="8885" hidden="1"/>
    <cellStyle name="Заголовок 1 3" xfId="8884" hidden="1"/>
    <cellStyle name="Заголовок 1 3" xfId="8891" hidden="1"/>
    <cellStyle name="Заголовок 1 3" xfId="8897" hidden="1"/>
    <cellStyle name="Заголовок 1 3" xfId="8896" hidden="1"/>
    <cellStyle name="Заголовок 1 3" xfId="8859" hidden="1"/>
    <cellStyle name="Заголовок 1 3" xfId="7920" hidden="1"/>
    <cellStyle name="Заголовок 1 3" xfId="8547" hidden="1"/>
    <cellStyle name="Заголовок 1 3" xfId="8674" hidden="1"/>
    <cellStyle name="Заголовок 1 3" xfId="7814" hidden="1"/>
    <cellStyle name="Заголовок 1 3" xfId="8534" hidden="1"/>
    <cellStyle name="Заголовок 1 3" xfId="8826" hidden="1"/>
    <cellStyle name="Заголовок 1 3" xfId="8957" hidden="1"/>
    <cellStyle name="Заголовок 1 3" xfId="8956" hidden="1"/>
    <cellStyle name="Заголовок 1 3" xfId="8963" hidden="1"/>
    <cellStyle name="Заголовок 1 3" xfId="8969" hidden="1"/>
    <cellStyle name="Заголовок 1 3" xfId="8968" hidden="1"/>
    <cellStyle name="Заголовок 1 3" xfId="8625" hidden="1"/>
    <cellStyle name="Заголовок 1 3" xfId="8978" hidden="1"/>
    <cellStyle name="Заголовок 1 3" xfId="8977" hidden="1"/>
    <cellStyle name="Заголовок 1 3" xfId="8984" hidden="1"/>
    <cellStyle name="Заголовок 1 3" xfId="8990" hidden="1"/>
    <cellStyle name="Заголовок 1 3" xfId="8989" hidden="1"/>
    <cellStyle name="Заголовок 1 3" xfId="8538" hidden="1"/>
    <cellStyle name="Заголовок 1 3" xfId="8998" hidden="1"/>
    <cellStyle name="Заголовок 1 3" xfId="8997" hidden="1"/>
    <cellStyle name="Заголовок 1 3" xfId="9004" hidden="1"/>
    <cellStyle name="Заголовок 1 3" xfId="9010" hidden="1"/>
    <cellStyle name="Заголовок 1 3" xfId="9009" hidden="1"/>
    <cellStyle name="Заголовок 1 3" xfId="8339" hidden="1"/>
    <cellStyle name="Заголовок 1 3" xfId="9017" hidden="1"/>
    <cellStyle name="Заголовок 1 3" xfId="9016" hidden="1"/>
    <cellStyle name="Заголовок 1 3" xfId="9022" hidden="1"/>
    <cellStyle name="Заголовок 1 3" xfId="9028" hidden="1"/>
    <cellStyle name="Заголовок 1 3" xfId="9027" hidden="1"/>
    <cellStyle name="Заголовок 1 3" xfId="8539" hidden="1"/>
    <cellStyle name="Заголовок 1 3" xfId="9036" hidden="1"/>
    <cellStyle name="Заголовок 1 3" xfId="9035" hidden="1"/>
    <cellStyle name="Заголовок 1 3" xfId="9041" hidden="1"/>
    <cellStyle name="Заголовок 1 3" xfId="9047" hidden="1"/>
    <cellStyle name="Заголовок 1 3" xfId="9046" hidden="1"/>
    <cellStyle name="Заголовок 1 3" xfId="8636" hidden="1"/>
    <cellStyle name="Заголовок 1 3" xfId="9055" hidden="1"/>
    <cellStyle name="Заголовок 1 3" xfId="9054" hidden="1"/>
    <cellStyle name="Заголовок 1 3" xfId="9061" hidden="1"/>
    <cellStyle name="Заголовок 1 3" xfId="9066" hidden="1"/>
    <cellStyle name="Заголовок 1 3" xfId="9065" hidden="1"/>
    <cellStyle name="Заголовок 1 3" xfId="7772" hidden="1"/>
    <cellStyle name="Заголовок 1 3" xfId="9074" hidden="1"/>
    <cellStyle name="Заголовок 1 3" xfId="9073" hidden="1"/>
    <cellStyle name="Заголовок 1 3" xfId="9080" hidden="1"/>
    <cellStyle name="Заголовок 1 3" xfId="9086" hidden="1"/>
    <cellStyle name="Заголовок 1 3" xfId="9085" hidden="1"/>
    <cellStyle name="Заголовок 1 3" xfId="8542" hidden="1"/>
    <cellStyle name="Заголовок 1 3" xfId="9096" hidden="1"/>
    <cellStyle name="Заголовок 1 3" xfId="9095" hidden="1"/>
    <cellStyle name="Заголовок 1 3" xfId="9102" hidden="1"/>
    <cellStyle name="Заголовок 1 3" xfId="9107" hidden="1"/>
    <cellStyle name="Заголовок 1 3" xfId="9106" hidden="1"/>
    <cellStyle name="Заголовок 1 3" xfId="4375" hidden="1"/>
    <cellStyle name="Заголовок 1 3" xfId="9114" hidden="1"/>
    <cellStyle name="Заголовок 1 3" xfId="9113" hidden="1"/>
    <cellStyle name="Заголовок 1 3" xfId="9120" hidden="1"/>
    <cellStyle name="Заголовок 1 3" xfId="9126" hidden="1"/>
    <cellStyle name="Заголовок 1 3" xfId="9125" hidden="1"/>
    <cellStyle name="Заголовок 1 3" xfId="8828" hidden="1"/>
    <cellStyle name="Заголовок 1 3" xfId="9134" hidden="1"/>
    <cellStyle name="Заголовок 1 3" xfId="9133" hidden="1"/>
    <cellStyle name="Заголовок 1 3" xfId="9140" hidden="1"/>
    <cellStyle name="Заголовок 1 3" xfId="9146" hidden="1"/>
    <cellStyle name="Заголовок 1 3" xfId="9145" hidden="1"/>
    <cellStyle name="Заголовок 1 3" xfId="8170" hidden="1"/>
    <cellStyle name="Заголовок 1 3" xfId="9160" hidden="1"/>
    <cellStyle name="Заголовок 1 3" xfId="9159" hidden="1"/>
    <cellStyle name="Заголовок 1 3" xfId="9166" hidden="1"/>
    <cellStyle name="Заголовок 1 3" xfId="9170" hidden="1"/>
    <cellStyle name="Заголовок 1 3" xfId="9169" hidden="1"/>
    <cellStyle name="Заголовок 1 3" xfId="4477" hidden="1"/>
    <cellStyle name="Заголовок 1 3" xfId="9178" hidden="1"/>
    <cellStyle name="Заголовок 1 3" xfId="9177" hidden="1"/>
    <cellStyle name="Заголовок 1 3" xfId="9184" hidden="1"/>
    <cellStyle name="Заголовок 1 3" xfId="9189" hidden="1"/>
    <cellStyle name="Заголовок 1 3" xfId="9188" hidden="1"/>
    <cellStyle name="Заголовок 1 3" xfId="9153" hidden="1"/>
    <cellStyle name="Заголовок 1 3" xfId="8935" hidden="1"/>
    <cellStyle name="Заголовок 1 3" xfId="8752" hidden="1"/>
    <cellStyle name="Заголовок 1 3" xfId="8936" hidden="1"/>
    <cellStyle name="Заголовок 1 3" xfId="7792" hidden="1"/>
    <cellStyle name="Заголовок 1 3" xfId="8831" hidden="1"/>
    <cellStyle name="Заголовок 1 3" xfId="8901" hidden="1"/>
    <cellStyle name="Заголовок 1 3" xfId="8981" hidden="1"/>
    <cellStyle name="Заголовок 1 3" xfId="8974" hidden="1"/>
    <cellStyle name="Заголовок 1 3" xfId="8960" hidden="1"/>
    <cellStyle name="Заголовок 1 3" xfId="8445" hidden="1"/>
    <cellStyle name="Заголовок 1 3" xfId="8637" hidden="1"/>
    <cellStyle name="Заголовок 1 3" xfId="8950" hidden="1"/>
    <cellStyle name="Заголовок 1 3" xfId="9171" hidden="1"/>
    <cellStyle name="Заголовок 1 3" xfId="8258" hidden="1"/>
    <cellStyle name="Заголовок 1 3" xfId="9147" hidden="1"/>
    <cellStyle name="Заголовок 1 3" xfId="9127" hidden="1"/>
    <cellStyle name="Заголовок 1 3" xfId="8860" hidden="1"/>
    <cellStyle name="Заголовок 1 3" xfId="8794" hidden="1"/>
    <cellStyle name="Заголовок 1 3" xfId="9101" hidden="1"/>
    <cellStyle name="Заголовок 1 3" xfId="9105" hidden="1"/>
    <cellStyle name="Заголовок 1 3" xfId="9079" hidden="1"/>
    <cellStyle name="Заголовок 1 3" xfId="9060" hidden="1"/>
    <cellStyle name="Заголовок 1 3" xfId="9064" hidden="1"/>
    <cellStyle name="Заголовок 1 3" xfId="8555" hidden="1"/>
    <cellStyle name="Заголовок 1 3" xfId="9034" hidden="1"/>
    <cellStyle name="Заголовок 1 3" xfId="9037" hidden="1"/>
    <cellStyle name="Заголовок 1 3" xfId="9015" hidden="1"/>
    <cellStyle name="Заголовок 1 3" xfId="8996" hidden="1"/>
    <cellStyle name="Заголовок 1 3" xfId="8999" hidden="1"/>
    <cellStyle name="Заголовок 1 3" xfId="8281" hidden="1"/>
    <cellStyle name="Заголовок 1 3" xfId="8970" hidden="1"/>
    <cellStyle name="Заголовок 1 3" xfId="8830" hidden="1"/>
    <cellStyle name="Заголовок 1 3" xfId="4685" hidden="1"/>
    <cellStyle name="Заголовок 1 3" xfId="7815" hidden="1"/>
    <cellStyle name="Заголовок 1 3" xfId="7892" hidden="1"/>
    <cellStyle name="Заголовок 1 3" xfId="8949" hidden="1"/>
    <cellStyle name="Заголовок 1 3" xfId="9175" hidden="1"/>
    <cellStyle name="Заголовок 1 3" xfId="9180" hidden="1"/>
    <cellStyle name="Заголовок 1 3" xfId="9157" hidden="1"/>
    <cellStyle name="Заголовок 1 3" xfId="9131" hidden="1"/>
    <cellStyle name="Заголовок 1 3" xfId="9136" hidden="1"/>
    <cellStyle name="Заголовок 1 3" xfId="4552" hidden="1"/>
    <cellStyle name="Заголовок 1 3" xfId="9109" hidden="1"/>
    <cellStyle name="Заголовок 1 3" xfId="7820" hidden="1"/>
    <cellStyle name="Заголовок 1 3" xfId="9088" hidden="1"/>
    <cellStyle name="Заголовок 1 3" xfId="9068" hidden="1"/>
    <cellStyle name="Заголовок 1 3" xfId="8319" hidden="1"/>
    <cellStyle name="Заголовок 1 3" xfId="8772" hidden="1"/>
    <cellStyle name="Заголовок 1 3" xfId="4485" hidden="1"/>
    <cellStyle name="Заголовок 1 3" xfId="9033" hidden="1"/>
    <cellStyle name="Заголовок 1 3" xfId="8349" hidden="1"/>
    <cellStyle name="Заголовок 1 3" xfId="4588" hidden="1"/>
    <cellStyle name="Заголовок 1 3" xfId="8995" hidden="1"/>
    <cellStyle name="Заголовок 1 3" xfId="8155" hidden="1"/>
    <cellStyle name="Заголовок 1 3" xfId="8966" hidden="1"/>
    <cellStyle name="Заголовок 1 3" xfId="8971" hidden="1"/>
    <cellStyle name="Заголовок 1 3" xfId="8673" hidden="1"/>
    <cellStyle name="Заголовок 1 3" xfId="4551" hidden="1"/>
    <cellStyle name="Заголовок 1 3" xfId="4339" hidden="1"/>
    <cellStyle name="Заголовок 1 3" xfId="8903" hidden="1"/>
    <cellStyle name="Заголовок 1 3" xfId="9208" hidden="1"/>
    <cellStyle name="Заголовок 1 3" xfId="9207" hidden="1"/>
    <cellStyle name="Заголовок 1 3" xfId="9214" hidden="1"/>
    <cellStyle name="Заголовок 1 3" xfId="9220" hidden="1"/>
    <cellStyle name="Заголовок 1 3" xfId="9219" hidden="1"/>
    <cellStyle name="Заголовок 1 3" xfId="8952" hidden="1"/>
    <cellStyle name="Заголовок 1 3" xfId="9233" hidden="1"/>
    <cellStyle name="Заголовок 1 3" xfId="9232" hidden="1"/>
    <cellStyle name="Заголовок 1 3" xfId="9239" hidden="1"/>
    <cellStyle name="Заголовок 1 3" xfId="9245" hidden="1"/>
    <cellStyle name="Заголовок 1 3" xfId="9244" hidden="1"/>
    <cellStyle name="Заголовок 1 3" xfId="8186" hidden="1"/>
    <cellStyle name="Заголовок 1 3" xfId="9253" hidden="1"/>
    <cellStyle name="Заголовок 1 3" xfId="9252" hidden="1"/>
    <cellStyle name="Заголовок 1 3" xfId="9259" hidden="1"/>
    <cellStyle name="Заголовок 1 3" xfId="9265" hidden="1"/>
    <cellStyle name="Заголовок 1 3" xfId="9264" hidden="1"/>
    <cellStyle name="Заголовок 1 3" xfId="9227" hidden="1"/>
    <cellStyle name="Заголовок 1 3" xfId="4332" hidden="1"/>
    <cellStyle name="Заголовок 1 3" xfId="8918" hidden="1"/>
    <cellStyle name="Заголовок 1 3" xfId="9043" hidden="1"/>
    <cellStyle name="Заголовок 1 3" xfId="7747" hidden="1"/>
    <cellStyle name="Заголовок 1 3" xfId="8906" hidden="1"/>
    <cellStyle name="Заголовок 1 3" xfId="9194" hidden="1"/>
    <cellStyle name="Заголовок 1 3" xfId="9320" hidden="1"/>
    <cellStyle name="Заголовок 1 3" xfId="9319" hidden="1"/>
    <cellStyle name="Заголовок 1 3" xfId="9326" hidden="1"/>
    <cellStyle name="Заголовок 1 3" xfId="9332" hidden="1"/>
    <cellStyle name="Заголовок 1 3" xfId="9331" hidden="1"/>
    <cellStyle name="Заголовок 1 3" xfId="8994" hidden="1"/>
    <cellStyle name="Заголовок 1 3" xfId="9341" hidden="1"/>
    <cellStyle name="Заголовок 1 3" xfId="9340" hidden="1"/>
    <cellStyle name="Заголовок 1 3" xfId="9347" hidden="1"/>
    <cellStyle name="Заголовок 1 3" xfId="9353" hidden="1"/>
    <cellStyle name="Заголовок 1 3" xfId="9352" hidden="1"/>
    <cellStyle name="Заголовок 1 3" xfId="8910" hidden="1"/>
    <cellStyle name="Заголовок 1 3" xfId="9361" hidden="1"/>
    <cellStyle name="Заголовок 1 3" xfId="9360" hidden="1"/>
    <cellStyle name="Заголовок 1 3" xfId="9367" hidden="1"/>
    <cellStyle name="Заголовок 1 3" xfId="9373" hidden="1"/>
    <cellStyle name="Заголовок 1 3" xfId="9372" hidden="1"/>
    <cellStyle name="Заголовок 1 3" xfId="8713" hidden="1"/>
    <cellStyle name="Заголовок 1 3" xfId="9380" hidden="1"/>
    <cellStyle name="Заголовок 1 3" xfId="9379" hidden="1"/>
    <cellStyle name="Заголовок 1 3" xfId="9385" hidden="1"/>
    <cellStyle name="Заголовок 1 3" xfId="9391" hidden="1"/>
    <cellStyle name="Заголовок 1 3" xfId="9390" hidden="1"/>
    <cellStyle name="Заголовок 1 3" xfId="8911" hidden="1"/>
    <cellStyle name="Заголовок 1 3" xfId="9399" hidden="1"/>
    <cellStyle name="Заголовок 1 3" xfId="9398" hidden="1"/>
    <cellStyle name="Заголовок 1 3" xfId="9404" hidden="1"/>
    <cellStyle name="Заголовок 1 3" xfId="9410" hidden="1"/>
    <cellStyle name="Заголовок 1 3" xfId="9409" hidden="1"/>
    <cellStyle name="Заголовок 1 3" xfId="9005" hidden="1"/>
    <cellStyle name="Заголовок 1 3" xfId="9418" hidden="1"/>
    <cellStyle name="Заголовок 1 3" xfId="9417" hidden="1"/>
    <cellStyle name="Заголовок 1 3" xfId="9424" hidden="1"/>
    <cellStyle name="Заголовок 1 3" xfId="9429" hidden="1"/>
    <cellStyle name="Заголовок 1 3" xfId="9428" hidden="1"/>
    <cellStyle name="Заголовок 1 3" xfId="4364" hidden="1"/>
    <cellStyle name="Заголовок 1 3" xfId="9436" hidden="1"/>
    <cellStyle name="Заголовок 1 3" xfId="9435" hidden="1"/>
    <cellStyle name="Заголовок 1 3" xfId="9442" hidden="1"/>
    <cellStyle name="Заголовок 1 3" xfId="9448" hidden="1"/>
    <cellStyle name="Заголовок 1 3" xfId="9447" hidden="1"/>
    <cellStyle name="Заголовок 1 3" xfId="8913" hidden="1"/>
    <cellStyle name="Заголовок 1 3" xfId="9458" hidden="1"/>
    <cellStyle name="Заголовок 1 3" xfId="9457" hidden="1"/>
    <cellStyle name="Заголовок 1 3" xfId="9464" hidden="1"/>
    <cellStyle name="Заголовок 1 3" xfId="9468" hidden="1"/>
    <cellStyle name="Заголовок 1 3" xfId="9467" hidden="1"/>
    <cellStyle name="Заголовок 1 3" xfId="8454" hidden="1"/>
    <cellStyle name="Заголовок 1 3" xfId="9475" hidden="1"/>
    <cellStyle name="Заголовок 1 3" xfId="9474" hidden="1"/>
    <cellStyle name="Заголовок 1 3" xfId="9480" hidden="1"/>
    <cellStyle name="Заголовок 1 3" xfId="9486" hidden="1"/>
    <cellStyle name="Заголовок 1 3" xfId="9485" hidden="1"/>
    <cellStyle name="Заголовок 1 3" xfId="9196" hidden="1"/>
    <cellStyle name="Заголовок 1 3" xfId="9494" hidden="1"/>
    <cellStyle name="Заголовок 1 3" xfId="9493" hidden="1"/>
    <cellStyle name="Заголовок 1 3" xfId="9500" hidden="1"/>
    <cellStyle name="Заголовок 1 3" xfId="9506" hidden="1"/>
    <cellStyle name="Заголовок 1 3" xfId="9505" hidden="1"/>
    <cellStyle name="Заголовок 1 3" xfId="8544" hidden="1"/>
    <cellStyle name="Заголовок 1 3" xfId="9520" hidden="1"/>
    <cellStyle name="Заголовок 1 3" xfId="9519" hidden="1"/>
    <cellStyle name="Заголовок 1 3" xfId="9526" hidden="1"/>
    <cellStyle name="Заголовок 1 3" xfId="9530" hidden="1"/>
    <cellStyle name="Заголовок 1 3" xfId="9529" hidden="1"/>
    <cellStyle name="Заголовок 1 3" xfId="7768" hidden="1"/>
    <cellStyle name="Заголовок 1 3" xfId="9538" hidden="1"/>
    <cellStyle name="Заголовок 1 3" xfId="9537" hidden="1"/>
    <cellStyle name="Заголовок 1 3" xfId="9544" hidden="1"/>
    <cellStyle name="Заголовок 1 3" xfId="9549" hidden="1"/>
    <cellStyle name="Заголовок 1 3" xfId="9548" hidden="1"/>
    <cellStyle name="Заголовок 1 3" xfId="9513" hidden="1"/>
    <cellStyle name="Заголовок 1 3" xfId="9298" hidden="1"/>
    <cellStyle name="Заголовок 1 3" xfId="9121" hidden="1"/>
    <cellStyle name="Заголовок 1 3" xfId="9299" hidden="1"/>
    <cellStyle name="Заголовок 1 3" xfId="4540" hidden="1"/>
    <cellStyle name="Заголовок 1 3" xfId="9199" hidden="1"/>
    <cellStyle name="Заголовок 1 3" xfId="9269" hidden="1"/>
    <cellStyle name="Заголовок 1 3" xfId="9344" hidden="1"/>
    <cellStyle name="Заголовок 1 3" xfId="9337" hidden="1"/>
    <cellStyle name="Заголовок 1 3" xfId="9323" hidden="1"/>
    <cellStyle name="Заголовок 1 3" xfId="8819" hidden="1"/>
    <cellStyle name="Заголовок 1 3" xfId="9006" hidden="1"/>
    <cellStyle name="Заголовок 1 3" xfId="9313" hidden="1"/>
    <cellStyle name="Заголовок 1 3" xfId="9531" hidden="1"/>
    <cellStyle name="Заголовок 1 3" xfId="8632" hidden="1"/>
    <cellStyle name="Заголовок 1 3" xfId="9507" hidden="1"/>
    <cellStyle name="Заголовок 1 3" xfId="9487" hidden="1"/>
    <cellStyle name="Заголовок 1 3" xfId="9228" hidden="1"/>
    <cellStyle name="Заголовок 1 3" xfId="9163" hidden="1"/>
    <cellStyle name="Заголовок 1 3" xfId="9463" hidden="1"/>
    <cellStyle name="Заголовок 1 3" xfId="9466" hidden="1"/>
    <cellStyle name="Заголовок 1 3" xfId="9441" hidden="1"/>
    <cellStyle name="Заголовок 1 3" xfId="9423" hidden="1"/>
    <cellStyle name="Заголовок 1 3" xfId="9427" hidden="1"/>
    <cellStyle name="Заголовок 1 3" xfId="8925" hidden="1"/>
    <cellStyle name="Заголовок 1 3" xfId="9397" hidden="1"/>
    <cellStyle name="Заголовок 1 3" xfId="9400" hidden="1"/>
    <cellStyle name="Заголовок 1 3" xfId="9378" hidden="1"/>
    <cellStyle name="Заголовок 1 3" xfId="9359" hidden="1"/>
    <cellStyle name="Заголовок 1 3" xfId="9362" hidden="1"/>
    <cellStyle name="Заголовок 1 3" xfId="8655" hidden="1"/>
    <cellStyle name="Заголовок 1 3" xfId="9333" hidden="1"/>
    <cellStyle name="Заголовок 1 3" xfId="9198" hidden="1"/>
    <cellStyle name="Заголовок 1 3" xfId="8175" hidden="1"/>
    <cellStyle name="Заголовок 1 3" xfId="7786" hidden="1"/>
    <cellStyle name="Заголовок 1 3" xfId="7887" hidden="1"/>
    <cellStyle name="Заголовок 1 3" xfId="9312" hidden="1"/>
    <cellStyle name="Заголовок 1 3" xfId="9535" hidden="1"/>
    <cellStyle name="Заголовок 1 3" xfId="9540" hidden="1"/>
    <cellStyle name="Заголовок 1 3" xfId="9517" hidden="1"/>
    <cellStyle name="Заголовок 1 3" xfId="9491" hidden="1"/>
    <cellStyle name="Заголовок 1 3" xfId="9496" hidden="1"/>
    <cellStyle name="Заголовок 1 3" xfId="4465" hidden="1"/>
    <cellStyle name="Заголовок 1 3" xfId="9470" hidden="1"/>
    <cellStyle name="Заголовок 1 3" xfId="7811" hidden="1"/>
    <cellStyle name="Заголовок 1 3" xfId="9450" hidden="1"/>
    <cellStyle name="Заголовок 1 3" xfId="9431" hidden="1"/>
    <cellStyle name="Заголовок 1 3" xfId="8693" hidden="1"/>
    <cellStyle name="Заголовок 1 3" xfId="9141" hidden="1"/>
    <cellStyle name="Заголовок 1 3" xfId="8338" hidden="1"/>
    <cellStyle name="Заголовок 1 3" xfId="9396" hidden="1"/>
    <cellStyle name="Заголовок 1 3" xfId="8723" hidden="1"/>
    <cellStyle name="Заголовок 1 3" xfId="8184" hidden="1"/>
    <cellStyle name="Заголовок 1 3" xfId="9358" hidden="1"/>
    <cellStyle name="Заголовок 1 3" xfId="8530" hidden="1"/>
    <cellStyle name="Заголовок 1 3" xfId="9329" hidden="1"/>
    <cellStyle name="Заголовок 1 3" xfId="9334" hidden="1"/>
    <cellStyle name="Заголовок 1 3" xfId="9042" hidden="1"/>
    <cellStyle name="Заголовок 1 3" xfId="4389" hidden="1"/>
    <cellStyle name="Заголовок 1 3" xfId="7730" hidden="1"/>
    <cellStyle name="Заголовок 1 3" xfId="9271" hidden="1"/>
    <cellStyle name="Заголовок 1 3" xfId="9567" hidden="1"/>
    <cellStyle name="Заголовок 1 3" xfId="9566" hidden="1"/>
    <cellStyle name="Заголовок 1 3" xfId="9573" hidden="1"/>
    <cellStyle name="Заголовок 1 3" xfId="9579" hidden="1"/>
    <cellStyle name="Заголовок 1 3" xfId="9578" hidden="1"/>
    <cellStyle name="Заголовок 1 3" xfId="9315" hidden="1"/>
    <cellStyle name="Заголовок 1 3" xfId="9592" hidden="1"/>
    <cellStyle name="Заголовок 1 3" xfId="9591" hidden="1"/>
    <cellStyle name="Заголовок 1 3" xfId="9598" hidden="1"/>
    <cellStyle name="Заголовок 1 3" xfId="9604" hidden="1"/>
    <cellStyle name="Заголовок 1 3" xfId="9603" hidden="1"/>
    <cellStyle name="Заголовок 1 3" xfId="8560" hidden="1"/>
    <cellStyle name="Заголовок 1 3" xfId="9612" hidden="1"/>
    <cellStyle name="Заголовок 1 3" xfId="9611" hidden="1"/>
    <cellStyle name="Заголовок 1 3" xfId="9618" hidden="1"/>
    <cellStyle name="Заголовок 1 3" xfId="9624" hidden="1"/>
    <cellStyle name="Заголовок 1 3" xfId="9623" hidden="1"/>
    <cellStyle name="Заголовок 1 3" xfId="9586" hidden="1"/>
    <cellStyle name="Заголовок 1 3" xfId="7821" hidden="1"/>
    <cellStyle name="Заголовок 1 3" xfId="9285" hidden="1"/>
    <cellStyle name="Заголовок 1 3" xfId="9406" hidden="1"/>
    <cellStyle name="Заголовок 1 3" xfId="4669" hidden="1"/>
    <cellStyle name="Заголовок 1 3" xfId="9274" hidden="1"/>
    <cellStyle name="Заголовок 1 3" xfId="9553" hidden="1"/>
    <cellStyle name="Заголовок 1 3" xfId="9673" hidden="1"/>
    <cellStyle name="Заголовок 1 3" xfId="9672" hidden="1"/>
    <cellStyle name="Заголовок 1 3" xfId="9679" hidden="1"/>
    <cellStyle name="Заголовок 1 3" xfId="9685" hidden="1"/>
    <cellStyle name="Заголовок 1 3" xfId="9684" hidden="1"/>
    <cellStyle name="Заголовок 1 3" xfId="9357" hidden="1"/>
    <cellStyle name="Заголовок 1 3" xfId="9694" hidden="1"/>
    <cellStyle name="Заголовок 1 3" xfId="9693" hidden="1"/>
    <cellStyle name="Заголовок 1 3" xfId="9700" hidden="1"/>
    <cellStyle name="Заголовок 1 3" xfId="9706" hidden="1"/>
    <cellStyle name="Заголовок 1 3" xfId="9705" hidden="1"/>
    <cellStyle name="Заголовок 1 3" xfId="9278" hidden="1"/>
    <cellStyle name="Заголовок 1 3" xfId="9714" hidden="1"/>
    <cellStyle name="Заголовок 1 3" xfId="9713" hidden="1"/>
    <cellStyle name="Заголовок 1 3" xfId="9719" hidden="1"/>
    <cellStyle name="Заголовок 1 3" xfId="9725" hidden="1"/>
    <cellStyle name="Заголовок 1 3" xfId="9724" hidden="1"/>
    <cellStyle name="Заголовок 1 3" xfId="9082" hidden="1"/>
    <cellStyle name="Заголовок 1 3" xfId="9732" hidden="1"/>
    <cellStyle name="Заголовок 1 3" xfId="9731" hidden="1"/>
    <cellStyle name="Заголовок 1 3" xfId="9737" hidden="1"/>
    <cellStyle name="Заголовок 1 3" xfId="9742" hidden="1"/>
    <cellStyle name="Заголовок 1 3" xfId="9741" hidden="1"/>
    <cellStyle name="Заголовок 1 3" xfId="9279" hidden="1"/>
    <cellStyle name="Заголовок 1 3" xfId="9750" hidden="1"/>
    <cellStyle name="Заголовок 1 3" xfId="9749" hidden="1"/>
    <cellStyle name="Заголовок 1 3" xfId="9755" hidden="1"/>
    <cellStyle name="Заголовок 1 3" xfId="9761" hidden="1"/>
    <cellStyle name="Заголовок 1 3" xfId="9760" hidden="1"/>
    <cellStyle name="Заголовок 1 3" xfId="9368" hidden="1"/>
    <cellStyle name="Заголовок 1 3" xfId="9767" hidden="1"/>
    <cellStyle name="Заголовок 1 3" xfId="9766" hidden="1"/>
    <cellStyle name="Заголовок 1 3" xfId="9773" hidden="1"/>
    <cellStyle name="Заголовок 1 3" xfId="9777" hidden="1"/>
    <cellStyle name="Заголовок 1 3" xfId="9776" hidden="1"/>
    <cellStyle name="Заголовок 1 3" xfId="8180" hidden="1"/>
    <cellStyle name="Заголовок 1 3" xfId="9783" hidden="1"/>
    <cellStyle name="Заголовок 1 3" xfId="9782" hidden="1"/>
    <cellStyle name="Заголовок 1 3" xfId="9788" hidden="1"/>
    <cellStyle name="Заголовок 1 3" xfId="9793" hidden="1"/>
    <cellStyle name="Заголовок 1 3" xfId="9792" hidden="1"/>
    <cellStyle name="Заголовок 1 3" xfId="9280" hidden="1"/>
    <cellStyle name="Заголовок 1 3" xfId="9802" hidden="1"/>
    <cellStyle name="Заголовок 1 3" xfId="9801" hidden="1"/>
    <cellStyle name="Заголовок 1 3" xfId="9808" hidden="1"/>
    <cellStyle name="Заголовок 1 3" xfId="9812" hidden="1"/>
    <cellStyle name="Заголовок 1 3" xfId="9811" hidden="1"/>
    <cellStyle name="Заголовок 1 3" xfId="8827" hidden="1"/>
    <cellStyle name="Заголовок 1 3" xfId="9818" hidden="1"/>
    <cellStyle name="Заголовок 1 3" xfId="9817" hidden="1"/>
    <cellStyle name="Заголовок 1 3" xfId="9823" hidden="1"/>
    <cellStyle name="Заголовок 1 3" xfId="9829" hidden="1"/>
    <cellStyle name="Заголовок 1 3" xfId="9828" hidden="1"/>
    <cellStyle name="Заголовок 1 3" xfId="9555" hidden="1"/>
    <cellStyle name="Заголовок 1 3" xfId="9837" hidden="1"/>
    <cellStyle name="Заголовок 1 3" xfId="9836" hidden="1"/>
    <cellStyle name="Заголовок 1 3" xfId="9843" hidden="1"/>
    <cellStyle name="Заголовок 1 3" xfId="9848" hidden="1"/>
    <cellStyle name="Заголовок 1 3" xfId="9847" hidden="1"/>
    <cellStyle name="Заголовок 1 3" xfId="8915" hidden="1"/>
    <cellStyle name="Заголовок 1 3" xfId="9861" hidden="1"/>
    <cellStyle name="Заголовок 1 3" xfId="9860" hidden="1"/>
    <cellStyle name="Заголовок 1 3" xfId="9867" hidden="1"/>
    <cellStyle name="Заголовок 1 3" xfId="9871" hidden="1"/>
    <cellStyle name="Заголовок 1 3" xfId="9870" hidden="1"/>
    <cellStyle name="Заголовок 1 3" xfId="7810" hidden="1"/>
    <cellStyle name="Заголовок 1 3" xfId="9879" hidden="1"/>
    <cellStyle name="Заголовок 1 3" xfId="9878" hidden="1"/>
    <cellStyle name="Заголовок 1 3" xfId="9885" hidden="1"/>
    <cellStyle name="Заголовок 1 3" xfId="9889" hidden="1"/>
    <cellStyle name="Заголовок 1 3" xfId="9888" hidden="1"/>
    <cellStyle name="Заголовок 1 3" xfId="9855" hidden="1"/>
    <cellStyle name="Заголовок 1 3" xfId="9651" hidden="1"/>
    <cellStyle name="Заголовок 1 3" xfId="9481" hidden="1"/>
    <cellStyle name="Заголовок 1 3" xfId="9652" hidden="1"/>
    <cellStyle name="Заголовок 1 3" xfId="4355" hidden="1"/>
    <cellStyle name="Заголовок 1 3" xfId="9558" hidden="1"/>
    <cellStyle name="Заголовок 1 3" xfId="9628" hidden="1"/>
    <cellStyle name="Заголовок 1 3" xfId="9697" hidden="1"/>
    <cellStyle name="Заголовок 1 3" xfId="9690" hidden="1"/>
    <cellStyle name="Заголовок 1 3" xfId="9676" hidden="1"/>
    <cellStyle name="Заголовок 1 3" xfId="9187" hidden="1"/>
    <cellStyle name="Заголовок 1 3" xfId="9369" hidden="1"/>
    <cellStyle name="Заголовок 1 3" xfId="9666" hidden="1"/>
    <cellStyle name="Заголовок 1 3" xfId="9872" hidden="1"/>
    <cellStyle name="Заголовок 1 3" xfId="9001" hidden="1"/>
    <cellStyle name="Заголовок 1 3" xfId="9849" hidden="1"/>
    <cellStyle name="Заголовок 1 3" xfId="9830" hidden="1"/>
    <cellStyle name="Заголовок 1 3" xfId="9587" hidden="1"/>
    <cellStyle name="Заголовок 1 3" xfId="9523" hidden="1"/>
    <cellStyle name="Заголовок 1 3" xfId="9807" hidden="1"/>
    <cellStyle name="Заголовок 1 3" xfId="9810" hidden="1"/>
    <cellStyle name="Заголовок 1 3" xfId="9787" hidden="1"/>
    <cellStyle name="Заголовок 1 3" xfId="9772" hidden="1"/>
    <cellStyle name="Заголовок 1 3" xfId="9775" hidden="1"/>
    <cellStyle name="Заголовок 1 3" xfId="9288" hidden="1"/>
    <cellStyle name="Заголовок 1 3" xfId="9748" hidden="1"/>
    <cellStyle name="Заголовок 1 3" xfId="9751" hidden="1"/>
    <cellStyle name="Заголовок 1 3" xfId="9730" hidden="1"/>
    <cellStyle name="Заголовок 1 3" xfId="9712" hidden="1"/>
    <cellStyle name="Заголовок 1 3" xfId="9715" hidden="1"/>
    <cellStyle name="Заголовок 1 3" xfId="9024" hidden="1"/>
    <cellStyle name="Заголовок 1 3" xfId="9686" hidden="1"/>
    <cellStyle name="Заголовок 1 3" xfId="9557" hidden="1"/>
    <cellStyle name="Заголовок 1 3" xfId="8549" hidden="1"/>
    <cellStyle name="Заголовок 1 3" xfId="4592" hidden="1"/>
    <cellStyle name="Заголовок 1 3" xfId="7883" hidden="1"/>
    <cellStyle name="Заголовок 1 3" xfId="9665" hidden="1"/>
    <cellStyle name="Заголовок 1 3" xfId="9876" hidden="1"/>
    <cellStyle name="Заголовок 1 3" xfId="9881" hidden="1"/>
    <cellStyle name="Заголовок 1 3" xfId="9858" hidden="1"/>
    <cellStyle name="Заголовок 1 3" xfId="9834" hidden="1"/>
    <cellStyle name="Заголовок 1 3" xfId="9839" hidden="1"/>
    <cellStyle name="Заголовок 1 3" xfId="8442" hidden="1"/>
    <cellStyle name="Заголовок 1 3" xfId="9814" hidden="1"/>
    <cellStyle name="Заголовок 1 3" xfId="4641" hidden="1"/>
    <cellStyle name="Заголовок 1 3" xfId="9795" hidden="1"/>
    <cellStyle name="Заголовок 1 3" xfId="9779" hidden="1"/>
    <cellStyle name="Заголовок 1 3" xfId="9062" hidden="1"/>
    <cellStyle name="Заголовок 1 3" xfId="9501" hidden="1"/>
    <cellStyle name="Заголовок 1 3" xfId="8712" hidden="1"/>
    <cellStyle name="Заголовок 1 3" xfId="9747" hidden="1"/>
    <cellStyle name="Заголовок 1 3" xfId="9092" hidden="1"/>
    <cellStyle name="Заголовок 1 3" xfId="8558" hidden="1"/>
    <cellStyle name="Заголовок 1 3" xfId="9711" hidden="1"/>
    <cellStyle name="Заголовок 1 3" xfId="8902" hidden="1"/>
    <cellStyle name="Заголовок 1 3" xfId="9682" hidden="1"/>
    <cellStyle name="Заголовок 1 3" xfId="9687" hidden="1"/>
    <cellStyle name="Заголовок 1 3" xfId="9405" hidden="1"/>
    <cellStyle name="Заголовок 1 3" xfId="8451" hidden="1"/>
    <cellStyle name="Заголовок 1 3" xfId="4560" hidden="1"/>
    <cellStyle name="Заголовок 1 3" xfId="9629" hidden="1"/>
    <cellStyle name="Заголовок 1 3" xfId="9905" hidden="1"/>
    <cellStyle name="Заголовок 1 3" xfId="9904" hidden="1"/>
    <cellStyle name="Заголовок 1 3" xfId="9911" hidden="1"/>
    <cellStyle name="Заголовок 1 3" xfId="9917" hidden="1"/>
    <cellStyle name="Заголовок 1 3" xfId="9916" hidden="1"/>
    <cellStyle name="Заголовок 1 3" xfId="9668" hidden="1"/>
    <cellStyle name="Заголовок 1 3" xfId="9930" hidden="1"/>
    <cellStyle name="Заголовок 1 3" xfId="9929" hidden="1"/>
    <cellStyle name="Заголовок 1 3" xfId="9936" hidden="1"/>
    <cellStyle name="Заголовок 1 3" xfId="9942" hidden="1"/>
    <cellStyle name="Заголовок 1 3" xfId="9941" hidden="1"/>
    <cellStyle name="Заголовок 1 3" xfId="8930" hidden="1"/>
    <cellStyle name="Заголовок 1 3" xfId="9950" hidden="1"/>
    <cellStyle name="Заголовок 1 3" xfId="9949" hidden="1"/>
    <cellStyle name="Заголовок 1 3" xfId="9956" hidden="1"/>
    <cellStyle name="Заголовок 1 3" xfId="9962" hidden="1"/>
    <cellStyle name="Заголовок 1 3" xfId="9961" hidden="1"/>
    <cellStyle name="Заголовок 1 3" xfId="9924" hidden="1"/>
    <cellStyle name="Заголовок 1 3" xfId="7812" hidden="1"/>
    <cellStyle name="Заголовок 1 3" xfId="9642" hidden="1"/>
    <cellStyle name="Заголовок 1 3" xfId="9757" hidden="1"/>
    <cellStyle name="Заголовок 1 3" xfId="8201" hidden="1"/>
    <cellStyle name="Заголовок 1 3" xfId="9632" hidden="1"/>
    <cellStyle name="Заголовок 1 3" xfId="9893" hidden="1"/>
    <cellStyle name="Заголовок 1 3" xfId="10001" hidden="1"/>
    <cellStyle name="Заголовок 1 3" xfId="10000" hidden="1"/>
    <cellStyle name="Заголовок 1 3" xfId="10007" hidden="1"/>
    <cellStyle name="Заголовок 1 3" xfId="10013" hidden="1"/>
    <cellStyle name="Заголовок 1 3" xfId="10012" hidden="1"/>
    <cellStyle name="Заголовок 1 3" xfId="9710" hidden="1"/>
    <cellStyle name="Заголовок 1 3" xfId="10021" hidden="1"/>
    <cellStyle name="Заголовок 1 3" xfId="10020" hidden="1"/>
    <cellStyle name="Заголовок 1 3" xfId="10027" hidden="1"/>
    <cellStyle name="Заголовок 1 3" xfId="10033" hidden="1"/>
    <cellStyle name="Заголовок 1 3" xfId="10032" hidden="1"/>
    <cellStyle name="Заголовок 1 3" xfId="9635" hidden="1"/>
    <cellStyle name="Заголовок 1 3" xfId="10041" hidden="1"/>
    <cellStyle name="Заголовок 1 3" xfId="10040" hidden="1"/>
    <cellStyle name="Заголовок 1 3" xfId="10046" hidden="1"/>
    <cellStyle name="Заголовок 1 3" xfId="10051" hidden="1"/>
    <cellStyle name="Заголовок 1 3" xfId="10050" hidden="1"/>
    <cellStyle name="Заголовок 1 3" xfId="9444" hidden="1"/>
    <cellStyle name="Заголовок 1 3" xfId="10058" hidden="1"/>
    <cellStyle name="Заголовок 1 3" xfId="10057" hidden="1"/>
    <cellStyle name="Заголовок 1 3" xfId="10063" hidden="1"/>
    <cellStyle name="Заголовок 1 3" xfId="10067" hidden="1"/>
    <cellStyle name="Заголовок 1 3" xfId="10066" hidden="1"/>
    <cellStyle name="Заголовок 1 3" xfId="9636" hidden="1"/>
    <cellStyle name="Заголовок 1 3" xfId="10073" hidden="1"/>
    <cellStyle name="Заголовок 1 3" xfId="10072" hidden="1"/>
    <cellStyle name="Заголовок 1 3" xfId="10078" hidden="1"/>
    <cellStyle name="Заголовок 1 3" xfId="10084" hidden="1"/>
    <cellStyle name="Заголовок 1 3" xfId="10083" hidden="1"/>
    <cellStyle name="Заголовок 1 3" xfId="9720" hidden="1"/>
    <cellStyle name="Заголовок 1 3" xfId="10089" hidden="1"/>
    <cellStyle name="Заголовок 1 3" xfId="10088" hidden="1"/>
    <cellStyle name="Заголовок 1 3" xfId="10094" hidden="1"/>
    <cellStyle name="Заголовок 1 3" xfId="10098" hidden="1"/>
    <cellStyle name="Заголовок 1 3" xfId="10097" hidden="1"/>
    <cellStyle name="Заголовок 1 3" xfId="8554" hidden="1"/>
    <cellStyle name="Заголовок 1 3" xfId="10104" hidden="1"/>
    <cellStyle name="Заголовок 1 3" xfId="10103" hidden="1"/>
    <cellStyle name="Заголовок 1 3" xfId="10109" hidden="1"/>
    <cellStyle name="Заголовок 1 3" xfId="10113" hidden="1"/>
    <cellStyle name="Заголовок 1 3" xfId="10112" hidden="1"/>
    <cellStyle name="Заголовок 1 3" xfId="9637" hidden="1"/>
    <cellStyle name="Заголовок 1 3" xfId="10119" hidden="1"/>
    <cellStyle name="Заголовок 1 3" xfId="10118" hidden="1"/>
    <cellStyle name="Заголовок 1 3" xfId="10124" hidden="1"/>
    <cellStyle name="Заголовок 1 3" xfId="10128" hidden="1"/>
    <cellStyle name="Заголовок 1 3" xfId="10127" hidden="1"/>
    <cellStyle name="Заголовок 1 3" xfId="9195" hidden="1"/>
    <cellStyle name="Заголовок 1 3" xfId="10134" hidden="1"/>
    <cellStyle name="Заголовок 1 3" xfId="10133" hidden="1"/>
    <cellStyle name="Заголовок 1 3" xfId="10139" hidden="1"/>
    <cellStyle name="Заголовок 1 3" xfId="10143" hidden="1"/>
    <cellStyle name="Заголовок 1 3" xfId="10142" hidden="1"/>
    <cellStyle name="Заголовок 1 3" xfId="9894" hidden="1"/>
    <cellStyle name="Заголовок 1 3" xfId="10149" hidden="1"/>
    <cellStyle name="Заголовок 1 3" xfId="10148" hidden="1"/>
    <cellStyle name="Заголовок 1 3" xfId="10154" hidden="1"/>
    <cellStyle name="Заголовок 1 3" xfId="10158" hidden="1"/>
    <cellStyle name="Заголовок 1 3" xfId="10157" hidden="1"/>
    <cellStyle name="Заголовок 1 3" xfId="9282" hidden="1"/>
    <cellStyle name="Заголовок 1 3" xfId="10170" hidden="1"/>
    <cellStyle name="Заголовок 1 3" xfId="10169" hidden="1"/>
    <cellStyle name="Заголовок 1 3" xfId="10175" hidden="1"/>
    <cellStyle name="Заголовок 1 3" xfId="10179" hidden="1"/>
    <cellStyle name="Заголовок 1 3" xfId="10178" hidden="1"/>
    <cellStyle name="Заголовок 1 3" xfId="7757" hidden="1"/>
    <cellStyle name="Заголовок 1 3" xfId="10187" hidden="1"/>
    <cellStyle name="Заголовок 1 3" xfId="10186" hidden="1"/>
    <cellStyle name="Заголовок 1 3" xfId="10193" hidden="1"/>
    <cellStyle name="Заголовок 1 3" xfId="10197" hidden="1"/>
    <cellStyle name="Заголовок 1 3" xfId="10196" hidden="1"/>
    <cellStyle name="Заголовок 1 3" xfId="10164" hidden="1"/>
    <cellStyle name="Заголовок 1 3" xfId="9980" hidden="1"/>
    <cellStyle name="Заголовок 1 3" xfId="9824" hidden="1"/>
    <cellStyle name="Заголовок 1 3" xfId="9981" hidden="1"/>
    <cellStyle name="Заголовок 1 3" xfId="8453" hidden="1"/>
    <cellStyle name="Заголовок 1 3" xfId="9897" hidden="1"/>
    <cellStyle name="Заголовок 1 3" xfId="9966" hidden="1"/>
    <cellStyle name="Заголовок 1 3" xfId="10024" hidden="1"/>
    <cellStyle name="Заголовок 1 3" xfId="10017" hidden="1"/>
    <cellStyle name="Заголовок 1 3" xfId="10004" hidden="1"/>
    <cellStyle name="Заголовок 1 3" xfId="9547" hidden="1"/>
    <cellStyle name="Заголовок 1 3" xfId="9721" hidden="1"/>
    <cellStyle name="Заголовок 1 3" xfId="9995" hidden="1"/>
    <cellStyle name="Заголовок 1 3" xfId="10180" hidden="1"/>
    <cellStyle name="Заголовок 1 3" xfId="9364" hidden="1"/>
    <cellStyle name="Заголовок 1 3" xfId="10159" hidden="1"/>
    <cellStyle name="Заголовок 1 3" xfId="10144" hidden="1"/>
    <cellStyle name="Заголовок 1 3" xfId="9925" hidden="1"/>
    <cellStyle name="Заголовок 1 3" xfId="9864" hidden="1"/>
    <cellStyle name="Заголовок 1 3" xfId="10123" hidden="1"/>
    <cellStyle name="Заголовок 1 3" xfId="10126" hidden="1"/>
    <cellStyle name="Заголовок 1 3" xfId="10108" hidden="1"/>
    <cellStyle name="Заголовок 1 3" xfId="10093" hidden="1"/>
    <cellStyle name="Заголовок 1 3" xfId="10096" hidden="1"/>
    <cellStyle name="Заголовок 1 3" xfId="9644" hidden="1"/>
    <cellStyle name="Заголовок 1 3" xfId="10071" hidden="1"/>
    <cellStyle name="Заголовок 1 3" xfId="10074" hidden="1"/>
    <cellStyle name="Заголовок 1 3" xfId="10056" hidden="1"/>
    <cellStyle name="Заголовок 1 3" xfId="10039" hidden="1"/>
    <cellStyle name="Заголовок 1 3" xfId="10042" hidden="1"/>
    <cellStyle name="Заголовок 1 3" xfId="9387" hidden="1"/>
    <cellStyle name="Заголовок 1 3" xfId="10014" hidden="1"/>
    <cellStyle name="Заголовок 1 3" xfId="9896" hidden="1"/>
    <cellStyle name="Заголовок 1 3" xfId="8920" hidden="1"/>
    <cellStyle name="Заголовок 1 3" xfId="8153" hidden="1"/>
    <cellStyle name="Заголовок 1 3" xfId="7858" hidden="1"/>
    <cellStyle name="Заголовок 1 3" xfId="9994" hidden="1"/>
    <cellStyle name="Заголовок 1 3" xfId="10184" hidden="1"/>
    <cellStyle name="Заголовок 1 3" xfId="10189" hidden="1"/>
    <cellStyle name="Заголовок 1 3" xfId="10167" hidden="1"/>
    <cellStyle name="Заголовок 1 3" xfId="10146" hidden="1"/>
    <cellStyle name="Заголовок 1 3" xfId="10151" hidden="1"/>
    <cellStyle name="Заголовок 1 3" xfId="8816" hidden="1"/>
    <cellStyle name="Заголовок 1 3" xfId="10130" hidden="1"/>
    <cellStyle name="Заголовок 1 3" xfId="4565" hidden="1"/>
    <cellStyle name="Заголовок 1 3" xfId="10115" hidden="1"/>
    <cellStyle name="Заголовок 1 3" xfId="10100" hidden="1"/>
    <cellStyle name="Заголовок 1 3" xfId="9425" hidden="1"/>
    <cellStyle name="Заголовок 1 3" xfId="9844" hidden="1"/>
    <cellStyle name="Заголовок 1 3" xfId="9081" hidden="1"/>
    <cellStyle name="Заголовок 1 3" xfId="10070" hidden="1"/>
    <cellStyle name="Заголовок 1 3" xfId="9454" hidden="1"/>
    <cellStyle name="Заголовок 1 3" xfId="8928" hidden="1"/>
    <cellStyle name="Заголовок 1 3" xfId="10038" hidden="1"/>
    <cellStyle name="Заголовок 1 3" xfId="9270" hidden="1"/>
    <cellStyle name="Заголовок 1 3" xfId="10010" hidden="1"/>
    <cellStyle name="Заголовок 1 3" xfId="10015" hidden="1"/>
    <cellStyle name="Заголовок 1 3" xfId="9756" hidden="1"/>
    <cellStyle name="Заголовок 1 3" xfId="8825" hidden="1"/>
    <cellStyle name="Заголовок 1 3" xfId="8161" hidden="1"/>
    <cellStyle name="Заголовок 1 3" xfId="9967" hidden="1"/>
    <cellStyle name="Заголовок 1 3" xfId="10210" hidden="1"/>
    <cellStyle name="Заголовок 1 3" xfId="10209" hidden="1"/>
    <cellStyle name="Заголовок 1 3" xfId="10216" hidden="1"/>
    <cellStyle name="Заголовок 1 3" xfId="10222" hidden="1"/>
    <cellStyle name="Заголовок 1 3" xfId="10221" hidden="1"/>
    <cellStyle name="Заголовок 1 3" xfId="9996" hidden="1"/>
    <cellStyle name="Заголовок 1 3" xfId="10231" hidden="1"/>
    <cellStyle name="Заголовок 1 3" xfId="10230" hidden="1"/>
    <cellStyle name="Заголовок 1 3" xfId="10237" hidden="1"/>
    <cellStyle name="Заголовок 1 3" xfId="10243" hidden="1"/>
    <cellStyle name="Заголовок 1 3" xfId="10242" hidden="1"/>
    <cellStyle name="Заголовок 1 3" xfId="9293" hidden="1"/>
    <cellStyle name="Заголовок 1 3" xfId="10251" hidden="1"/>
    <cellStyle name="Заголовок 1 3" xfId="10250" hidden="1"/>
    <cellStyle name="Заголовок 1 3" xfId="10257" hidden="1"/>
    <cellStyle name="Заголовок 1 3" xfId="10263" hidden="1"/>
    <cellStyle name="Заголовок 1 3" xfId="10262" hidden="1"/>
    <cellStyle name="Заголовок 1 3" xfId="10226" hidden="1"/>
    <cellStyle name="Заголовок 1 3" xfId="7734" hidden="1"/>
    <cellStyle name="Заголовок 1 3" xfId="9976" hidden="1"/>
    <cellStyle name="Заголовок 1 3" xfId="10080" hidden="1"/>
    <cellStyle name="Заголовок 1 3" xfId="8575" hidden="1"/>
    <cellStyle name="Заголовок 1 3" xfId="9970" hidden="1"/>
    <cellStyle name="Заголовок 1 3" xfId="10201" hidden="1"/>
    <cellStyle name="Заголовок 1 3" xfId="10270" hidden="1"/>
    <cellStyle name="Заголовок 1 3" xfId="10269" hidden="1"/>
    <cellStyle name="Заголовок 1 3" xfId="10273" hidden="1"/>
    <cellStyle name="Заголовок 1 3" xfId="10276" hidden="1"/>
    <cellStyle name="Заголовок 1 3" xfId="10275" hidden="1"/>
    <cellStyle name="Заголовок 1 3" xfId="10037" hidden="1"/>
    <cellStyle name="Заголовок 1 3" xfId="10280" hidden="1"/>
    <cellStyle name="Заголовок 1 3" xfId="10279" hidden="1"/>
    <cellStyle name="Заголовок 1 3" xfId="10283" hidden="1"/>
    <cellStyle name="Заголовок 1 3" xfId="10286" hidden="1"/>
    <cellStyle name="Заголовок 1 3" xfId="10285" hidden="1"/>
    <cellStyle name="Заголовок 1 3" xfId="9972" hidden="1"/>
    <cellStyle name="Заголовок 1 3" xfId="10290" hidden="1"/>
    <cellStyle name="Заголовок 1 3" xfId="10289" hidden="1"/>
    <cellStyle name="Заголовок 1 3" xfId="10293" hidden="1"/>
    <cellStyle name="Заголовок 1 3" xfId="10296" hidden="1"/>
    <cellStyle name="Заголовок 1 3" xfId="10295" hidden="1"/>
    <cellStyle name="Заголовок 1 3" xfId="9789" hidden="1"/>
    <cellStyle name="Заголовок 1 3" xfId="10300" hidden="1"/>
    <cellStyle name="Заголовок 1 3" xfId="10299" hidden="1"/>
    <cellStyle name="Заголовок 1 3" xfId="10303" hidden="1"/>
    <cellStyle name="Заголовок 1 3" xfId="10306" hidden="1"/>
    <cellStyle name="Заголовок 1 3" xfId="10305" hidden="1"/>
    <cellStyle name="Заголовок 1 3" xfId="9973" hidden="1"/>
    <cellStyle name="Заголовок 1 3" xfId="10310" hidden="1"/>
    <cellStyle name="Заголовок 1 3" xfId="10309" hidden="1"/>
    <cellStyle name="Заголовок 1 3" xfId="10311" hidden="1"/>
    <cellStyle name="Заголовок 1 3" xfId="10313" hidden="1"/>
    <cellStyle name="Заголовок 1 3" xfId="10312" hidden="1"/>
    <cellStyle name="Заголовок 1 3" xfId="10047" hidden="1"/>
    <cellStyle name="Заголовок 1 3" xfId="10315" hidden="1"/>
    <cellStyle name="Заголовок 1 3" xfId="10314" hidden="1"/>
    <cellStyle name="Заголовок 1 3" xfId="10316" hidden="1"/>
    <cellStyle name="Заголовок 1 3" xfId="10318" hidden="1"/>
    <cellStyle name="Заголовок 1 3" xfId="10317" hidden="1"/>
    <cellStyle name="Заголовок 1 3" xfId="8924" hidden="1"/>
    <cellStyle name="Заголовок 1 3" xfId="10320" hidden="1"/>
    <cellStyle name="Заголовок 1 3" xfId="10319" hidden="1"/>
    <cellStyle name="Заголовок 1 3" xfId="10321" hidden="1"/>
    <cellStyle name="Заголовок 1 3" xfId="10323" hidden="1"/>
    <cellStyle name="Заголовок 1 3" xfId="10322" hidden="1"/>
    <cellStyle name="Заголовок 1 3" xfId="9974" hidden="1"/>
    <cellStyle name="Заголовок 1 3" xfId="10325" hidden="1"/>
    <cellStyle name="Заголовок 1 3" xfId="10324" hidden="1"/>
    <cellStyle name="Заголовок 1 3" xfId="10326" hidden="1"/>
    <cellStyle name="Заголовок 1 3" xfId="10328" hidden="1"/>
    <cellStyle name="Заголовок 1 3" xfId="10327" hidden="1"/>
    <cellStyle name="Заголовок 1 3" xfId="9554" hidden="1"/>
    <cellStyle name="Заголовок 1 3" xfId="10330" hidden="1"/>
    <cellStyle name="Заголовок 1 3" xfId="10329" hidden="1"/>
    <cellStyle name="Заголовок 1 3" xfId="10331" hidden="1"/>
    <cellStyle name="Заголовок 1 3" xfId="10333" hidden="1"/>
    <cellStyle name="Заголовок 1 3" xfId="10332" hidden="1"/>
    <cellStyle name="Заголовок 1 3" xfId="10202" hidden="1"/>
    <cellStyle name="Заголовок 1 3" xfId="10335" hidden="1"/>
    <cellStyle name="Заголовок 1 3" xfId="10334" hidden="1"/>
    <cellStyle name="Заголовок 1 3" xfId="10336" hidden="1"/>
    <cellStyle name="Заголовок 1 3" xfId="10338" hidden="1"/>
    <cellStyle name="Заголовок 1 3" xfId="10337" hidden="1"/>
    <cellStyle name="Заголовок 1 3" xfId="9639" hidden="1"/>
    <cellStyle name="Заголовок 1 3" xfId="10341" hidden="1"/>
    <cellStyle name="Заголовок 1 3" xfId="10340" hidden="1"/>
    <cellStyle name="Заголовок 1 3" xfId="10342" hidden="1"/>
    <cellStyle name="Заголовок 1 3" xfId="10345" hidden="1"/>
    <cellStyle name="Заголовок 1 3" xfId="10344" hidden="1"/>
    <cellStyle name="Заголовок 1 3" xfId="4667" hidden="1"/>
    <cellStyle name="Заголовок 1 3" xfId="10347" hidden="1"/>
    <cellStyle name="Заголовок 1 3" xfId="10346" hidden="1"/>
    <cellStyle name="Заголовок 1 3" xfId="10348" hidden="1"/>
    <cellStyle name="Заголовок 1 3" xfId="10350" hidden="1"/>
    <cellStyle name="Заголовок 1 3" xfId="10349" hidden="1"/>
    <cellStyle name="Заголовок 1 3" xfId="10339" hidden="1"/>
    <cellStyle name="Заголовок 1 3" xfId="10302" hidden="1"/>
    <cellStyle name="Заголовок 1 3" xfId="10304" hidden="1"/>
    <cellStyle name="Заголовок 1 3" xfId="10292" hidden="1"/>
    <cellStyle name="Заголовок 1 3" xfId="10282" hidden="1"/>
    <cellStyle name="Заголовок 1 3" xfId="10284" hidden="1"/>
    <cellStyle name="Заголовок 1 3" xfId="10363" hidden="1"/>
    <cellStyle name="Заголовок 1 3" xfId="10389" hidden="1"/>
    <cellStyle name="Заголовок 1 3" xfId="10388" hidden="1"/>
    <cellStyle name="Заголовок 1 3" xfId="10395" hidden="1"/>
    <cellStyle name="Заголовок 1 3" xfId="10401" hidden="1"/>
    <cellStyle name="Заголовок 1 3" xfId="10400" hidden="1"/>
    <cellStyle name="Заголовок 1 3" xfId="10355" hidden="1"/>
    <cellStyle name="Заголовок 1 3" xfId="10409" hidden="1"/>
    <cellStyle name="Заголовок 1 3" xfId="10408" hidden="1"/>
    <cellStyle name="Заголовок 1 3" xfId="10415" hidden="1"/>
    <cellStyle name="Заголовок 1 3" xfId="10421" hidden="1"/>
    <cellStyle name="Заголовок 1 3" xfId="10420" hidden="1"/>
    <cellStyle name="Заголовок 1 3" xfId="10357" hidden="1"/>
    <cellStyle name="Заголовок 1 3" xfId="10429" hidden="1"/>
    <cellStyle name="Заголовок 1 3" xfId="10428" hidden="1"/>
    <cellStyle name="Заголовок 1 3" xfId="10435" hidden="1"/>
    <cellStyle name="Заголовок 1 3" xfId="10441" hidden="1"/>
    <cellStyle name="Заголовок 1 3" xfId="10440" hidden="1"/>
    <cellStyle name="Заголовок 1 3" xfId="10354" hidden="1"/>
    <cellStyle name="Заголовок 1 3" xfId="10449" hidden="1"/>
    <cellStyle name="Заголовок 1 3" xfId="10448" hidden="1"/>
    <cellStyle name="Заголовок 1 3" xfId="10455" hidden="1"/>
    <cellStyle name="Заголовок 1 3" xfId="10461" hidden="1"/>
    <cellStyle name="Заголовок 1 3" xfId="10460" hidden="1"/>
    <cellStyle name="Заголовок 1 3" xfId="10358" hidden="1"/>
    <cellStyle name="Заголовок 1 3" xfId="10469" hidden="1"/>
    <cellStyle name="Заголовок 1 3" xfId="10468" hidden="1"/>
    <cellStyle name="Заголовок 1 3" xfId="10475" hidden="1"/>
    <cellStyle name="Заголовок 1 3" xfId="10481" hidden="1"/>
    <cellStyle name="Заголовок 1 3" xfId="10480" hidden="1"/>
    <cellStyle name="Заголовок 1 3" xfId="10356" hidden="1"/>
    <cellStyle name="Заголовок 1 3" xfId="10489" hidden="1"/>
    <cellStyle name="Заголовок 1 3" xfId="10488" hidden="1"/>
    <cellStyle name="Заголовок 1 3" xfId="10495" hidden="1"/>
    <cellStyle name="Заголовок 1 3" xfId="10501" hidden="1"/>
    <cellStyle name="Заголовок 1 3" xfId="10500" hidden="1"/>
    <cellStyle name="Заголовок 1 3" xfId="10359" hidden="1"/>
    <cellStyle name="Заголовок 1 3" xfId="10509" hidden="1"/>
    <cellStyle name="Заголовок 1 3" xfId="10508" hidden="1"/>
    <cellStyle name="Заголовок 1 3" xfId="10515" hidden="1"/>
    <cellStyle name="Заголовок 1 3" xfId="10521" hidden="1"/>
    <cellStyle name="Заголовок 1 3" xfId="10520" hidden="1"/>
    <cellStyle name="Заголовок 1 3" xfId="10274" hidden="1"/>
    <cellStyle name="Заголовок 1 3" xfId="10529" hidden="1"/>
    <cellStyle name="Заголовок 1 3" xfId="10528" hidden="1"/>
    <cellStyle name="Заголовок 1 3" xfId="10535" hidden="1"/>
    <cellStyle name="Заголовок 1 3" xfId="10541" hidden="1"/>
    <cellStyle name="Заголовок 1 3" xfId="10540" hidden="1"/>
    <cellStyle name="Заголовок 1 3" xfId="10361" hidden="1"/>
    <cellStyle name="Заголовок 1 3" xfId="10549" hidden="1"/>
    <cellStyle name="Заголовок 1 3" xfId="10548" hidden="1"/>
    <cellStyle name="Заголовок 1 3" xfId="10555" hidden="1"/>
    <cellStyle name="Заголовок 1 3" xfId="10561" hidden="1"/>
    <cellStyle name="Заголовок 1 3" xfId="10560" hidden="1"/>
    <cellStyle name="Заголовок 1 3" xfId="10362" hidden="1"/>
    <cellStyle name="Заголовок 1 3" xfId="10569" hidden="1"/>
    <cellStyle name="Заголовок 1 3" xfId="10568" hidden="1"/>
    <cellStyle name="Заголовок 1 3" xfId="10575" hidden="1"/>
    <cellStyle name="Заголовок 1 3" xfId="10581" hidden="1"/>
    <cellStyle name="Заголовок 1 3" xfId="10580" hidden="1"/>
    <cellStyle name="Заголовок 1 3" xfId="10360" hidden="1"/>
    <cellStyle name="Заголовок 1 3" xfId="10590" hidden="1"/>
    <cellStyle name="Заголовок 1 3" xfId="10589" hidden="1"/>
    <cellStyle name="Заголовок 1 3" xfId="10596" hidden="1"/>
    <cellStyle name="Заголовок 1 3" xfId="10602" hidden="1"/>
    <cellStyle name="Заголовок 1 3" xfId="10601" hidden="1"/>
    <cellStyle name="Заголовок 1 3" xfId="10351" hidden="1"/>
    <cellStyle name="Заголовок 1 3" xfId="10610" hidden="1"/>
    <cellStyle name="Заголовок 1 3" xfId="10609" hidden="1"/>
    <cellStyle name="Заголовок 1 3" xfId="10616" hidden="1"/>
    <cellStyle name="Заголовок 1 3" xfId="10622" hidden="1"/>
    <cellStyle name="Заголовок 1 3" xfId="10621" hidden="1"/>
    <cellStyle name="Заголовок 1 3" xfId="10585" hidden="1"/>
    <cellStyle name="Заголовок 1 3" xfId="10754" hidden="1"/>
    <cellStyle name="Заголовок 1 3" xfId="10753" hidden="1"/>
    <cellStyle name="Заголовок 1 3" xfId="10760" hidden="1"/>
    <cellStyle name="Заголовок 1 3" xfId="10766" hidden="1"/>
    <cellStyle name="Заголовок 1 3" xfId="10765" hidden="1"/>
    <cellStyle name="Заголовок 1 3" xfId="10803" hidden="1"/>
    <cellStyle name="Заголовок 1 3" xfId="10887" hidden="1"/>
    <cellStyle name="Заголовок 1 3" xfId="10886" hidden="1"/>
    <cellStyle name="Заголовок 1 3" xfId="10893" hidden="1"/>
    <cellStyle name="Заголовок 1 3" xfId="10899" hidden="1"/>
    <cellStyle name="Заголовок 1 3" xfId="10898" hidden="1"/>
    <cellStyle name="Заголовок 1 3" xfId="10792" hidden="1"/>
    <cellStyle name="Заголовок 1 3" xfId="10908" hidden="1"/>
    <cellStyle name="Заголовок 1 3" xfId="10907" hidden="1"/>
    <cellStyle name="Заголовок 1 3" xfId="10914" hidden="1"/>
    <cellStyle name="Заголовок 1 3" xfId="10920" hidden="1"/>
    <cellStyle name="Заголовок 1 3" xfId="10919" hidden="1"/>
    <cellStyle name="Заголовок 1 3" xfId="10794" hidden="1"/>
    <cellStyle name="Заголовок 1 3" xfId="10928" hidden="1"/>
    <cellStyle name="Заголовок 1 3" xfId="10927" hidden="1"/>
    <cellStyle name="Заголовок 1 3" xfId="10934" hidden="1"/>
    <cellStyle name="Заголовок 1 3" xfId="10940" hidden="1"/>
    <cellStyle name="Заголовок 1 3" xfId="10939" hidden="1"/>
    <cellStyle name="Заголовок 1 3" xfId="10791" hidden="1"/>
    <cellStyle name="Заголовок 1 3" xfId="10948" hidden="1"/>
    <cellStyle name="Заголовок 1 3" xfId="10947" hidden="1"/>
    <cellStyle name="Заголовок 1 3" xfId="10954" hidden="1"/>
    <cellStyle name="Заголовок 1 3" xfId="10960" hidden="1"/>
    <cellStyle name="Заголовок 1 3" xfId="10959" hidden="1"/>
    <cellStyle name="Заголовок 1 3" xfId="10795" hidden="1"/>
    <cellStyle name="Заголовок 1 3" xfId="10968" hidden="1"/>
    <cellStyle name="Заголовок 1 3" xfId="10967" hidden="1"/>
    <cellStyle name="Заголовок 1 3" xfId="10974" hidden="1"/>
    <cellStyle name="Заголовок 1 3" xfId="10980" hidden="1"/>
    <cellStyle name="Заголовок 1 3" xfId="10979" hidden="1"/>
    <cellStyle name="Заголовок 1 3" xfId="10793" hidden="1"/>
    <cellStyle name="Заголовок 1 3" xfId="10988" hidden="1"/>
    <cellStyle name="Заголовок 1 3" xfId="10987" hidden="1"/>
    <cellStyle name="Заголовок 1 3" xfId="10994" hidden="1"/>
    <cellStyle name="Заголовок 1 3" xfId="11000" hidden="1"/>
    <cellStyle name="Заголовок 1 3" xfId="10999" hidden="1"/>
    <cellStyle name="Заголовок 1 3" xfId="10797" hidden="1"/>
    <cellStyle name="Заголовок 1 3" xfId="11008" hidden="1"/>
    <cellStyle name="Заголовок 1 3" xfId="11007" hidden="1"/>
    <cellStyle name="Заголовок 1 3" xfId="11014" hidden="1"/>
    <cellStyle name="Заголовок 1 3" xfId="11020" hidden="1"/>
    <cellStyle name="Заголовок 1 3" xfId="11019" hidden="1"/>
    <cellStyle name="Заголовок 1 3" xfId="10771" hidden="1"/>
    <cellStyle name="Заголовок 1 3" xfId="11031" hidden="1"/>
    <cellStyle name="Заголовок 1 3" xfId="11030" hidden="1"/>
    <cellStyle name="Заголовок 1 3" xfId="11037" hidden="1"/>
    <cellStyle name="Заголовок 1 3" xfId="11043" hidden="1"/>
    <cellStyle name="Заголовок 1 3" xfId="11042" hidden="1"/>
    <cellStyle name="Заголовок 1 3" xfId="10799" hidden="1"/>
    <cellStyle name="Заголовок 1 3" xfId="11051" hidden="1"/>
    <cellStyle name="Заголовок 1 3" xfId="11050" hidden="1"/>
    <cellStyle name="Заголовок 1 3" xfId="11057" hidden="1"/>
    <cellStyle name="Заголовок 1 3" xfId="11063" hidden="1"/>
    <cellStyle name="Заголовок 1 3" xfId="11062" hidden="1"/>
    <cellStyle name="Заголовок 1 3" xfId="10801" hidden="1"/>
    <cellStyle name="Заголовок 1 3" xfId="11071" hidden="1"/>
    <cellStyle name="Заголовок 1 3" xfId="11070" hidden="1"/>
    <cellStyle name="Заголовок 1 3" xfId="11077" hidden="1"/>
    <cellStyle name="Заголовок 1 3" xfId="11083" hidden="1"/>
    <cellStyle name="Заголовок 1 3" xfId="11082" hidden="1"/>
    <cellStyle name="Заголовок 1 3" xfId="10798" hidden="1"/>
    <cellStyle name="Заголовок 1 3" xfId="11097" hidden="1"/>
    <cellStyle name="Заголовок 1 3" xfId="11096" hidden="1"/>
    <cellStyle name="Заголовок 1 3" xfId="11103" hidden="1"/>
    <cellStyle name="Заголовок 1 3" xfId="11109" hidden="1"/>
    <cellStyle name="Заголовок 1 3" xfId="11108" hidden="1"/>
    <cellStyle name="Заголовок 1 3" xfId="10787" hidden="1"/>
    <cellStyle name="Заголовок 1 3" xfId="11117" hidden="1"/>
    <cellStyle name="Заголовок 1 3" xfId="11116" hidden="1"/>
    <cellStyle name="Заголовок 1 3" xfId="11123" hidden="1"/>
    <cellStyle name="Заголовок 1 3" xfId="11129" hidden="1"/>
    <cellStyle name="Заголовок 1 3" xfId="11128" hidden="1"/>
    <cellStyle name="Заголовок 1 3" xfId="11090" hidden="1"/>
    <cellStyle name="Заголовок 1 3" xfId="11343" hidden="1"/>
    <cellStyle name="Заголовок 1 3" xfId="11342" hidden="1"/>
    <cellStyle name="Заголовок 1 3" xfId="11349" hidden="1"/>
    <cellStyle name="Заголовок 1 3" xfId="11355" hidden="1"/>
    <cellStyle name="Заголовок 1 3" xfId="11354" hidden="1"/>
    <cellStyle name="Заголовок 1 3" xfId="11389" hidden="1"/>
    <cellStyle name="Заголовок 1 3" xfId="11466" hidden="1"/>
    <cellStyle name="Заголовок 1 3" xfId="11465" hidden="1"/>
    <cellStyle name="Заголовок 1 3" xfId="11472" hidden="1"/>
    <cellStyle name="Заголовок 1 3" xfId="11478" hidden="1"/>
    <cellStyle name="Заголовок 1 3" xfId="11477" hidden="1"/>
    <cellStyle name="Заголовок 1 3" xfId="11378" hidden="1"/>
    <cellStyle name="Заголовок 1 3" xfId="11487" hidden="1"/>
    <cellStyle name="Заголовок 1 3" xfId="11486" hidden="1"/>
    <cellStyle name="Заголовок 1 3" xfId="11493" hidden="1"/>
    <cellStyle name="Заголовок 1 3" xfId="11499" hidden="1"/>
    <cellStyle name="Заголовок 1 3" xfId="11498" hidden="1"/>
    <cellStyle name="Заголовок 1 3" xfId="11380" hidden="1"/>
    <cellStyle name="Заголовок 1 3" xfId="11507" hidden="1"/>
    <cellStyle name="Заголовок 1 3" xfId="11506" hidden="1"/>
    <cellStyle name="Заголовок 1 3" xfId="11513" hidden="1"/>
    <cellStyle name="Заголовок 1 3" xfId="11519" hidden="1"/>
    <cellStyle name="Заголовок 1 3" xfId="11518" hidden="1"/>
    <cellStyle name="Заголовок 1 3" xfId="11377" hidden="1"/>
    <cellStyle name="Заголовок 1 3" xfId="11527" hidden="1"/>
    <cellStyle name="Заголовок 1 3" xfId="11526" hidden="1"/>
    <cellStyle name="Заголовок 1 3" xfId="11533" hidden="1"/>
    <cellStyle name="Заголовок 1 3" xfId="11539" hidden="1"/>
    <cellStyle name="Заголовок 1 3" xfId="11538" hidden="1"/>
    <cellStyle name="Заголовок 1 3" xfId="11381" hidden="1"/>
    <cellStyle name="Заголовок 1 3" xfId="11547" hidden="1"/>
    <cellStyle name="Заголовок 1 3" xfId="11546" hidden="1"/>
    <cellStyle name="Заголовок 1 3" xfId="11553" hidden="1"/>
    <cellStyle name="Заголовок 1 3" xfId="11559" hidden="1"/>
    <cellStyle name="Заголовок 1 3" xfId="11558" hidden="1"/>
    <cellStyle name="Заголовок 1 3" xfId="11379" hidden="1"/>
    <cellStyle name="Заголовок 1 3" xfId="11567" hidden="1"/>
    <cellStyle name="Заголовок 1 3" xfId="11566" hidden="1"/>
    <cellStyle name="Заголовок 1 3" xfId="11573" hidden="1"/>
    <cellStyle name="Заголовок 1 3" xfId="11579" hidden="1"/>
    <cellStyle name="Заголовок 1 3" xfId="11578" hidden="1"/>
    <cellStyle name="Заголовок 1 3" xfId="11383" hidden="1"/>
    <cellStyle name="Заголовок 1 3" xfId="11587" hidden="1"/>
    <cellStyle name="Заголовок 1 3" xfId="11586" hidden="1"/>
    <cellStyle name="Заголовок 1 3" xfId="11593" hidden="1"/>
    <cellStyle name="Заголовок 1 3" xfId="11599" hidden="1"/>
    <cellStyle name="Заголовок 1 3" xfId="11598" hidden="1"/>
    <cellStyle name="Заголовок 1 3" xfId="11360" hidden="1"/>
    <cellStyle name="Заголовок 1 3" xfId="11610" hidden="1"/>
    <cellStyle name="Заголовок 1 3" xfId="11609" hidden="1"/>
    <cellStyle name="Заголовок 1 3" xfId="11616" hidden="1"/>
    <cellStyle name="Заголовок 1 3" xfId="11622" hidden="1"/>
    <cellStyle name="Заголовок 1 3" xfId="11621" hidden="1"/>
    <cellStyle name="Заголовок 1 3" xfId="11385" hidden="1"/>
    <cellStyle name="Заголовок 1 3" xfId="11630" hidden="1"/>
    <cellStyle name="Заголовок 1 3" xfId="11629" hidden="1"/>
    <cellStyle name="Заголовок 1 3" xfId="11636" hidden="1"/>
    <cellStyle name="Заголовок 1 3" xfId="11642" hidden="1"/>
    <cellStyle name="Заголовок 1 3" xfId="11641" hidden="1"/>
    <cellStyle name="Заголовок 1 3" xfId="11387" hidden="1"/>
    <cellStyle name="Заголовок 1 3" xfId="11650" hidden="1"/>
    <cellStyle name="Заголовок 1 3" xfId="11649" hidden="1"/>
    <cellStyle name="Заголовок 1 3" xfId="11656" hidden="1"/>
    <cellStyle name="Заголовок 1 3" xfId="11662" hidden="1"/>
    <cellStyle name="Заголовок 1 3" xfId="11661" hidden="1"/>
    <cellStyle name="Заголовок 1 3" xfId="11384" hidden="1"/>
    <cellStyle name="Заголовок 1 3" xfId="11676" hidden="1"/>
    <cellStyle name="Заголовок 1 3" xfId="11675" hidden="1"/>
    <cellStyle name="Заголовок 1 3" xfId="11682" hidden="1"/>
    <cellStyle name="Заголовок 1 3" xfId="11688" hidden="1"/>
    <cellStyle name="Заголовок 1 3" xfId="11687" hidden="1"/>
    <cellStyle name="Заголовок 1 3" xfId="11374" hidden="1"/>
    <cellStyle name="Заголовок 1 3" xfId="11696" hidden="1"/>
    <cellStyle name="Заголовок 1 3" xfId="11695" hidden="1"/>
    <cellStyle name="Заголовок 1 3" xfId="11702" hidden="1"/>
    <cellStyle name="Заголовок 1 3" xfId="11708" hidden="1"/>
    <cellStyle name="Заголовок 1 3" xfId="11707" hidden="1"/>
    <cellStyle name="Заголовок 1 3" xfId="11669" hidden="1"/>
    <cellStyle name="Заголовок 1 3" xfId="11444" hidden="1"/>
    <cellStyle name="Заголовок 1 3" xfId="11290" hidden="1"/>
    <cellStyle name="Заголовок 1 3" xfId="11445" hidden="1"/>
    <cellStyle name="Заголовок 1 3" xfId="11283" hidden="1"/>
    <cellStyle name="Заголовок 1 3" xfId="11284" hidden="1"/>
    <cellStyle name="Заголовок 1 3" xfId="11265" hidden="1"/>
    <cellStyle name="Заголовок 1 3" xfId="11773" hidden="1"/>
    <cellStyle name="Заголовок 1 3" xfId="11772" hidden="1"/>
    <cellStyle name="Заголовок 1 3" xfId="11779" hidden="1"/>
    <cellStyle name="Заголовок 1 3" xfId="11785" hidden="1"/>
    <cellStyle name="Заголовок 1 3" xfId="11784" hidden="1"/>
    <cellStyle name="Заголовок 1 3" xfId="11459" hidden="1"/>
    <cellStyle name="Заголовок 1 3" xfId="11794" hidden="1"/>
    <cellStyle name="Заголовок 1 3" xfId="11793" hidden="1"/>
    <cellStyle name="Заголовок 1 3" xfId="11800" hidden="1"/>
    <cellStyle name="Заголовок 1 3" xfId="11806" hidden="1"/>
    <cellStyle name="Заголовок 1 3" xfId="11805" hidden="1"/>
    <cellStyle name="Заголовок 1 3" xfId="11270" hidden="1"/>
    <cellStyle name="Заголовок 1 3" xfId="11814" hidden="1"/>
    <cellStyle name="Заголовок 1 3" xfId="11813" hidden="1"/>
    <cellStyle name="Заголовок 1 3" xfId="11820" hidden="1"/>
    <cellStyle name="Заголовок 1 3" xfId="11826" hidden="1"/>
    <cellStyle name="Заголовок 1 3" xfId="11825" hidden="1"/>
    <cellStyle name="Заголовок 1 3" xfId="11271" hidden="1"/>
    <cellStyle name="Заголовок 1 3" xfId="11833" hidden="1"/>
    <cellStyle name="Заголовок 1 3" xfId="11832" hidden="1"/>
    <cellStyle name="Заголовок 1 3" xfId="11838" hidden="1"/>
    <cellStyle name="Заголовок 1 3" xfId="11844" hidden="1"/>
    <cellStyle name="Заголовок 1 3" xfId="11843" hidden="1"/>
    <cellStyle name="Заголовок 1 3" xfId="11269" hidden="1"/>
    <cellStyle name="Заголовок 1 3" xfId="11852" hidden="1"/>
    <cellStyle name="Заголовок 1 3" xfId="11851" hidden="1"/>
    <cellStyle name="Заголовок 1 3" xfId="11857" hidden="1"/>
    <cellStyle name="Заголовок 1 3" xfId="11863" hidden="1"/>
    <cellStyle name="Заголовок 1 3" xfId="11862" hidden="1"/>
    <cellStyle name="Заголовок 1 3" xfId="11458" hidden="1"/>
    <cellStyle name="Заголовок 1 3" xfId="11871" hidden="1"/>
    <cellStyle name="Заголовок 1 3" xfId="11870" hidden="1"/>
    <cellStyle name="Заголовок 1 3" xfId="11877" hidden="1"/>
    <cellStyle name="Заголовок 1 3" xfId="11882" hidden="1"/>
    <cellStyle name="Заголовок 1 3" xfId="11881" hidden="1"/>
    <cellStyle name="Заголовок 1 3" xfId="11145" hidden="1"/>
    <cellStyle name="Заголовок 1 3" xfId="11890" hidden="1"/>
    <cellStyle name="Заголовок 1 3" xfId="11889" hidden="1"/>
    <cellStyle name="Заголовок 1 3" xfId="11896" hidden="1"/>
    <cellStyle name="Заголовок 1 3" xfId="11902" hidden="1"/>
    <cellStyle name="Заголовок 1 3" xfId="11901" hidden="1"/>
    <cellStyle name="Заголовок 1 3" xfId="11281" hidden="1"/>
    <cellStyle name="Заголовок 1 3" xfId="11912" hidden="1"/>
    <cellStyle name="Заголовок 1 3" xfId="11911" hidden="1"/>
    <cellStyle name="Заголовок 1 3" xfId="11918" hidden="1"/>
    <cellStyle name="Заголовок 1 3" xfId="11923" hidden="1"/>
    <cellStyle name="Заголовок 1 3" xfId="11922" hidden="1"/>
    <cellStyle name="Заголовок 1 3" xfId="11267" hidden="1"/>
    <cellStyle name="Заголовок 1 3" xfId="11930" hidden="1"/>
    <cellStyle name="Заголовок 1 3" xfId="11929" hidden="1"/>
    <cellStyle name="Заголовок 1 3" xfId="11936" hidden="1"/>
    <cellStyle name="Заголовок 1 3" xfId="11942" hidden="1"/>
    <cellStyle name="Заголовок 1 3" xfId="11941" hidden="1"/>
    <cellStyle name="Заголовок 1 3" xfId="11266" hidden="1"/>
    <cellStyle name="Заголовок 1 3" xfId="11950" hidden="1"/>
    <cellStyle name="Заголовок 1 3" xfId="11949" hidden="1"/>
    <cellStyle name="Заголовок 1 3" xfId="11956" hidden="1"/>
    <cellStyle name="Заголовок 1 3" xfId="11962" hidden="1"/>
    <cellStyle name="Заголовок 1 3" xfId="11961" hidden="1"/>
    <cellStyle name="Заголовок 1 3" xfId="11268" hidden="1"/>
    <cellStyle name="Заголовок 1 3" xfId="11976" hidden="1"/>
    <cellStyle name="Заголовок 1 3" xfId="11975" hidden="1"/>
    <cellStyle name="Заголовок 1 3" xfId="11982" hidden="1"/>
    <cellStyle name="Заголовок 1 3" xfId="11986" hidden="1"/>
    <cellStyle name="Заголовок 1 3" xfId="11985" hidden="1"/>
    <cellStyle name="Заголовок 1 3" xfId="11246" hidden="1"/>
    <cellStyle name="Заголовок 1 3" xfId="11994" hidden="1"/>
    <cellStyle name="Заголовок 1 3" xfId="11993" hidden="1"/>
    <cellStyle name="Заголовок 1 3" xfId="12000" hidden="1"/>
    <cellStyle name="Заголовок 1 3" xfId="12006" hidden="1"/>
    <cellStyle name="Заголовок 1 3" xfId="12005" hidden="1"/>
    <cellStyle name="Заголовок 1 3" xfId="11969" hidden="1"/>
    <cellStyle name="Заголовок 1 3" xfId="11750" hidden="1"/>
    <cellStyle name="Заголовок 1 3" xfId="11427" hidden="1"/>
    <cellStyle name="Заголовок 1 3" xfId="11751" hidden="1"/>
    <cellStyle name="Заголовок 1 3" xfId="11313" hidden="1"/>
    <cellStyle name="Заголовок 1 3" xfId="11254" hidden="1"/>
    <cellStyle name="Заголовок 1 3" xfId="11713" hidden="1"/>
    <cellStyle name="Заголовок 1 3" xfId="11797" hidden="1"/>
    <cellStyle name="Заголовок 1 3" xfId="11790" hidden="1"/>
    <cellStyle name="Заголовок 1 3" xfId="11776" hidden="1"/>
    <cellStyle name="Заголовок 1 3" xfId="11288" hidden="1"/>
    <cellStyle name="Заголовок 1 3" xfId="11456" hidden="1"/>
    <cellStyle name="Заголовок 1 3" xfId="11766" hidden="1"/>
    <cellStyle name="Заголовок 1 3" xfId="11987" hidden="1"/>
    <cellStyle name="Заголовок 1 3" xfId="11668" hidden="1"/>
    <cellStyle name="Заголовок 1 3" xfId="11963" hidden="1"/>
    <cellStyle name="Заголовок 1 3" xfId="11943" hidden="1"/>
    <cellStyle name="Заголовок 1 3" xfId="11146" hidden="1"/>
    <cellStyle name="Заголовок 1 3" xfId="11418" hidden="1"/>
    <cellStyle name="Заголовок 1 3" xfId="11917" hidden="1"/>
    <cellStyle name="Заголовок 1 3" xfId="11921" hidden="1"/>
    <cellStyle name="Заголовок 1 3" xfId="11895" hidden="1"/>
    <cellStyle name="Заголовок 1 3" xfId="11876" hidden="1"/>
    <cellStyle name="Заголовок 1 3" xfId="11880" hidden="1"/>
    <cellStyle name="Заголовок 1 3" xfId="11319" hidden="1"/>
    <cellStyle name="Заголовок 1 3" xfId="11850" hidden="1"/>
    <cellStyle name="Заголовок 1 3" xfId="11853" hidden="1"/>
    <cellStyle name="Заголовок 1 3" xfId="11831" hidden="1"/>
    <cellStyle name="Заголовок 1 3" xfId="11812" hidden="1"/>
    <cellStyle name="Заголовок 1 3" xfId="11815" hidden="1"/>
    <cellStyle name="Заголовок 1 3" xfId="11419" hidden="1"/>
    <cellStyle name="Заголовок 1 3" xfId="11786" hidden="1"/>
    <cellStyle name="Заголовок 1 3" xfId="11242" hidden="1"/>
    <cellStyle name="Заголовок 1 3" xfId="11249" hidden="1"/>
    <cellStyle name="Заголовок 1 3" xfId="11202" hidden="1"/>
    <cellStyle name="Заголовок 1 3" xfId="11172" hidden="1"/>
    <cellStyle name="Заголовок 1 3" xfId="11765" hidden="1"/>
    <cellStyle name="Заголовок 1 3" xfId="11991" hidden="1"/>
    <cellStyle name="Заголовок 1 3" xfId="11996" hidden="1"/>
    <cellStyle name="Заголовок 1 3" xfId="11973" hidden="1"/>
    <cellStyle name="Заголовок 1 3" xfId="11947" hidden="1"/>
    <cellStyle name="Заголовок 1 3" xfId="11952" hidden="1"/>
    <cellStyle name="Заголовок 1 3" xfId="11217" hidden="1"/>
    <cellStyle name="Заголовок 1 3" xfId="11925" hidden="1"/>
    <cellStyle name="Заголовок 1 3" xfId="11671" hidden="1"/>
    <cellStyle name="Заголовок 1 3" xfId="11904" hidden="1"/>
    <cellStyle name="Заголовок 1 3" xfId="11884" hidden="1"/>
    <cellStyle name="Заголовок 1 3" xfId="11142" hidden="1"/>
    <cellStyle name="Заголовок 1 3" xfId="11422" hidden="1"/>
    <cellStyle name="Заголовок 1 3" xfId="11238" hidden="1"/>
    <cellStyle name="Заголовок 1 3" xfId="11849" hidden="1"/>
    <cellStyle name="Заголовок 1 3" xfId="11240" hidden="1"/>
    <cellStyle name="Заголовок 1 3" xfId="11261" hidden="1"/>
    <cellStyle name="Заголовок 1 3" xfId="11811" hidden="1"/>
    <cellStyle name="Заголовок 1 3" xfId="11320" hidden="1"/>
    <cellStyle name="Заголовок 1 3" xfId="11782" hidden="1"/>
    <cellStyle name="Заголовок 1 3" xfId="11787" hidden="1"/>
    <cellStyle name="Заголовок 1 3" xfId="11447" hidden="1"/>
    <cellStyle name="Заголовок 1 3" xfId="11218" hidden="1"/>
    <cellStyle name="Заголовок 1 3" xfId="11203" hidden="1"/>
    <cellStyle name="Заголовок 1 3" xfId="11715" hidden="1"/>
    <cellStyle name="Заголовок 1 3" xfId="12026" hidden="1"/>
    <cellStyle name="Заголовок 1 3" xfId="12025" hidden="1"/>
    <cellStyle name="Заголовок 1 3" xfId="12032" hidden="1"/>
    <cellStyle name="Заголовок 1 3" xfId="12038" hidden="1"/>
    <cellStyle name="Заголовок 1 3" xfId="12037" hidden="1"/>
    <cellStyle name="Заголовок 1 3" xfId="11768" hidden="1"/>
    <cellStyle name="Заголовок 1 3" xfId="12051" hidden="1"/>
    <cellStyle name="Заголовок 1 3" xfId="12050" hidden="1"/>
    <cellStyle name="Заголовок 1 3" xfId="12057" hidden="1"/>
    <cellStyle name="Заголовок 1 3" xfId="12063" hidden="1"/>
    <cellStyle name="Заголовок 1 3" xfId="12062" hidden="1"/>
    <cellStyle name="Заголовок 1 3" xfId="11391" hidden="1"/>
    <cellStyle name="Заголовок 1 3" xfId="12071" hidden="1"/>
    <cellStyle name="Заголовок 1 3" xfId="12070" hidden="1"/>
    <cellStyle name="Заголовок 1 3" xfId="12077" hidden="1"/>
    <cellStyle name="Заголовок 1 3" xfId="12083" hidden="1"/>
    <cellStyle name="Заголовок 1 3" xfId="12082" hidden="1"/>
    <cellStyle name="Заголовок 1 3" xfId="12045" hidden="1"/>
    <cellStyle name="Заголовок 1 3" xfId="11279" hidden="1"/>
    <cellStyle name="Заголовок 1 3" xfId="11732" hidden="1"/>
    <cellStyle name="Заголовок 1 3" xfId="11859" hidden="1"/>
    <cellStyle name="Заголовок 1 3" xfId="11143" hidden="1"/>
    <cellStyle name="Заголовок 1 3" xfId="11718" hidden="1"/>
    <cellStyle name="Заголовок 1 3" xfId="12011" hidden="1"/>
    <cellStyle name="Заголовок 1 3" xfId="12147" hidden="1"/>
    <cellStyle name="Заголовок 1 3" xfId="12146" hidden="1"/>
    <cellStyle name="Заголовок 1 3" xfId="12153" hidden="1"/>
    <cellStyle name="Заголовок 1 3" xfId="12159" hidden="1"/>
    <cellStyle name="Заголовок 1 3" xfId="12158" hidden="1"/>
    <cellStyle name="Заголовок 1 3" xfId="11810" hidden="1"/>
    <cellStyle name="Заголовок 1 3" xfId="12168" hidden="1"/>
    <cellStyle name="Заголовок 1 3" xfId="12167" hidden="1"/>
    <cellStyle name="Заголовок 1 3" xfId="12174" hidden="1"/>
    <cellStyle name="Заголовок 1 3" xfId="12180" hidden="1"/>
    <cellStyle name="Заголовок 1 3" xfId="12179" hidden="1"/>
    <cellStyle name="Заголовок 1 3" xfId="11723" hidden="1"/>
    <cellStyle name="Заголовок 1 3" xfId="12188" hidden="1"/>
    <cellStyle name="Заголовок 1 3" xfId="12187" hidden="1"/>
    <cellStyle name="Заголовок 1 3" xfId="12194" hidden="1"/>
    <cellStyle name="Заголовок 1 3" xfId="12200" hidden="1"/>
    <cellStyle name="Заголовок 1 3" xfId="12199" hidden="1"/>
    <cellStyle name="Заголовок 1 3" xfId="11433" hidden="1"/>
    <cellStyle name="Заголовок 1 3" xfId="12207" hidden="1"/>
    <cellStyle name="Заголовок 1 3" xfId="12206" hidden="1"/>
    <cellStyle name="Заголовок 1 3" xfId="12212" hidden="1"/>
    <cellStyle name="Заголовок 1 3" xfId="12218" hidden="1"/>
    <cellStyle name="Заголовок 1 3" xfId="12217" hidden="1"/>
    <cellStyle name="Заголовок 1 3" xfId="11724" hidden="1"/>
    <cellStyle name="Заголовок 1 3" xfId="12226" hidden="1"/>
    <cellStyle name="Заголовок 1 3" xfId="12225" hidden="1"/>
    <cellStyle name="Заголовок 1 3" xfId="12231" hidden="1"/>
    <cellStyle name="Заголовок 1 3" xfId="12237" hidden="1"/>
    <cellStyle name="Заголовок 1 3" xfId="12236" hidden="1"/>
    <cellStyle name="Заголовок 1 3" xfId="11821" hidden="1"/>
    <cellStyle name="Заголовок 1 3" xfId="12245" hidden="1"/>
    <cellStyle name="Заголовок 1 3" xfId="12244" hidden="1"/>
    <cellStyle name="Заголовок 1 3" xfId="12251" hidden="1"/>
    <cellStyle name="Заголовок 1 3" xfId="12256" hidden="1"/>
    <cellStyle name="Заголовок 1 3" xfId="12255" hidden="1"/>
    <cellStyle name="Заголовок 1 3" xfId="11224" hidden="1"/>
    <cellStyle name="Заголовок 1 3" xfId="12264" hidden="1"/>
    <cellStyle name="Заголовок 1 3" xfId="12263" hidden="1"/>
    <cellStyle name="Заголовок 1 3" xfId="12270" hidden="1"/>
    <cellStyle name="Заголовок 1 3" xfId="12276" hidden="1"/>
    <cellStyle name="Заголовок 1 3" xfId="12275" hidden="1"/>
    <cellStyle name="Заголовок 1 3" xfId="11727" hidden="1"/>
    <cellStyle name="Заголовок 1 3" xfId="12286" hidden="1"/>
    <cellStyle name="Заголовок 1 3" xfId="12285" hidden="1"/>
    <cellStyle name="Заголовок 1 3" xfId="12292" hidden="1"/>
    <cellStyle name="Заголовок 1 3" xfId="12297" hidden="1"/>
    <cellStyle name="Заголовок 1 3" xfId="12296" hidden="1"/>
    <cellStyle name="Заголовок 1 3" xfId="11301" hidden="1"/>
    <cellStyle name="Заголовок 1 3" xfId="12304" hidden="1"/>
    <cellStyle name="Заголовок 1 3" xfId="12303" hidden="1"/>
    <cellStyle name="Заголовок 1 3" xfId="12310" hidden="1"/>
    <cellStyle name="Заголовок 1 3" xfId="12316" hidden="1"/>
    <cellStyle name="Заголовок 1 3" xfId="12315" hidden="1"/>
    <cellStyle name="Заголовок 1 3" xfId="12014" hidden="1"/>
    <cellStyle name="Заголовок 1 3" xfId="12324" hidden="1"/>
    <cellStyle name="Заголовок 1 3" xfId="12323" hidden="1"/>
    <cellStyle name="Заголовок 1 3" xfId="12330" hidden="1"/>
    <cellStyle name="Заголовок 1 3" xfId="12336" hidden="1"/>
    <cellStyle name="Заголовок 1 3" xfId="12335" hidden="1"/>
    <cellStyle name="Заголовок 1 3" xfId="11276" hidden="1"/>
    <cellStyle name="Заголовок 1 3" xfId="12350" hidden="1"/>
    <cellStyle name="Заголовок 1 3" xfId="12349" hidden="1"/>
    <cellStyle name="Заголовок 1 3" xfId="12356" hidden="1"/>
    <cellStyle name="Заголовок 1 3" xfId="12360" hidden="1"/>
    <cellStyle name="Заголовок 1 3" xfId="12359" hidden="1"/>
    <cellStyle name="Заголовок 1 3" xfId="11264" hidden="1"/>
    <cellStyle name="Заголовок 1 3" xfId="12368" hidden="1"/>
    <cellStyle name="Заголовок 1 3" xfId="12367" hidden="1"/>
    <cellStyle name="Заголовок 1 3" xfId="12374" hidden="1"/>
    <cellStyle name="Заголовок 1 3" xfId="12380" hidden="1"/>
    <cellStyle name="Заголовок 1 3" xfId="12379" hidden="1"/>
    <cellStyle name="Заголовок 1 3" xfId="12343" hidden="1"/>
    <cellStyle name="Заголовок 1 3" xfId="12124" hidden="1"/>
    <cellStyle name="Заголовок 1 3" xfId="11937" hidden="1"/>
    <cellStyle name="Заголовок 1 3" xfId="12125" hidden="1"/>
    <cellStyle name="Заголовок 1 3" xfId="11219" hidden="1"/>
    <cellStyle name="Заголовок 1 3" xfId="12017" hidden="1"/>
    <cellStyle name="Заголовок 1 3" xfId="12087" hidden="1"/>
    <cellStyle name="Заголовок 1 3" xfId="12171" hidden="1"/>
    <cellStyle name="Заголовок 1 3" xfId="12164" hidden="1"/>
    <cellStyle name="Заголовок 1 3" xfId="12150" hidden="1"/>
    <cellStyle name="Заголовок 1 3" xfId="11482" hidden="1"/>
    <cellStyle name="Заголовок 1 3" xfId="11822" hidden="1"/>
    <cellStyle name="Заголовок 1 3" xfId="12140" hidden="1"/>
    <cellStyle name="Заголовок 1 3" xfId="12361" hidden="1"/>
    <cellStyle name="Заголовок 1 3" xfId="11460" hidden="1"/>
    <cellStyle name="Заголовок 1 3" xfId="12337" hidden="1"/>
    <cellStyle name="Заголовок 1 3" xfId="12317" hidden="1"/>
    <cellStyle name="Заголовок 1 3" xfId="12046" hidden="1"/>
    <cellStyle name="Заголовок 1 3" xfId="11979" hidden="1"/>
    <cellStyle name="Заголовок 1 3" xfId="12291" hidden="1"/>
    <cellStyle name="Заголовок 1 3" xfId="12295" hidden="1"/>
    <cellStyle name="Заголовок 1 3" xfId="12269" hidden="1"/>
    <cellStyle name="Заголовок 1 3" xfId="12250" hidden="1"/>
    <cellStyle name="Заголовок 1 3" xfId="12254" hidden="1"/>
    <cellStyle name="Заголовок 1 3" xfId="11740" hidden="1"/>
    <cellStyle name="Заголовок 1 3" xfId="12224" hidden="1"/>
    <cellStyle name="Заголовок 1 3" xfId="12227" hidden="1"/>
    <cellStyle name="Заголовок 1 3" xfId="12205" hidden="1"/>
    <cellStyle name="Заголовок 1 3" xfId="12186" hidden="1"/>
    <cellStyle name="Заголовок 1 3" xfId="12189" hidden="1"/>
    <cellStyle name="Заголовок 1 3" xfId="11451" hidden="1"/>
    <cellStyle name="Заголовок 1 3" xfId="12160" hidden="1"/>
    <cellStyle name="Заголовок 1 3" xfId="12016" hidden="1"/>
    <cellStyle name="Заголовок 1 3" xfId="11260" hidden="1"/>
    <cellStyle name="Заголовок 1 3" xfId="11211" hidden="1"/>
    <cellStyle name="Заголовок 1 3" xfId="11178" hidden="1"/>
    <cellStyle name="Заголовок 1 3" xfId="12139" hidden="1"/>
    <cellStyle name="Заголовок 1 3" xfId="12365" hidden="1"/>
    <cellStyle name="Заголовок 1 3" xfId="12370" hidden="1"/>
    <cellStyle name="Заголовок 1 3" xfId="12347" hidden="1"/>
    <cellStyle name="Заголовок 1 3" xfId="12321" hidden="1"/>
    <cellStyle name="Заголовок 1 3" xfId="12326" hidden="1"/>
    <cellStyle name="Заголовок 1 3" xfId="11231" hidden="1"/>
    <cellStyle name="Заголовок 1 3" xfId="12299" hidden="1"/>
    <cellStyle name="Заголовок 1 3" xfId="11207" hidden="1"/>
    <cellStyle name="Заголовок 1 3" xfId="12278" hidden="1"/>
    <cellStyle name="Заголовок 1 3" xfId="12258" hidden="1"/>
    <cellStyle name="Заголовок 1 3" xfId="11439" hidden="1"/>
    <cellStyle name="Заголовок 1 3" xfId="11957" hidden="1"/>
    <cellStyle name="Заголовок 1 3" xfId="11245" hidden="1"/>
    <cellStyle name="Заголовок 1 3" xfId="12223" hidden="1"/>
    <cellStyle name="Заголовок 1 3" xfId="11403" hidden="1"/>
    <cellStyle name="Заголовок 1 3" xfId="11295" hidden="1"/>
    <cellStyle name="Заголовок 1 3" xfId="12185" hidden="1"/>
    <cellStyle name="Заголовок 1 3" xfId="11306" hidden="1"/>
    <cellStyle name="Заголовок 1 3" xfId="12156" hidden="1"/>
    <cellStyle name="Заголовок 1 3" xfId="12161" hidden="1"/>
    <cellStyle name="Заголовок 1 3" xfId="11858" hidden="1"/>
    <cellStyle name="Заголовок 1 3" xfId="11247" hidden="1"/>
    <cellStyle name="Заголовок 1 3" xfId="11212" hidden="1"/>
    <cellStyle name="Заголовок 1 3" xfId="12090" hidden="1"/>
    <cellStyle name="Заголовок 1 3" xfId="12399" hidden="1"/>
    <cellStyle name="Заголовок 1 3" xfId="12398" hidden="1"/>
    <cellStyle name="Заголовок 1 3" xfId="12405" hidden="1"/>
    <cellStyle name="Заголовок 1 3" xfId="12411" hidden="1"/>
    <cellStyle name="Заголовок 1 3" xfId="12410" hidden="1"/>
    <cellStyle name="Заголовок 1 3" xfId="12142" hidden="1"/>
    <cellStyle name="Заголовок 1 3" xfId="12424" hidden="1"/>
    <cellStyle name="Заголовок 1 3" xfId="12423" hidden="1"/>
    <cellStyle name="Заголовок 1 3" xfId="12430" hidden="1"/>
    <cellStyle name="Заголовок 1 3" xfId="12436" hidden="1"/>
    <cellStyle name="Заголовок 1 3" xfId="12435" hidden="1"/>
    <cellStyle name="Заголовок 1 3" xfId="11330" hidden="1"/>
    <cellStyle name="Заголовок 1 3" xfId="12444" hidden="1"/>
    <cellStyle name="Заголовок 1 3" xfId="12443" hidden="1"/>
    <cellStyle name="Заголовок 1 3" xfId="12450" hidden="1"/>
    <cellStyle name="Заголовок 1 3" xfId="12456" hidden="1"/>
    <cellStyle name="Заголовок 1 3" xfId="12455" hidden="1"/>
    <cellStyle name="Заголовок 1 3" xfId="12418" hidden="1"/>
    <cellStyle name="Заголовок 1 3" xfId="11148" hidden="1"/>
    <cellStyle name="Заголовок 1 3" xfId="12106" hidden="1"/>
    <cellStyle name="Заголовок 1 3" xfId="12233" hidden="1"/>
    <cellStyle name="Заголовок 1 3" xfId="11225" hidden="1"/>
    <cellStyle name="Заголовок 1 3" xfId="12093" hidden="1"/>
    <cellStyle name="Заголовок 1 3" xfId="12385" hidden="1"/>
    <cellStyle name="Заголовок 1 3" xfId="12516" hidden="1"/>
    <cellStyle name="Заголовок 1 3" xfId="12515" hidden="1"/>
    <cellStyle name="Заголовок 1 3" xfId="12522" hidden="1"/>
    <cellStyle name="Заголовок 1 3" xfId="12528" hidden="1"/>
    <cellStyle name="Заголовок 1 3" xfId="12527" hidden="1"/>
    <cellStyle name="Заголовок 1 3" xfId="12184" hidden="1"/>
    <cellStyle name="Заголовок 1 3" xfId="12537" hidden="1"/>
    <cellStyle name="Заголовок 1 3" xfId="12536" hidden="1"/>
    <cellStyle name="Заголовок 1 3" xfId="12543" hidden="1"/>
    <cellStyle name="Заголовок 1 3" xfId="12549" hidden="1"/>
    <cellStyle name="Заголовок 1 3" xfId="12548" hidden="1"/>
    <cellStyle name="Заголовок 1 3" xfId="12097" hidden="1"/>
    <cellStyle name="Заголовок 1 3" xfId="12557" hidden="1"/>
    <cellStyle name="Заголовок 1 3" xfId="12556" hidden="1"/>
    <cellStyle name="Заголовок 1 3" xfId="12563" hidden="1"/>
    <cellStyle name="Заголовок 1 3" xfId="12569" hidden="1"/>
    <cellStyle name="Заголовок 1 3" xfId="12568" hidden="1"/>
    <cellStyle name="Заголовок 1 3" xfId="11898" hidden="1"/>
    <cellStyle name="Заголовок 1 3" xfId="12576" hidden="1"/>
    <cellStyle name="Заголовок 1 3" xfId="12575" hidden="1"/>
    <cellStyle name="Заголовок 1 3" xfId="12581" hidden="1"/>
    <cellStyle name="Заголовок 1 3" xfId="12587" hidden="1"/>
    <cellStyle name="Заголовок 1 3" xfId="12586" hidden="1"/>
    <cellStyle name="Заголовок 1 3" xfId="12098" hidden="1"/>
    <cellStyle name="Заголовок 1 3" xfId="12595" hidden="1"/>
    <cellStyle name="Заголовок 1 3" xfId="12594" hidden="1"/>
    <cellStyle name="Заголовок 1 3" xfId="12600" hidden="1"/>
    <cellStyle name="Заголовок 1 3" xfId="12606" hidden="1"/>
    <cellStyle name="Заголовок 1 3" xfId="12605" hidden="1"/>
    <cellStyle name="Заголовок 1 3" xfId="12195" hidden="1"/>
    <cellStyle name="Заголовок 1 3" xfId="12614" hidden="1"/>
    <cellStyle name="Заголовок 1 3" xfId="12613" hidden="1"/>
    <cellStyle name="Заголовок 1 3" xfId="12620" hidden="1"/>
    <cellStyle name="Заголовок 1 3" xfId="12625" hidden="1"/>
    <cellStyle name="Заголовок 1 3" xfId="12624" hidden="1"/>
    <cellStyle name="Заголовок 1 3" xfId="11274" hidden="1"/>
    <cellStyle name="Заголовок 1 3" xfId="12633" hidden="1"/>
    <cellStyle name="Заголовок 1 3" xfId="12632" hidden="1"/>
    <cellStyle name="Заголовок 1 3" xfId="12639" hidden="1"/>
    <cellStyle name="Заголовок 1 3" xfId="12645" hidden="1"/>
    <cellStyle name="Заголовок 1 3" xfId="12644" hidden="1"/>
    <cellStyle name="Заголовок 1 3" xfId="12101" hidden="1"/>
    <cellStyle name="Заголовок 1 3" xfId="12655" hidden="1"/>
    <cellStyle name="Заголовок 1 3" xfId="12654" hidden="1"/>
    <cellStyle name="Заголовок 1 3" xfId="12661" hidden="1"/>
    <cellStyle name="Заголовок 1 3" xfId="12666" hidden="1"/>
    <cellStyle name="Заголовок 1 3" xfId="12665" hidden="1"/>
    <cellStyle name="Заголовок 1 3" xfId="11304" hidden="1"/>
    <cellStyle name="Заголовок 1 3" xfId="12673" hidden="1"/>
    <cellStyle name="Заголовок 1 3" xfId="12672" hidden="1"/>
    <cellStyle name="Заголовок 1 3" xfId="12679" hidden="1"/>
    <cellStyle name="Заголовок 1 3" xfId="12685" hidden="1"/>
    <cellStyle name="Заголовок 1 3" xfId="12684" hidden="1"/>
    <cellStyle name="Заголовок 1 3" xfId="12387" hidden="1"/>
    <cellStyle name="Заголовок 1 3" xfId="12693" hidden="1"/>
    <cellStyle name="Заголовок 1 3" xfId="12692" hidden="1"/>
    <cellStyle name="Заголовок 1 3" xfId="12699" hidden="1"/>
    <cellStyle name="Заголовок 1 3" xfId="12705" hidden="1"/>
    <cellStyle name="Заголовок 1 3" xfId="12704" hidden="1"/>
    <cellStyle name="Заголовок 1 3" xfId="11729" hidden="1"/>
    <cellStyle name="Заголовок 1 3" xfId="12719" hidden="1"/>
    <cellStyle name="Заголовок 1 3" xfId="12718" hidden="1"/>
    <cellStyle name="Заголовок 1 3" xfId="12725" hidden="1"/>
    <cellStyle name="Заголовок 1 3" xfId="12729" hidden="1"/>
    <cellStyle name="Заголовок 1 3" xfId="12728" hidden="1"/>
    <cellStyle name="Заголовок 1 3" xfId="11438" hidden="1"/>
    <cellStyle name="Заголовок 1 3" xfId="12737" hidden="1"/>
    <cellStyle name="Заголовок 1 3" xfId="12736" hidden="1"/>
    <cellStyle name="Заголовок 1 3" xfId="12743" hidden="1"/>
    <cellStyle name="Заголовок 1 3" xfId="12748" hidden="1"/>
    <cellStyle name="Заголовок 1 3" xfId="12747" hidden="1"/>
    <cellStyle name="Заголовок 1 3" xfId="12712" hidden="1"/>
    <cellStyle name="Заголовок 1 3" xfId="12494" hidden="1"/>
    <cellStyle name="Заголовок 1 3" xfId="12311" hidden="1"/>
    <cellStyle name="Заголовок 1 3" xfId="12495" hidden="1"/>
    <cellStyle name="Заголовок 1 3" xfId="11250" hidden="1"/>
    <cellStyle name="Заголовок 1 3" xfId="12390" hidden="1"/>
    <cellStyle name="Заголовок 1 3" xfId="12460" hidden="1"/>
    <cellStyle name="Заголовок 1 3" xfId="12540" hidden="1"/>
    <cellStyle name="Заголовок 1 3" xfId="12533" hidden="1"/>
    <cellStyle name="Заголовок 1 3" xfId="12519" hidden="1"/>
    <cellStyle name="Заголовок 1 3" xfId="12004" hidden="1"/>
    <cellStyle name="Заголовок 1 3" xfId="12196" hidden="1"/>
    <cellStyle name="Заголовок 1 3" xfId="12509" hidden="1"/>
    <cellStyle name="Заголовок 1 3" xfId="12730" hidden="1"/>
    <cellStyle name="Заголовок 1 3" xfId="11817" hidden="1"/>
    <cellStyle name="Заголовок 1 3" xfId="12706" hidden="1"/>
    <cellStyle name="Заголовок 1 3" xfId="12686" hidden="1"/>
    <cellStyle name="Заголовок 1 3" xfId="12419" hidden="1"/>
    <cellStyle name="Заголовок 1 3" xfId="12353" hidden="1"/>
    <cellStyle name="Заголовок 1 3" xfId="12660" hidden="1"/>
    <cellStyle name="Заголовок 1 3" xfId="12664" hidden="1"/>
    <cellStyle name="Заголовок 1 3" xfId="12638" hidden="1"/>
    <cellStyle name="Заголовок 1 3" xfId="12619" hidden="1"/>
    <cellStyle name="Заголовок 1 3" xfId="12623" hidden="1"/>
    <cellStyle name="Заголовок 1 3" xfId="12114" hidden="1"/>
    <cellStyle name="Заголовок 1 3" xfId="12593" hidden="1"/>
    <cellStyle name="Заголовок 1 3" xfId="12596" hidden="1"/>
    <cellStyle name="Заголовок 1 3" xfId="12574" hidden="1"/>
    <cellStyle name="Заголовок 1 3" xfId="12555" hidden="1"/>
    <cellStyle name="Заголовок 1 3" xfId="12558" hidden="1"/>
    <cellStyle name="Заголовок 1 3" xfId="11840" hidden="1"/>
    <cellStyle name="Заголовок 1 3" xfId="12529" hidden="1"/>
    <cellStyle name="Заголовок 1 3" xfId="12389" hidden="1"/>
    <cellStyle name="Заголовок 1 3" xfId="11300" hidden="1"/>
    <cellStyle name="Заголовок 1 3" xfId="11222" hidden="1"/>
    <cellStyle name="Заголовок 1 3" xfId="11183" hidden="1"/>
    <cellStyle name="Заголовок 1 3" xfId="12508" hidden="1"/>
    <cellStyle name="Заголовок 1 3" xfId="12734" hidden="1"/>
    <cellStyle name="Заголовок 1 3" xfId="12739" hidden="1"/>
    <cellStyle name="Заголовок 1 3" xfId="12716" hidden="1"/>
    <cellStyle name="Заголовок 1 3" xfId="12690" hidden="1"/>
    <cellStyle name="Заголовок 1 3" xfId="12695" hidden="1"/>
    <cellStyle name="Заголовок 1 3" xfId="11335" hidden="1"/>
    <cellStyle name="Заголовок 1 3" xfId="12668" hidden="1"/>
    <cellStyle name="Заголовок 1 3" xfId="11215" hidden="1"/>
    <cellStyle name="Заголовок 1 3" xfId="12647" hidden="1"/>
    <cellStyle name="Заголовок 1 3" xfId="12627" hidden="1"/>
    <cellStyle name="Заголовок 1 3" xfId="11878" hidden="1"/>
    <cellStyle name="Заголовок 1 3" xfId="12331" hidden="1"/>
    <cellStyle name="Заголовок 1 3" xfId="11435" hidden="1"/>
    <cellStyle name="Заголовок 1 3" xfId="12592" hidden="1"/>
    <cellStyle name="Заголовок 1 3" xfId="11908" hidden="1"/>
    <cellStyle name="Заголовок 1 3" xfId="11327" hidden="1"/>
    <cellStyle name="Заголовок 1 3" xfId="12554" hidden="1"/>
    <cellStyle name="Заголовок 1 3" xfId="11714" hidden="1"/>
    <cellStyle name="Заголовок 1 3" xfId="12525" hidden="1"/>
    <cellStyle name="Заголовок 1 3" xfId="12530" hidden="1"/>
    <cellStyle name="Заголовок 1 3" xfId="12232" hidden="1"/>
    <cellStyle name="Заголовок 1 3" xfId="11337" hidden="1"/>
    <cellStyle name="Заголовок 1 3" xfId="11223" hidden="1"/>
    <cellStyle name="Заголовок 1 3" xfId="12462" hidden="1"/>
    <cellStyle name="Заголовок 1 3" xfId="12767" hidden="1"/>
    <cellStyle name="Заголовок 1 3" xfId="12766" hidden="1"/>
    <cellStyle name="Заголовок 1 3" xfId="12773" hidden="1"/>
    <cellStyle name="Заголовок 1 3" xfId="12779" hidden="1"/>
    <cellStyle name="Заголовок 1 3" xfId="12778" hidden="1"/>
    <cellStyle name="Заголовок 1 3" xfId="12511" hidden="1"/>
    <cellStyle name="Заголовок 1 3" xfId="12792" hidden="1"/>
    <cellStyle name="Заголовок 1 3" xfId="12791" hidden="1"/>
    <cellStyle name="Заголовок 1 3" xfId="12798" hidden="1"/>
    <cellStyle name="Заголовок 1 3" xfId="12804" hidden="1"/>
    <cellStyle name="Заголовок 1 3" xfId="12803" hidden="1"/>
    <cellStyle name="Заголовок 1 3" xfId="11745" hidden="1"/>
    <cellStyle name="Заголовок 1 3" xfId="12812" hidden="1"/>
    <cellStyle name="Заголовок 1 3" xfId="12811" hidden="1"/>
    <cellStyle name="Заголовок 1 3" xfId="12818" hidden="1"/>
    <cellStyle name="Заголовок 1 3" xfId="12824" hidden="1"/>
    <cellStyle name="Заголовок 1 3" xfId="12823" hidden="1"/>
    <cellStyle name="Заголовок 1 3" xfId="12786" hidden="1"/>
    <cellStyle name="Заголовок 1 3" xfId="11206" hidden="1"/>
    <cellStyle name="Заголовок 1 3" xfId="12477" hidden="1"/>
    <cellStyle name="Заголовок 1 3" xfId="12602" hidden="1"/>
    <cellStyle name="Заголовок 1 3" xfId="11293" hidden="1"/>
    <cellStyle name="Заголовок 1 3" xfId="12465" hidden="1"/>
    <cellStyle name="Заголовок 1 3" xfId="12753" hidden="1"/>
    <cellStyle name="Заголовок 1 3" xfId="12879" hidden="1"/>
    <cellStyle name="Заголовок 1 3" xfId="12878" hidden="1"/>
    <cellStyle name="Заголовок 1 3" xfId="12885" hidden="1"/>
    <cellStyle name="Заголовок 1 3" xfId="12891" hidden="1"/>
    <cellStyle name="Заголовок 1 3" xfId="12890" hidden="1"/>
    <cellStyle name="Заголовок 1 3" xfId="12553" hidden="1"/>
    <cellStyle name="Заголовок 1 3" xfId="12900" hidden="1"/>
    <cellStyle name="Заголовок 1 3" xfId="12899" hidden="1"/>
    <cellStyle name="Заголовок 1 3" xfId="12906" hidden="1"/>
    <cellStyle name="Заголовок 1 3" xfId="12912" hidden="1"/>
    <cellStyle name="Заголовок 1 3" xfId="12911" hidden="1"/>
    <cellStyle name="Заголовок 1 3" xfId="12469" hidden="1"/>
    <cellStyle name="Заголовок 1 3" xfId="12920" hidden="1"/>
    <cellStyle name="Заголовок 1 3" xfId="12919" hidden="1"/>
    <cellStyle name="Заголовок 1 3" xfId="12926" hidden="1"/>
    <cellStyle name="Заголовок 1 3" xfId="12932" hidden="1"/>
    <cellStyle name="Заголовок 1 3" xfId="12931" hidden="1"/>
    <cellStyle name="Заголовок 1 3" xfId="12272" hidden="1"/>
    <cellStyle name="Заголовок 1 3" xfId="12939" hidden="1"/>
    <cellStyle name="Заголовок 1 3" xfId="12938" hidden="1"/>
    <cellStyle name="Заголовок 1 3" xfId="12944" hidden="1"/>
    <cellStyle name="Заголовок 1 3" xfId="12950" hidden="1"/>
    <cellStyle name="Заголовок 1 3" xfId="12949" hidden="1"/>
    <cellStyle name="Заголовок 1 3" xfId="12470" hidden="1"/>
    <cellStyle name="Заголовок 1 3" xfId="12958" hidden="1"/>
    <cellStyle name="Заголовок 1 3" xfId="12957" hidden="1"/>
    <cellStyle name="Заголовок 1 3" xfId="12963" hidden="1"/>
    <cellStyle name="Заголовок 1 3" xfId="12969" hidden="1"/>
    <cellStyle name="Заголовок 1 3" xfId="12968" hidden="1"/>
    <cellStyle name="Заголовок 1 3" xfId="12564" hidden="1"/>
    <cellStyle name="Заголовок 1 3" xfId="12977" hidden="1"/>
    <cellStyle name="Заголовок 1 3" xfId="12976" hidden="1"/>
    <cellStyle name="Заголовок 1 3" xfId="12983" hidden="1"/>
    <cellStyle name="Заголовок 1 3" xfId="12988" hidden="1"/>
    <cellStyle name="Заголовок 1 3" xfId="12987" hidden="1"/>
    <cellStyle name="Заголовок 1 3" xfId="11373" hidden="1"/>
    <cellStyle name="Заголовок 1 3" xfId="12995" hidden="1"/>
    <cellStyle name="Заголовок 1 3" xfId="12994" hidden="1"/>
    <cellStyle name="Заголовок 1 3" xfId="13001" hidden="1"/>
    <cellStyle name="Заголовок 1 3" xfId="13007" hidden="1"/>
    <cellStyle name="Заголовок 1 3" xfId="13006" hidden="1"/>
    <cellStyle name="Заголовок 1 3" xfId="12472" hidden="1"/>
    <cellStyle name="Заголовок 1 3" xfId="13017" hidden="1"/>
    <cellStyle name="Заголовок 1 3" xfId="13016" hidden="1"/>
    <cellStyle name="Заголовок 1 3" xfId="13023" hidden="1"/>
    <cellStyle name="Заголовок 1 3" xfId="13027" hidden="1"/>
    <cellStyle name="Заголовок 1 3" xfId="13026" hidden="1"/>
    <cellStyle name="Заголовок 1 3" xfId="12013" hidden="1"/>
    <cellStyle name="Заголовок 1 3" xfId="13034" hidden="1"/>
    <cellStyle name="Заголовок 1 3" xfId="13033" hidden="1"/>
    <cellStyle name="Заголовок 1 3" xfId="13039" hidden="1"/>
    <cellStyle name="Заголовок 1 3" xfId="13045" hidden="1"/>
    <cellStyle name="Заголовок 1 3" xfId="13044" hidden="1"/>
    <cellStyle name="Заголовок 1 3" xfId="12755" hidden="1"/>
    <cellStyle name="Заголовок 1 3" xfId="13053" hidden="1"/>
    <cellStyle name="Заголовок 1 3" xfId="13052" hidden="1"/>
    <cellStyle name="Заголовок 1 3" xfId="13059" hidden="1"/>
    <cellStyle name="Заголовок 1 3" xfId="13065" hidden="1"/>
    <cellStyle name="Заголовок 1 3" xfId="13064" hidden="1"/>
    <cellStyle name="Заголовок 1 3" xfId="12103" hidden="1"/>
    <cellStyle name="Заголовок 1 3" xfId="13079" hidden="1"/>
    <cellStyle name="Заголовок 1 3" xfId="13078" hidden="1"/>
    <cellStyle name="Заголовок 1 3" xfId="13085" hidden="1"/>
    <cellStyle name="Заголовок 1 3" xfId="13089" hidden="1"/>
    <cellStyle name="Заголовок 1 3" xfId="13088" hidden="1"/>
    <cellStyle name="Заголовок 1 3" xfId="11278" hidden="1"/>
    <cellStyle name="Заголовок 1 3" xfId="13097" hidden="1"/>
    <cellStyle name="Заголовок 1 3" xfId="13096" hidden="1"/>
    <cellStyle name="Заголовок 1 3" xfId="13103" hidden="1"/>
    <cellStyle name="Заголовок 1 3" xfId="13108" hidden="1"/>
    <cellStyle name="Заголовок 1 3" xfId="13107" hidden="1"/>
    <cellStyle name="Заголовок 1 3" xfId="13072" hidden="1"/>
    <cellStyle name="Заголовок 1 3" xfId="12857" hidden="1"/>
    <cellStyle name="Заголовок 1 3" xfId="12680" hidden="1"/>
    <cellStyle name="Заголовок 1 3" xfId="12858" hidden="1"/>
    <cellStyle name="Заголовок 1 3" xfId="11338" hidden="1"/>
    <cellStyle name="Заголовок 1 3" xfId="12758" hidden="1"/>
    <cellStyle name="Заголовок 1 3" xfId="12828" hidden="1"/>
    <cellStyle name="Заголовок 1 3" xfId="12903" hidden="1"/>
    <cellStyle name="Заголовок 1 3" xfId="12896" hidden="1"/>
    <cellStyle name="Заголовок 1 3" xfId="12882" hidden="1"/>
    <cellStyle name="Заголовок 1 3" xfId="12378" hidden="1"/>
    <cellStyle name="Заголовок 1 3" xfId="12565" hidden="1"/>
    <cellStyle name="Заголовок 1 3" xfId="12872" hidden="1"/>
    <cellStyle name="Заголовок 1 3" xfId="13090" hidden="1"/>
    <cellStyle name="Заголовок 1 3" xfId="12191" hidden="1"/>
    <cellStyle name="Заголовок 1 3" xfId="13066" hidden="1"/>
    <cellStyle name="Заголовок 1 3" xfId="13046" hidden="1"/>
    <cellStyle name="Заголовок 1 3" xfId="12787" hidden="1"/>
    <cellStyle name="Заголовок 1 3" xfId="12722" hidden="1"/>
    <cellStyle name="Заголовок 1 3" xfId="13022" hidden="1"/>
    <cellStyle name="Заголовок 1 3" xfId="13025" hidden="1"/>
    <cellStyle name="Заголовок 1 3" xfId="13000" hidden="1"/>
    <cellStyle name="Заголовок 1 3" xfId="12982" hidden="1"/>
    <cellStyle name="Заголовок 1 3" xfId="12986" hidden="1"/>
    <cellStyle name="Заголовок 1 3" xfId="12484" hidden="1"/>
    <cellStyle name="Заголовок 1 3" xfId="12956" hidden="1"/>
    <cellStyle name="Заголовок 1 3" xfId="12959" hidden="1"/>
    <cellStyle name="Заголовок 1 3" xfId="12937" hidden="1"/>
    <cellStyle name="Заголовок 1 3" xfId="12918" hidden="1"/>
    <cellStyle name="Заголовок 1 3" xfId="12921" hidden="1"/>
    <cellStyle name="Заголовок 1 3" xfId="12214" hidden="1"/>
    <cellStyle name="Заголовок 1 3" xfId="12892" hidden="1"/>
    <cellStyle name="Заголовок 1 3" xfId="12757" hidden="1"/>
    <cellStyle name="Заголовок 1 3" xfId="11734" hidden="1"/>
    <cellStyle name="Заголовок 1 3" xfId="11258" hidden="1"/>
    <cellStyle name="Заголовок 1 3" xfId="11188" hidden="1"/>
    <cellStyle name="Заголовок 1 3" xfId="12871" hidden="1"/>
    <cellStyle name="Заголовок 1 3" xfId="13094" hidden="1"/>
    <cellStyle name="Заголовок 1 3" xfId="13099" hidden="1"/>
    <cellStyle name="Заголовок 1 3" xfId="13076" hidden="1"/>
    <cellStyle name="Заголовок 1 3" xfId="13050" hidden="1"/>
    <cellStyle name="Заголовок 1 3" xfId="13055" hidden="1"/>
    <cellStyle name="Заголовок 1 3" xfId="11441" hidden="1"/>
    <cellStyle name="Заголовок 1 3" xfId="13029" hidden="1"/>
    <cellStyle name="Заголовок 1 3" xfId="11228" hidden="1"/>
    <cellStyle name="Заголовок 1 3" xfId="13009" hidden="1"/>
    <cellStyle name="Заголовок 1 3" xfId="12990" hidden="1"/>
    <cellStyle name="Заголовок 1 3" xfId="12252" hidden="1"/>
    <cellStyle name="Заголовок 1 3" xfId="12700" hidden="1"/>
    <cellStyle name="Заголовок 1 3" xfId="11897" hidden="1"/>
    <cellStyle name="Заголовок 1 3" xfId="12955" hidden="1"/>
    <cellStyle name="Заголовок 1 3" xfId="12282" hidden="1"/>
    <cellStyle name="Заголовок 1 3" xfId="11743" hidden="1"/>
    <cellStyle name="Заголовок 1 3" xfId="12917" hidden="1"/>
    <cellStyle name="Заголовок 1 3" xfId="12089" hidden="1"/>
    <cellStyle name="Заголовок 1 3" xfId="12888" hidden="1"/>
    <cellStyle name="Заголовок 1 3" xfId="12893" hidden="1"/>
    <cellStyle name="Заголовок 1 3" xfId="12601" hidden="1"/>
    <cellStyle name="Заголовок 1 3" xfId="11449" hidden="1"/>
    <cellStyle name="Заголовок 1 3" xfId="11259" hidden="1"/>
    <cellStyle name="Заголовок 1 3" xfId="12830" hidden="1"/>
    <cellStyle name="Заголовок 1 3" xfId="13126" hidden="1"/>
    <cellStyle name="Заголовок 1 3" xfId="13125" hidden="1"/>
    <cellStyle name="Заголовок 1 3" xfId="13132" hidden="1"/>
    <cellStyle name="Заголовок 1 3" xfId="13138" hidden="1"/>
    <cellStyle name="Заголовок 1 3" xfId="13137" hidden="1"/>
    <cellStyle name="Заголовок 1 3" xfId="12874" hidden="1"/>
    <cellStyle name="Заголовок 1 3" xfId="13151" hidden="1"/>
    <cellStyle name="Заголовок 1 3" xfId="13150" hidden="1"/>
    <cellStyle name="Заголовок 1 3" xfId="13157" hidden="1"/>
    <cellStyle name="Заголовок 1 3" xfId="13163" hidden="1"/>
    <cellStyle name="Заголовок 1 3" xfId="13162" hidden="1"/>
    <cellStyle name="Заголовок 1 3" xfId="12119" hidden="1"/>
    <cellStyle name="Заголовок 1 3" xfId="13171" hidden="1"/>
    <cellStyle name="Заголовок 1 3" xfId="13170" hidden="1"/>
    <cellStyle name="Заголовок 1 3" xfId="13177" hidden="1"/>
    <cellStyle name="Заголовок 1 3" xfId="13183" hidden="1"/>
    <cellStyle name="Заголовок 1 3" xfId="13182" hidden="1"/>
    <cellStyle name="Заголовок 1 3" xfId="13145" hidden="1"/>
    <cellStyle name="Заголовок 1 3" xfId="11214" hidden="1"/>
    <cellStyle name="Заголовок 1 3" xfId="12844" hidden="1"/>
    <cellStyle name="Заголовок 1 3" xfId="12965" hidden="1"/>
    <cellStyle name="Заголовок 1 3" xfId="11382" hidden="1"/>
    <cellStyle name="Заголовок 1 3" xfId="12833" hidden="1"/>
    <cellStyle name="Заголовок 1 3" xfId="13112" hidden="1"/>
    <cellStyle name="Заголовок 1 3" xfId="13232" hidden="1"/>
    <cellStyle name="Заголовок 1 3" xfId="13231" hidden="1"/>
    <cellStyle name="Заголовок 1 3" xfId="13238" hidden="1"/>
    <cellStyle name="Заголовок 1 3" xfId="13244" hidden="1"/>
    <cellStyle name="Заголовок 1 3" xfId="13243" hidden="1"/>
    <cellStyle name="Заголовок 1 3" xfId="12916" hidden="1"/>
    <cellStyle name="Заголовок 1 3" xfId="13253" hidden="1"/>
    <cellStyle name="Заголовок 1 3" xfId="13252" hidden="1"/>
    <cellStyle name="Заголовок 1 3" xfId="13259" hidden="1"/>
    <cellStyle name="Заголовок 1 3" xfId="13265" hidden="1"/>
    <cellStyle name="Заголовок 1 3" xfId="13264" hidden="1"/>
    <cellStyle name="Заголовок 1 3" xfId="12837" hidden="1"/>
    <cellStyle name="Заголовок 1 3" xfId="13273" hidden="1"/>
    <cellStyle name="Заголовок 1 3" xfId="13272" hidden="1"/>
    <cellStyle name="Заголовок 1 3" xfId="13278" hidden="1"/>
    <cellStyle name="Заголовок 1 3" xfId="13284" hidden="1"/>
    <cellStyle name="Заголовок 1 3" xfId="13283" hidden="1"/>
    <cellStyle name="Заголовок 1 3" xfId="12641" hidden="1"/>
    <cellStyle name="Заголовок 1 3" xfId="13291" hidden="1"/>
    <cellStyle name="Заголовок 1 3" xfId="13290" hidden="1"/>
    <cellStyle name="Заголовок 1 3" xfId="13296" hidden="1"/>
    <cellStyle name="Заголовок 1 3" xfId="13301" hidden="1"/>
    <cellStyle name="Заголовок 1 3" xfId="13300" hidden="1"/>
    <cellStyle name="Заголовок 1 3" xfId="12838" hidden="1"/>
    <cellStyle name="Заголовок 1 3" xfId="13309" hidden="1"/>
    <cellStyle name="Заголовок 1 3" xfId="13308" hidden="1"/>
    <cellStyle name="Заголовок 1 3" xfId="13314" hidden="1"/>
    <cellStyle name="Заголовок 1 3" xfId="13320" hidden="1"/>
    <cellStyle name="Заголовок 1 3" xfId="13319" hidden="1"/>
    <cellStyle name="Заголовок 1 3" xfId="12927" hidden="1"/>
    <cellStyle name="Заголовок 1 3" xfId="13326" hidden="1"/>
    <cellStyle name="Заголовок 1 3" xfId="13325" hidden="1"/>
    <cellStyle name="Заголовок 1 3" xfId="13332" hidden="1"/>
    <cellStyle name="Заголовок 1 3" xfId="13336" hidden="1"/>
    <cellStyle name="Заголовок 1 3" xfId="13335" hidden="1"/>
    <cellStyle name="Заголовок 1 3" xfId="11739" hidden="1"/>
    <cellStyle name="Заголовок 1 3" xfId="13342" hidden="1"/>
    <cellStyle name="Заголовок 1 3" xfId="13341" hidden="1"/>
    <cellStyle name="Заголовок 1 3" xfId="13347" hidden="1"/>
    <cellStyle name="Заголовок 1 3" xfId="13352" hidden="1"/>
    <cellStyle name="Заголовок 1 3" xfId="13351" hidden="1"/>
    <cellStyle name="Заголовок 1 3" xfId="12839" hidden="1"/>
    <cellStyle name="Заголовок 1 3" xfId="13361" hidden="1"/>
    <cellStyle name="Заголовок 1 3" xfId="13360" hidden="1"/>
    <cellStyle name="Заголовок 1 3" xfId="13367" hidden="1"/>
    <cellStyle name="Заголовок 1 3" xfId="13371" hidden="1"/>
    <cellStyle name="Заголовок 1 3" xfId="13370" hidden="1"/>
    <cellStyle name="Заголовок 1 3" xfId="12386" hidden="1"/>
    <cellStyle name="Заголовок 1 3" xfId="13377" hidden="1"/>
    <cellStyle name="Заголовок 1 3" xfId="13376" hidden="1"/>
    <cellStyle name="Заголовок 1 3" xfId="13382" hidden="1"/>
    <cellStyle name="Заголовок 1 3" xfId="13388" hidden="1"/>
    <cellStyle name="Заголовок 1 3" xfId="13387" hidden="1"/>
    <cellStyle name="Заголовок 1 3" xfId="13114" hidden="1"/>
    <cellStyle name="Заголовок 1 3" xfId="13396" hidden="1"/>
    <cellStyle name="Заголовок 1 3" xfId="13395" hidden="1"/>
    <cellStyle name="Заголовок 1 3" xfId="13402" hidden="1"/>
    <cellStyle name="Заголовок 1 3" xfId="13407" hidden="1"/>
    <cellStyle name="Заголовок 1 3" xfId="13406" hidden="1"/>
    <cellStyle name="Заголовок 1 3" xfId="12474" hidden="1"/>
    <cellStyle name="Заголовок 1 3" xfId="13420" hidden="1"/>
    <cellStyle name="Заголовок 1 3" xfId="13419" hidden="1"/>
    <cellStyle name="Заголовок 1 3" xfId="13426" hidden="1"/>
    <cellStyle name="Заголовок 1 3" xfId="13430" hidden="1"/>
    <cellStyle name="Заголовок 1 3" xfId="13429" hidden="1"/>
    <cellStyle name="Заголовок 1 3" xfId="11230" hidden="1"/>
    <cellStyle name="Заголовок 1 3" xfId="13438" hidden="1"/>
    <cellStyle name="Заголовок 1 3" xfId="13437" hidden="1"/>
    <cellStyle name="Заголовок 1 3" xfId="13444" hidden="1"/>
    <cellStyle name="Заголовок 1 3" xfId="13448" hidden="1"/>
    <cellStyle name="Заголовок 1 3" xfId="13447" hidden="1"/>
    <cellStyle name="Заголовок 1 3" xfId="13414" hidden="1"/>
    <cellStyle name="Заголовок 1 3" xfId="13210" hidden="1"/>
    <cellStyle name="Заголовок 1 3" xfId="13040" hidden="1"/>
    <cellStyle name="Заголовок 1 3" xfId="13211" hidden="1"/>
    <cellStyle name="Заголовок 1 3" xfId="11454" hidden="1"/>
    <cellStyle name="Заголовок 1 3" xfId="13117" hidden="1"/>
    <cellStyle name="Заголовок 1 3" xfId="13187" hidden="1"/>
    <cellStyle name="Заголовок 1 3" xfId="13256" hidden="1"/>
    <cellStyle name="Заголовок 1 3" xfId="13249" hidden="1"/>
    <cellStyle name="Заголовок 1 3" xfId="13235" hidden="1"/>
    <cellStyle name="Заголовок 1 3" xfId="12746" hidden="1"/>
    <cellStyle name="Заголовок 1 3" xfId="12928" hidden="1"/>
    <cellStyle name="Заголовок 1 3" xfId="13225" hidden="1"/>
    <cellStyle name="Заголовок 1 3" xfId="13431" hidden="1"/>
    <cellStyle name="Заголовок 1 3" xfId="12560" hidden="1"/>
    <cellStyle name="Заголовок 1 3" xfId="13408" hidden="1"/>
    <cellStyle name="Заголовок 1 3" xfId="13389" hidden="1"/>
    <cellStyle name="Заголовок 1 3" xfId="13146" hidden="1"/>
    <cellStyle name="Заголовок 1 3" xfId="13082" hidden="1"/>
    <cellStyle name="Заголовок 1 3" xfId="13366" hidden="1"/>
    <cellStyle name="Заголовок 1 3" xfId="13369" hidden="1"/>
    <cellStyle name="Заголовок 1 3" xfId="13346" hidden="1"/>
    <cellStyle name="Заголовок 1 3" xfId="13331" hidden="1"/>
    <cellStyle name="Заголовок 1 3" xfId="13334" hidden="1"/>
    <cellStyle name="Заголовок 1 3" xfId="12847" hidden="1"/>
    <cellStyle name="Заголовок 1 3" xfId="13307" hidden="1"/>
    <cellStyle name="Заголовок 1 3" xfId="13310" hidden="1"/>
    <cellStyle name="Заголовок 1 3" xfId="13289" hidden="1"/>
    <cellStyle name="Заголовок 1 3" xfId="13271" hidden="1"/>
    <cellStyle name="Заголовок 1 3" xfId="13274" hidden="1"/>
    <cellStyle name="Заголовок 1 3" xfId="12583" hidden="1"/>
    <cellStyle name="Заголовок 1 3" xfId="13245" hidden="1"/>
    <cellStyle name="Заголовок 1 3" xfId="13116" hidden="1"/>
    <cellStyle name="Заголовок 1 3" xfId="12108" hidden="1"/>
    <cellStyle name="Заголовок 1 3" xfId="11325" hidden="1"/>
    <cellStyle name="Заголовок 1 3" xfId="11192" hidden="1"/>
    <cellStyle name="Заголовок 1 3" xfId="13224" hidden="1"/>
    <cellStyle name="Заголовок 1 3" xfId="13435" hidden="1"/>
    <cellStyle name="Заголовок 1 3" xfId="13440" hidden="1"/>
    <cellStyle name="Заголовок 1 3" xfId="13417" hidden="1"/>
    <cellStyle name="Заголовок 1 3" xfId="13393" hidden="1"/>
    <cellStyle name="Заголовок 1 3" xfId="13398" hidden="1"/>
    <cellStyle name="Заголовок 1 3" xfId="12001" hidden="1"/>
    <cellStyle name="Заголовок 1 3" xfId="13373" hidden="1"/>
    <cellStyle name="Заголовок 1 3" xfId="11298" hidden="1"/>
    <cellStyle name="Заголовок 1 3" xfId="13354" hidden="1"/>
    <cellStyle name="Заголовок 1 3" xfId="13338" hidden="1"/>
    <cellStyle name="Заголовок 1 3" xfId="12621" hidden="1"/>
    <cellStyle name="Заголовок 1 3" xfId="13060" hidden="1"/>
    <cellStyle name="Заголовок 1 3" xfId="12271" hidden="1"/>
    <cellStyle name="Заголовок 1 3" xfId="13306" hidden="1"/>
    <cellStyle name="Заголовок 1 3" xfId="12651" hidden="1"/>
    <cellStyle name="Заголовок 1 3" xfId="12117" hidden="1"/>
    <cellStyle name="Заголовок 1 3" xfId="13270" hidden="1"/>
    <cellStyle name="Заголовок 1 3" xfId="12461" hidden="1"/>
    <cellStyle name="Заголовок 1 3" xfId="13241" hidden="1"/>
    <cellStyle name="Заголовок 1 3" xfId="13246" hidden="1"/>
    <cellStyle name="Заголовок 1 3" xfId="12964" hidden="1"/>
    <cellStyle name="Заголовок 1 3" xfId="12010" hidden="1"/>
    <cellStyle name="Заголовок 1 3" xfId="11332" hidden="1"/>
    <cellStyle name="Заголовок 1 3" xfId="13188" hidden="1"/>
    <cellStyle name="Заголовок 1 3" xfId="13464" hidden="1"/>
    <cellStyle name="Заголовок 1 3" xfId="13463" hidden="1"/>
    <cellStyle name="Заголовок 1 3" xfId="13470" hidden="1"/>
    <cellStyle name="Заголовок 1 3" xfId="13476" hidden="1"/>
    <cellStyle name="Заголовок 1 3" xfId="13475" hidden="1"/>
    <cellStyle name="Заголовок 1 3" xfId="13227" hidden="1"/>
    <cellStyle name="Заголовок 1 3" xfId="13489" hidden="1"/>
    <cellStyle name="Заголовок 1 3" xfId="13488" hidden="1"/>
    <cellStyle name="Заголовок 1 3" xfId="13495" hidden="1"/>
    <cellStyle name="Заголовок 1 3" xfId="13501" hidden="1"/>
    <cellStyle name="Заголовок 1 3" xfId="13500" hidden="1"/>
    <cellStyle name="Заголовок 1 3" xfId="12489" hidden="1"/>
    <cellStyle name="Заголовок 1 3" xfId="13509" hidden="1"/>
    <cellStyle name="Заголовок 1 3" xfId="13508" hidden="1"/>
    <cellStyle name="Заголовок 1 3" xfId="13515" hidden="1"/>
    <cellStyle name="Заголовок 1 3" xfId="13521" hidden="1"/>
    <cellStyle name="Заголовок 1 3" xfId="13520" hidden="1"/>
    <cellStyle name="Заголовок 1 3" xfId="13483" hidden="1"/>
    <cellStyle name="Заголовок 1 3" xfId="11227" hidden="1"/>
    <cellStyle name="Заголовок 1 3" xfId="13201" hidden="1"/>
    <cellStyle name="Заголовок 1 3" xfId="13316" hidden="1"/>
    <cellStyle name="Заголовок 1 3" xfId="11760" hidden="1"/>
    <cellStyle name="Заголовок 1 3" xfId="13191" hidden="1"/>
    <cellStyle name="Заголовок 1 3" xfId="13452" hidden="1"/>
    <cellStyle name="Заголовок 1 3" xfId="13560" hidden="1"/>
    <cellStyle name="Заголовок 1 3" xfId="13559" hidden="1"/>
    <cellStyle name="Заголовок 1 3" xfId="13566" hidden="1"/>
    <cellStyle name="Заголовок 1 3" xfId="13572" hidden="1"/>
    <cellStyle name="Заголовок 1 3" xfId="13571" hidden="1"/>
    <cellStyle name="Заголовок 1 3" xfId="13269" hidden="1"/>
    <cellStyle name="Заголовок 1 3" xfId="13580" hidden="1"/>
    <cellStyle name="Заголовок 1 3" xfId="13579" hidden="1"/>
    <cellStyle name="Заголовок 1 3" xfId="13586" hidden="1"/>
    <cellStyle name="Заголовок 1 3" xfId="13592" hidden="1"/>
    <cellStyle name="Заголовок 1 3" xfId="13591" hidden="1"/>
    <cellStyle name="Заголовок 1 3" xfId="13194" hidden="1"/>
    <cellStyle name="Заголовок 1 3" xfId="13600" hidden="1"/>
    <cellStyle name="Заголовок 1 3" xfId="13599" hidden="1"/>
    <cellStyle name="Заголовок 1 3" xfId="13605" hidden="1"/>
    <cellStyle name="Заголовок 1 3" xfId="13610" hidden="1"/>
    <cellStyle name="Заголовок 1 3" xfId="13609" hidden="1"/>
    <cellStyle name="Заголовок 1 3" xfId="13003" hidden="1"/>
    <cellStyle name="Заголовок 1 3" xfId="13617" hidden="1"/>
    <cellStyle name="Заголовок 1 3" xfId="13616" hidden="1"/>
    <cellStyle name="Заголовок 1 3" xfId="13622" hidden="1"/>
    <cellStyle name="Заголовок 1 3" xfId="13626" hidden="1"/>
    <cellStyle name="Заголовок 1 3" xfId="13625" hidden="1"/>
    <cellStyle name="Заголовок 1 3" xfId="13195" hidden="1"/>
    <cellStyle name="Заголовок 1 3" xfId="13632" hidden="1"/>
    <cellStyle name="Заголовок 1 3" xfId="13631" hidden="1"/>
    <cellStyle name="Заголовок 1 3" xfId="13637" hidden="1"/>
    <cellStyle name="Заголовок 1 3" xfId="13643" hidden="1"/>
    <cellStyle name="Заголовок 1 3" xfId="13642" hidden="1"/>
    <cellStyle name="Заголовок 1 3" xfId="13279" hidden="1"/>
    <cellStyle name="Заголовок 1 3" xfId="13648" hidden="1"/>
    <cellStyle name="Заголовок 1 3" xfId="13647" hidden="1"/>
    <cellStyle name="Заголовок 1 3" xfId="13653" hidden="1"/>
    <cellStyle name="Заголовок 1 3" xfId="13657" hidden="1"/>
    <cellStyle name="Заголовок 1 3" xfId="13656" hidden="1"/>
    <cellStyle name="Заголовок 1 3" xfId="12113" hidden="1"/>
    <cellStyle name="Заголовок 1 3" xfId="13663" hidden="1"/>
    <cellStyle name="Заголовок 1 3" xfId="13662" hidden="1"/>
    <cellStyle name="Заголовок 1 3" xfId="13668" hidden="1"/>
    <cellStyle name="Заголовок 1 3" xfId="13672" hidden="1"/>
    <cellStyle name="Заголовок 1 3" xfId="13671" hidden="1"/>
    <cellStyle name="Заголовок 1 3" xfId="13196" hidden="1"/>
    <cellStyle name="Заголовок 1 3" xfId="13678" hidden="1"/>
    <cellStyle name="Заголовок 1 3" xfId="13677" hidden="1"/>
    <cellStyle name="Заголовок 1 3" xfId="13683" hidden="1"/>
    <cellStyle name="Заголовок 1 3" xfId="13687" hidden="1"/>
    <cellStyle name="Заголовок 1 3" xfId="13686" hidden="1"/>
    <cellStyle name="Заголовок 1 3" xfId="12754" hidden="1"/>
    <cellStyle name="Заголовок 1 3" xfId="13693" hidden="1"/>
    <cellStyle name="Заголовок 1 3" xfId="13692" hidden="1"/>
    <cellStyle name="Заголовок 1 3" xfId="13698" hidden="1"/>
    <cellStyle name="Заголовок 1 3" xfId="13702" hidden="1"/>
    <cellStyle name="Заголовок 1 3" xfId="13701" hidden="1"/>
    <cellStyle name="Заголовок 1 3" xfId="13453" hidden="1"/>
    <cellStyle name="Заголовок 1 3" xfId="13708" hidden="1"/>
    <cellStyle name="Заголовок 1 3" xfId="13707" hidden="1"/>
    <cellStyle name="Заголовок 1 3" xfId="13713" hidden="1"/>
    <cellStyle name="Заголовок 1 3" xfId="13717" hidden="1"/>
    <cellStyle name="Заголовок 1 3" xfId="13716" hidden="1"/>
    <cellStyle name="Заголовок 1 3" xfId="12841" hidden="1"/>
    <cellStyle name="Заголовок 1 3" xfId="13729" hidden="1"/>
    <cellStyle name="Заголовок 1 3" xfId="13728" hidden="1"/>
    <cellStyle name="Заголовок 1 3" xfId="13734" hidden="1"/>
    <cellStyle name="Заголовок 1 3" xfId="13738" hidden="1"/>
    <cellStyle name="Заголовок 1 3" xfId="13737" hidden="1"/>
    <cellStyle name="Заголовок 1 3" xfId="11292" hidden="1"/>
    <cellStyle name="Заголовок 1 3" xfId="13746" hidden="1"/>
    <cellStyle name="Заголовок 1 3" xfId="13745" hidden="1"/>
    <cellStyle name="Заголовок 1 3" xfId="13752" hidden="1"/>
    <cellStyle name="Заголовок 1 3" xfId="13756" hidden="1"/>
    <cellStyle name="Заголовок 1 3" xfId="13755" hidden="1"/>
    <cellStyle name="Заголовок 1 3" xfId="13723" hidden="1"/>
    <cellStyle name="Заголовок 1 3" xfId="13539" hidden="1"/>
    <cellStyle name="Заголовок 1 3" xfId="13383" hidden="1"/>
    <cellStyle name="Заголовок 1 3" xfId="13540" hidden="1"/>
    <cellStyle name="Заголовок 1 3" xfId="12012" hidden="1"/>
    <cellStyle name="Заголовок 1 3" xfId="13456" hidden="1"/>
    <cellStyle name="Заголовок 1 3" xfId="13525" hidden="1"/>
    <cellStyle name="Заголовок 1 3" xfId="13583" hidden="1"/>
    <cellStyle name="Заголовок 1 3" xfId="13576" hidden="1"/>
    <cellStyle name="Заголовок 1 3" xfId="13563" hidden="1"/>
    <cellStyle name="Заголовок 1 3" xfId="13106" hidden="1"/>
    <cellStyle name="Заголовок 1 3" xfId="13280" hidden="1"/>
    <cellStyle name="Заголовок 1 3" xfId="13554" hidden="1"/>
    <cellStyle name="Заголовок 1 3" xfId="13739" hidden="1"/>
    <cellStyle name="Заголовок 1 3" xfId="12923" hidden="1"/>
    <cellStyle name="Заголовок 1 3" xfId="13718" hidden="1"/>
    <cellStyle name="Заголовок 1 3" xfId="13703" hidden="1"/>
    <cellStyle name="Заголовок 1 3" xfId="13484" hidden="1"/>
    <cellStyle name="Заголовок 1 3" xfId="13423" hidden="1"/>
    <cellStyle name="Заголовок 1 3" xfId="13682" hidden="1"/>
    <cellStyle name="Заголовок 1 3" xfId="13685" hidden="1"/>
    <cellStyle name="Заголовок 1 3" xfId="13667" hidden="1"/>
    <cellStyle name="Заголовок 1 3" xfId="13652" hidden="1"/>
    <cellStyle name="Заголовок 1 3" xfId="13655" hidden="1"/>
    <cellStyle name="Заголовок 1 3" xfId="13203" hidden="1"/>
    <cellStyle name="Заголовок 1 3" xfId="13630" hidden="1"/>
    <cellStyle name="Заголовок 1 3" xfId="13633" hidden="1"/>
    <cellStyle name="Заголовок 1 3" xfId="13615" hidden="1"/>
    <cellStyle name="Заголовок 1 3" xfId="13598" hidden="1"/>
    <cellStyle name="Заголовок 1 3" xfId="13601" hidden="1"/>
    <cellStyle name="Заголовок 1 3" xfId="12946" hidden="1"/>
    <cellStyle name="Заголовок 1 3" xfId="13573" hidden="1"/>
    <cellStyle name="Заголовок 1 3" xfId="13455" hidden="1"/>
    <cellStyle name="Заголовок 1 3" xfId="12479" hidden="1"/>
    <cellStyle name="Заголовок 1 3" xfId="11712" hidden="1"/>
    <cellStyle name="Заголовок 1 3" xfId="11196" hidden="1"/>
    <cellStyle name="Заголовок 1 3" xfId="13553" hidden="1"/>
    <cellStyle name="Заголовок 1 3" xfId="13743" hidden="1"/>
    <cellStyle name="Заголовок 1 3" xfId="13748" hidden="1"/>
    <cellStyle name="Заголовок 1 3" xfId="13726" hidden="1"/>
    <cellStyle name="Заголовок 1 3" xfId="13705" hidden="1"/>
    <cellStyle name="Заголовок 1 3" xfId="13710" hidden="1"/>
    <cellStyle name="Заголовок 1 3" xfId="12375" hidden="1"/>
    <cellStyle name="Заголовок 1 3" xfId="13689" hidden="1"/>
    <cellStyle name="Заголовок 1 3" xfId="11411" hidden="1"/>
    <cellStyle name="Заголовок 1 3" xfId="13674" hidden="1"/>
    <cellStyle name="Заголовок 1 3" xfId="13659" hidden="1"/>
    <cellStyle name="Заголовок 1 3" xfId="12984" hidden="1"/>
    <cellStyle name="Заголовок 1 3" xfId="13403" hidden="1"/>
    <cellStyle name="Заголовок 1 3" xfId="12640" hidden="1"/>
    <cellStyle name="Заголовок 1 3" xfId="13629" hidden="1"/>
    <cellStyle name="Заголовок 1 3" xfId="13013" hidden="1"/>
    <cellStyle name="Заголовок 1 3" xfId="12487" hidden="1"/>
    <cellStyle name="Заголовок 1 3" xfId="13597" hidden="1"/>
    <cellStyle name="Заголовок 1 3" xfId="12829" hidden="1"/>
    <cellStyle name="Заголовок 1 3" xfId="13569" hidden="1"/>
    <cellStyle name="Заголовок 1 3" xfId="13574" hidden="1"/>
    <cellStyle name="Заголовок 1 3" xfId="13315" hidden="1"/>
    <cellStyle name="Заголовок 1 3" xfId="12384" hidden="1"/>
    <cellStyle name="Заголовок 1 3" xfId="11720" hidden="1"/>
    <cellStyle name="Заголовок 1 3" xfId="13526" hidden="1"/>
    <cellStyle name="Заголовок 1 3" xfId="13769" hidden="1"/>
    <cellStyle name="Заголовок 1 3" xfId="13768" hidden="1"/>
    <cellStyle name="Заголовок 1 3" xfId="13775" hidden="1"/>
    <cellStyle name="Заголовок 1 3" xfId="13781" hidden="1"/>
    <cellStyle name="Заголовок 1 3" xfId="13780" hidden="1"/>
    <cellStyle name="Заголовок 1 3" xfId="13555" hidden="1"/>
    <cellStyle name="Заголовок 1 3" xfId="13790" hidden="1"/>
    <cellStyle name="Заголовок 1 3" xfId="13789" hidden="1"/>
    <cellStyle name="Заголовок 1 3" xfId="13796" hidden="1"/>
    <cellStyle name="Заголовок 1 3" xfId="13802" hidden="1"/>
    <cellStyle name="Заголовок 1 3" xfId="13801" hidden="1"/>
    <cellStyle name="Заголовок 1 3" xfId="12852" hidden="1"/>
    <cellStyle name="Заголовок 1 3" xfId="13810" hidden="1"/>
    <cellStyle name="Заголовок 1 3" xfId="13809" hidden="1"/>
    <cellStyle name="Заголовок 1 3" xfId="13816" hidden="1"/>
    <cellStyle name="Заголовок 1 3" xfId="13822" hidden="1"/>
    <cellStyle name="Заголовок 1 3" xfId="13821" hidden="1"/>
    <cellStyle name="Заголовок 1 3" xfId="13785" hidden="1"/>
    <cellStyle name="Заголовок 1 3" xfId="11294" hidden="1"/>
    <cellStyle name="Заголовок 1 3" xfId="13535" hidden="1"/>
    <cellStyle name="Заголовок 1 3" xfId="13639" hidden="1"/>
    <cellStyle name="Заголовок 1 3" xfId="12134" hidden="1"/>
    <cellStyle name="Заголовок 1 3" xfId="13529" hidden="1"/>
    <cellStyle name="Заголовок 1 3" xfId="13760" hidden="1"/>
    <cellStyle name="Заголовок 1 3" xfId="13829" hidden="1"/>
    <cellStyle name="Заголовок 1 3" xfId="13828" hidden="1"/>
    <cellStyle name="Заголовок 1 3" xfId="13832" hidden="1"/>
    <cellStyle name="Заголовок 1 3" xfId="13835" hidden="1"/>
    <cellStyle name="Заголовок 1 3" xfId="13834" hidden="1"/>
    <cellStyle name="Заголовок 1 3" xfId="13596" hidden="1"/>
    <cellStyle name="Заголовок 1 3" xfId="13839" hidden="1"/>
    <cellStyle name="Заголовок 1 3" xfId="13838" hidden="1"/>
    <cellStyle name="Заголовок 1 3" xfId="13842" hidden="1"/>
    <cellStyle name="Заголовок 1 3" xfId="13845" hidden="1"/>
    <cellStyle name="Заголовок 1 3" xfId="13844" hidden="1"/>
    <cellStyle name="Заголовок 1 3" xfId="13531" hidden="1"/>
    <cellStyle name="Заголовок 1 3" xfId="13849" hidden="1"/>
    <cellStyle name="Заголовок 1 3" xfId="13848" hidden="1"/>
    <cellStyle name="Заголовок 1 3" xfId="13852" hidden="1"/>
    <cellStyle name="Заголовок 1 3" xfId="13855" hidden="1"/>
    <cellStyle name="Заголовок 1 3" xfId="13854" hidden="1"/>
    <cellStyle name="Заголовок 1 3" xfId="13348" hidden="1"/>
    <cellStyle name="Заголовок 1 3" xfId="13859" hidden="1"/>
    <cellStyle name="Заголовок 1 3" xfId="13858" hidden="1"/>
    <cellStyle name="Заголовок 1 3" xfId="13862" hidden="1"/>
    <cellStyle name="Заголовок 1 3" xfId="13865" hidden="1"/>
    <cellStyle name="Заголовок 1 3" xfId="13864" hidden="1"/>
    <cellStyle name="Заголовок 1 3" xfId="13532" hidden="1"/>
    <cellStyle name="Заголовок 1 3" xfId="13869" hidden="1"/>
    <cellStyle name="Заголовок 1 3" xfId="13868" hidden="1"/>
    <cellStyle name="Заголовок 1 3" xfId="13870" hidden="1"/>
    <cellStyle name="Заголовок 1 3" xfId="13872" hidden="1"/>
    <cellStyle name="Заголовок 1 3" xfId="13871" hidden="1"/>
    <cellStyle name="Заголовок 1 3" xfId="13606" hidden="1"/>
    <cellStyle name="Заголовок 1 3" xfId="13874" hidden="1"/>
    <cellStyle name="Заголовок 1 3" xfId="13873" hidden="1"/>
    <cellStyle name="Заголовок 1 3" xfId="13875" hidden="1"/>
    <cellStyle name="Заголовок 1 3" xfId="13877" hidden="1"/>
    <cellStyle name="Заголовок 1 3" xfId="13876" hidden="1"/>
    <cellStyle name="Заголовок 1 3" xfId="12483" hidden="1"/>
    <cellStyle name="Заголовок 1 3" xfId="13879" hidden="1"/>
    <cellStyle name="Заголовок 1 3" xfId="13878" hidden="1"/>
    <cellStyle name="Заголовок 1 3" xfId="13880" hidden="1"/>
    <cellStyle name="Заголовок 1 3" xfId="13882" hidden="1"/>
    <cellStyle name="Заголовок 1 3" xfId="13881" hidden="1"/>
    <cellStyle name="Заголовок 1 3" xfId="13533" hidden="1"/>
    <cellStyle name="Заголовок 1 3" xfId="13884" hidden="1"/>
    <cellStyle name="Заголовок 1 3" xfId="13883" hidden="1"/>
    <cellStyle name="Заголовок 1 3" xfId="13885" hidden="1"/>
    <cellStyle name="Заголовок 1 3" xfId="13887" hidden="1"/>
    <cellStyle name="Заголовок 1 3" xfId="13886" hidden="1"/>
    <cellStyle name="Заголовок 1 3" xfId="13113" hidden="1"/>
    <cellStyle name="Заголовок 1 3" xfId="13889" hidden="1"/>
    <cellStyle name="Заголовок 1 3" xfId="13888" hidden="1"/>
    <cellStyle name="Заголовок 1 3" xfId="13890" hidden="1"/>
    <cellStyle name="Заголовок 1 3" xfId="13892" hidden="1"/>
    <cellStyle name="Заголовок 1 3" xfId="13891" hidden="1"/>
    <cellStyle name="Заголовок 1 3" xfId="13761" hidden="1"/>
    <cellStyle name="Заголовок 1 3" xfId="13894" hidden="1"/>
    <cellStyle name="Заголовок 1 3" xfId="13893" hidden="1"/>
    <cellStyle name="Заголовок 1 3" xfId="13895" hidden="1"/>
    <cellStyle name="Заголовок 1 3" xfId="13897" hidden="1"/>
    <cellStyle name="Заголовок 1 3" xfId="13896" hidden="1"/>
    <cellStyle name="Заголовок 1 3" xfId="13198" hidden="1"/>
    <cellStyle name="Заголовок 1 3" xfId="13900" hidden="1"/>
    <cellStyle name="Заголовок 1 3" xfId="13899" hidden="1"/>
    <cellStyle name="Заголовок 1 3" xfId="13901" hidden="1"/>
    <cellStyle name="Заголовок 1 3" xfId="13904" hidden="1"/>
    <cellStyle name="Заголовок 1 3" xfId="13903" hidden="1"/>
    <cellStyle name="Заголовок 1 3" xfId="11302" hidden="1"/>
    <cellStyle name="Заголовок 1 3" xfId="13906" hidden="1"/>
    <cellStyle name="Заголовок 1 3" xfId="13905" hidden="1"/>
    <cellStyle name="Заголовок 1 3" xfId="13907" hidden="1"/>
    <cellStyle name="Заголовок 1 3" xfId="13909" hidden="1"/>
    <cellStyle name="Заголовок 1 3" xfId="13908" hidden="1"/>
    <cellStyle name="Заголовок 1 3" xfId="13898" hidden="1"/>
    <cellStyle name="Заголовок 1 3" xfId="13861" hidden="1"/>
    <cellStyle name="Заголовок 1 3" xfId="13863" hidden="1"/>
    <cellStyle name="Заголовок 1 3" xfId="13851" hidden="1"/>
    <cellStyle name="Заголовок 1 3" xfId="13841" hidden="1"/>
    <cellStyle name="Заголовок 1 3" xfId="13843" hidden="1"/>
    <cellStyle name="Заголовок 1 3" xfId="13922" hidden="1"/>
    <cellStyle name="Заголовок 1 3" xfId="13948" hidden="1"/>
    <cellStyle name="Заголовок 1 3" xfId="13947" hidden="1"/>
    <cellStyle name="Заголовок 1 3" xfId="13954" hidden="1"/>
    <cellStyle name="Заголовок 1 3" xfId="13960" hidden="1"/>
    <cellStyle name="Заголовок 1 3" xfId="13959" hidden="1"/>
    <cellStyle name="Заголовок 1 3" xfId="13914" hidden="1"/>
    <cellStyle name="Заголовок 1 3" xfId="13968" hidden="1"/>
    <cellStyle name="Заголовок 1 3" xfId="13967" hidden="1"/>
    <cellStyle name="Заголовок 1 3" xfId="13974" hidden="1"/>
    <cellStyle name="Заголовок 1 3" xfId="13980" hidden="1"/>
    <cellStyle name="Заголовок 1 3" xfId="13979" hidden="1"/>
    <cellStyle name="Заголовок 1 3" xfId="13916" hidden="1"/>
    <cellStyle name="Заголовок 1 3" xfId="13988" hidden="1"/>
    <cellStyle name="Заголовок 1 3" xfId="13987" hidden="1"/>
    <cellStyle name="Заголовок 1 3" xfId="13994" hidden="1"/>
    <cellStyle name="Заголовок 1 3" xfId="14000" hidden="1"/>
    <cellStyle name="Заголовок 1 3" xfId="13999" hidden="1"/>
    <cellStyle name="Заголовок 1 3" xfId="13913" hidden="1"/>
    <cellStyle name="Заголовок 1 3" xfId="14008" hidden="1"/>
    <cellStyle name="Заголовок 1 3" xfId="14007" hidden="1"/>
    <cellStyle name="Заголовок 1 3" xfId="14014" hidden="1"/>
    <cellStyle name="Заголовок 1 3" xfId="14020" hidden="1"/>
    <cellStyle name="Заголовок 1 3" xfId="14019" hidden="1"/>
    <cellStyle name="Заголовок 1 3" xfId="13917" hidden="1"/>
    <cellStyle name="Заголовок 1 3" xfId="14028" hidden="1"/>
    <cellStyle name="Заголовок 1 3" xfId="14027" hidden="1"/>
    <cellStyle name="Заголовок 1 3" xfId="14034" hidden="1"/>
    <cellStyle name="Заголовок 1 3" xfId="14040" hidden="1"/>
    <cellStyle name="Заголовок 1 3" xfId="14039" hidden="1"/>
    <cellStyle name="Заголовок 1 3" xfId="13915" hidden="1"/>
    <cellStyle name="Заголовок 1 3" xfId="14048" hidden="1"/>
    <cellStyle name="Заголовок 1 3" xfId="14047" hidden="1"/>
    <cellStyle name="Заголовок 1 3" xfId="14054" hidden="1"/>
    <cellStyle name="Заголовок 1 3" xfId="14060" hidden="1"/>
    <cellStyle name="Заголовок 1 3" xfId="14059" hidden="1"/>
    <cellStyle name="Заголовок 1 3" xfId="13918" hidden="1"/>
    <cellStyle name="Заголовок 1 3" xfId="14068" hidden="1"/>
    <cellStyle name="Заголовок 1 3" xfId="14067" hidden="1"/>
    <cellStyle name="Заголовок 1 3" xfId="14074" hidden="1"/>
    <cellStyle name="Заголовок 1 3" xfId="14080" hidden="1"/>
    <cellStyle name="Заголовок 1 3" xfId="14079" hidden="1"/>
    <cellStyle name="Заголовок 1 3" xfId="13833" hidden="1"/>
    <cellStyle name="Заголовок 1 3" xfId="14088" hidden="1"/>
    <cellStyle name="Заголовок 1 3" xfId="14087" hidden="1"/>
    <cellStyle name="Заголовок 1 3" xfId="14094" hidden="1"/>
    <cellStyle name="Заголовок 1 3" xfId="14100" hidden="1"/>
    <cellStyle name="Заголовок 1 3" xfId="14099" hidden="1"/>
    <cellStyle name="Заголовок 1 3" xfId="13920" hidden="1"/>
    <cellStyle name="Заголовок 1 3" xfId="14108" hidden="1"/>
    <cellStyle name="Заголовок 1 3" xfId="14107" hidden="1"/>
    <cellStyle name="Заголовок 1 3" xfId="14114" hidden="1"/>
    <cellStyle name="Заголовок 1 3" xfId="14120" hidden="1"/>
    <cellStyle name="Заголовок 1 3" xfId="14119" hidden="1"/>
    <cellStyle name="Заголовок 1 3" xfId="13921" hidden="1"/>
    <cellStyle name="Заголовок 1 3" xfId="14128" hidden="1"/>
    <cellStyle name="Заголовок 1 3" xfId="14127" hidden="1"/>
    <cellStyle name="Заголовок 1 3" xfId="14134" hidden="1"/>
    <cellStyle name="Заголовок 1 3" xfId="14140" hidden="1"/>
    <cellStyle name="Заголовок 1 3" xfId="14139" hidden="1"/>
    <cellStyle name="Заголовок 1 3" xfId="13919" hidden="1"/>
    <cellStyle name="Заголовок 1 3" xfId="14149" hidden="1"/>
    <cellStyle name="Заголовок 1 3" xfId="14148" hidden="1"/>
    <cellStyle name="Заголовок 1 3" xfId="14155" hidden="1"/>
    <cellStyle name="Заголовок 1 3" xfId="14161" hidden="1"/>
    <cellStyle name="Заголовок 1 3" xfId="14160" hidden="1"/>
    <cellStyle name="Заголовок 1 3" xfId="13910" hidden="1"/>
    <cellStyle name="Заголовок 1 3" xfId="14169" hidden="1"/>
    <cellStyle name="Заголовок 1 3" xfId="14168" hidden="1"/>
    <cellStyle name="Заголовок 1 3" xfId="14175" hidden="1"/>
    <cellStyle name="Заголовок 1 3" xfId="14181" hidden="1"/>
    <cellStyle name="Заголовок 1 3" xfId="14180" hidden="1"/>
    <cellStyle name="Заголовок 1 3" xfId="14144" hidden="1"/>
    <cellStyle name="Заголовок 1 3" xfId="14650" hidden="1"/>
    <cellStyle name="Заголовок 1 3" xfId="14651" hidden="1"/>
    <cellStyle name="Заголовок 1 3" xfId="14647" hidden="1"/>
    <cellStyle name="Заголовок 1 3" xfId="14645" hidden="1"/>
    <cellStyle name="Заголовок 1 3" xfId="10739" hidden="1"/>
    <cellStyle name="Заголовок 1 3" xfId="14624" hidden="1"/>
    <cellStyle name="Заголовок 1 3" xfId="14561" hidden="1"/>
    <cellStyle name="Заголовок 1 3" xfId="14562" hidden="1"/>
    <cellStyle name="Заголовок 1 3" xfId="14555" hidden="1"/>
    <cellStyle name="Заголовок 1 3" xfId="14552" hidden="1"/>
    <cellStyle name="Заголовок 1 3" xfId="10729" hidden="1"/>
    <cellStyle name="Заголовок 1 3" xfId="10834" hidden="1"/>
    <cellStyle name="Заголовок 1 3" xfId="10728" hidden="1"/>
    <cellStyle name="Заголовок 1 3" xfId="10845" hidden="1"/>
    <cellStyle name="Заголовок 1 3" xfId="14541" hidden="1"/>
    <cellStyle name="Заголовок 1 3" xfId="14536" hidden="1"/>
    <cellStyle name="Заголовок 1 3" xfId="14537" hidden="1"/>
    <cellStyle name="Заголовок 1 3" xfId="10833" hidden="1"/>
    <cellStyle name="Заголовок 1 3" xfId="10850" hidden="1"/>
    <cellStyle name="Заголовок 1 3" xfId="14530" hidden="1"/>
    <cellStyle name="Заголовок 1 3" xfId="14526" hidden="1"/>
    <cellStyle name="Заголовок 1 3" xfId="14524" hidden="1"/>
    <cellStyle name="Заголовок 1 3" xfId="10724" hidden="1"/>
    <cellStyle name="Заголовок 1 3" xfId="14630" hidden="1"/>
    <cellStyle name="Заголовок 1 3" xfId="14518" hidden="1"/>
    <cellStyle name="Заголовок 1 3" xfId="10903" hidden="1"/>
    <cellStyle name="Заголовок 1 3" xfId="14513" hidden="1"/>
    <cellStyle name="Заголовок 1 3" xfId="14507" hidden="1"/>
    <cellStyle name="Заголовок 1 3" xfId="14508" hidden="1"/>
    <cellStyle name="Заголовок 1 3" xfId="10737" hidden="1"/>
    <cellStyle name="Заголовок 1 3" xfId="10851" hidden="1"/>
    <cellStyle name="Заголовок 1 3" xfId="10629" hidden="1"/>
    <cellStyle name="Заголовок 1 3" xfId="14499" hidden="1"/>
    <cellStyle name="Заголовок 1 3" xfId="14493" hidden="1"/>
    <cellStyle name="Заголовок 1 3" xfId="14494" hidden="1"/>
    <cellStyle name="Заголовок 1 3" xfId="14629" hidden="1"/>
    <cellStyle name="Заголовок 1 3" xfId="10854" hidden="1"/>
    <cellStyle name="Заголовок 1 3" xfId="10855" hidden="1"/>
    <cellStyle name="Заголовок 1 3" xfId="10856" hidden="1"/>
    <cellStyle name="Заголовок 1 3" xfId="14483" hidden="1"/>
    <cellStyle name="Заголовок 1 3" xfId="14484" hidden="1"/>
    <cellStyle name="Заголовок 1 3" xfId="14628" hidden="1"/>
    <cellStyle name="Заголовок 1 3" xfId="14475" hidden="1"/>
    <cellStyle name="Заголовок 1 3" xfId="14476" hidden="1"/>
    <cellStyle name="Заголовок 1 3" xfId="14469" hidden="1"/>
    <cellStyle name="Заголовок 1 3" xfId="10860" hidden="1"/>
    <cellStyle name="Заголовок 1 3" xfId="14467" hidden="1"/>
    <cellStyle name="Заголовок 1 3" xfId="14641" hidden="1"/>
    <cellStyle name="Заголовок 1 3" xfId="14460" hidden="1"/>
    <cellStyle name="Заголовок 1 3" xfId="14461" hidden="1"/>
    <cellStyle name="Заголовок 1 3" xfId="14454" hidden="1"/>
    <cellStyle name="Заголовок 1 3" xfId="14448" hidden="1"/>
    <cellStyle name="Заголовок 1 3" xfId="14449" hidden="1"/>
    <cellStyle name="Заголовок 1 3" xfId="14626" hidden="1"/>
    <cellStyle name="Заголовок 1 3" xfId="10863" hidden="1"/>
    <cellStyle name="Заголовок 1 3" xfId="14445" hidden="1"/>
    <cellStyle name="Заголовок 1 3" xfId="14441" hidden="1"/>
    <cellStyle name="Заголовок 1 3" xfId="10714" hidden="1"/>
    <cellStyle name="Заголовок 1 3" xfId="10865" hidden="1"/>
    <cellStyle name="Заголовок 1 3" xfId="14625" hidden="1"/>
    <cellStyle name="Заголовок 1 3" xfId="14434" hidden="1"/>
    <cellStyle name="Заголовок 1 3" xfId="14435" hidden="1"/>
    <cellStyle name="Заголовок 1 3" xfId="14429" hidden="1"/>
    <cellStyle name="Заголовок 1 3" xfId="14423" hidden="1"/>
    <cellStyle name="Заголовок 1 3" xfId="14424" hidden="1"/>
    <cellStyle name="Заголовок 1 3" xfId="14627" hidden="1"/>
    <cellStyle name="Заголовок 1 3" xfId="10871" hidden="1"/>
    <cellStyle name="Заголовок 1 3" xfId="14413" hidden="1"/>
    <cellStyle name="Заголовок 1 3" xfId="14410" hidden="1"/>
    <cellStyle name="Заголовок 1 3" xfId="14405" hidden="1"/>
    <cellStyle name="Заголовок 1 3" xfId="14406" hidden="1"/>
    <cellStyle name="Заголовок 1 3" xfId="10835" hidden="1"/>
    <cellStyle name="Заголовок 1 3" xfId="14397" hidden="1"/>
    <cellStyle name="Заголовок 1 3" xfId="14398" hidden="1"/>
    <cellStyle name="Заголовок 1 3" xfId="14391" hidden="1"/>
    <cellStyle name="Заголовок 1 3" xfId="10875" hidden="1"/>
    <cellStyle name="Заголовок 1 3" xfId="14389" hidden="1"/>
    <cellStyle name="Заголовок 1 3" xfId="14416" hidden="1"/>
    <cellStyle name="Заголовок 1 3" xfId="10975" hidden="1"/>
    <cellStyle name="Заголовок 1 3" xfId="10983" hidden="1"/>
    <cellStyle name="Заголовок 1 3" xfId="10955" hidden="1"/>
    <cellStyle name="Заголовок 1 3" xfId="10935" hidden="1"/>
    <cellStyle name="Заголовок 1 3" xfId="10943" hidden="1"/>
    <cellStyle name="Заголовок 1 3" xfId="10826" hidden="1"/>
    <cellStyle name="Заголовок 1 3" xfId="11111" hidden="1"/>
    <cellStyle name="Заголовок 1 3" xfId="10821" hidden="1"/>
    <cellStyle name="Заголовок 1 3" xfId="11085" hidden="1"/>
    <cellStyle name="Заголовок 1 3" xfId="11065" hidden="1"/>
    <cellStyle name="Заголовок 1 3" xfId="10828" hidden="1"/>
    <cellStyle name="Заголовок 1 3" xfId="11130" hidden="1"/>
    <cellStyle name="Заголовок 1 3" xfId="11033" hidden="1"/>
    <cellStyle name="Заголовок 1 3" xfId="11035" hidden="1"/>
    <cellStyle name="Заголовок 1 3" xfId="11010" hidden="1"/>
    <cellStyle name="Заголовок 1 3" xfId="10990" hidden="1"/>
    <cellStyle name="Заголовок 1 3" xfId="10992" hidden="1"/>
    <cellStyle name="Заголовок 1 3" xfId="11122" hidden="1"/>
    <cellStyle name="Заголовок 1 3" xfId="10814" hidden="1"/>
    <cellStyle name="Заголовок 1 3" xfId="10965" hidden="1"/>
    <cellStyle name="Заголовок 1 3" xfId="10811" hidden="1"/>
    <cellStyle name="Заголовок 1 3" xfId="10810" hidden="1"/>
    <cellStyle name="Заголовок 1 3" xfId="10925" hidden="1"/>
    <cellStyle name="Заголовок 1 3" xfId="11088" hidden="1"/>
    <cellStyle name="Заголовок 1 3" xfId="10896" hidden="1"/>
    <cellStyle name="Заголовок 1 3" xfId="10901" hidden="1"/>
    <cellStyle name="Заголовок 1 3" xfId="10763" hidden="1"/>
    <cellStyle name="Заголовок 1 3" xfId="10630" hidden="1"/>
    <cellStyle name="Заголовок 1 3" xfId="10632" hidden="1"/>
    <cellStyle name="Заголовок 1 3" xfId="11118" hidden="1"/>
    <cellStyle name="Заголовок 1 3" xfId="14711" hidden="1"/>
    <cellStyle name="Заголовок 1 3" xfId="14710" hidden="1"/>
    <cellStyle name="Заголовок 1 3" xfId="14717" hidden="1"/>
    <cellStyle name="Заголовок 1 3" xfId="14723" hidden="1"/>
    <cellStyle name="Заголовок 1 3" xfId="14722" hidden="1"/>
    <cellStyle name="Заголовок 1 3" xfId="11127" hidden="1"/>
    <cellStyle name="Заголовок 1 3" xfId="14731" hidden="1"/>
    <cellStyle name="Заголовок 1 3" xfId="14730" hidden="1"/>
    <cellStyle name="Заголовок 1 3" xfId="14737" hidden="1"/>
    <cellStyle name="Заголовок 1 3" xfId="14743" hidden="1"/>
    <cellStyle name="Заголовок 1 3" xfId="14742" hidden="1"/>
    <cellStyle name="Заголовок 1 3" xfId="10820" hidden="1"/>
    <cellStyle name="Заголовок 1 3" xfId="14751" hidden="1"/>
    <cellStyle name="Заголовок 1 3" xfId="14750" hidden="1"/>
    <cellStyle name="Заголовок 1 3" xfId="14757" hidden="1"/>
    <cellStyle name="Заголовок 1 3" xfId="14763" hidden="1"/>
    <cellStyle name="Заголовок 1 3" xfId="14762" hidden="1"/>
    <cellStyle name="Заголовок 1 3" xfId="10923" hidden="1"/>
    <cellStyle name="Заголовок 1 3" xfId="14774" hidden="1"/>
    <cellStyle name="Заголовок 1 3" xfId="14773" hidden="1"/>
    <cellStyle name="Заголовок 1 3" xfId="14780" hidden="1"/>
    <cellStyle name="Заголовок 1 3" xfId="14786" hidden="1"/>
    <cellStyle name="Заголовок 1 3" xfId="14785" hidden="1"/>
    <cellStyle name="Заголовок 1 3" xfId="11107" hidden="1"/>
    <cellStyle name="Заголовок 1 3" xfId="14794" hidden="1"/>
    <cellStyle name="Заголовок 1 3" xfId="14793" hidden="1"/>
    <cellStyle name="Заголовок 1 3" xfId="14800" hidden="1"/>
    <cellStyle name="Заголовок 1 3" xfId="14806" hidden="1"/>
    <cellStyle name="Заголовок 1 3" xfId="14805" hidden="1"/>
    <cellStyle name="Заголовок 1 3" xfId="11098" hidden="1"/>
    <cellStyle name="Заголовок 1 3" xfId="14814" hidden="1"/>
    <cellStyle name="Заголовок 1 3" xfId="14813" hidden="1"/>
    <cellStyle name="Заголовок 1 3" xfId="14820" hidden="1"/>
    <cellStyle name="Заголовок 1 3" xfId="14826" hidden="1"/>
    <cellStyle name="Заголовок 1 3" xfId="14825" hidden="1"/>
    <cellStyle name="Заголовок 1 3" xfId="11110" hidden="1"/>
    <cellStyle name="Заголовок 1 3" xfId="14840" hidden="1"/>
    <cellStyle name="Заголовок 1 3" xfId="14839" hidden="1"/>
    <cellStyle name="Заголовок 1 3" xfId="14846" hidden="1"/>
    <cellStyle name="Заголовок 1 3" xfId="14852" hidden="1"/>
    <cellStyle name="Заголовок 1 3" xfId="14851" hidden="1"/>
    <cellStyle name="Заголовок 1 3" xfId="10750" hidden="1"/>
    <cellStyle name="Заголовок 1 3" xfId="14860" hidden="1"/>
    <cellStyle name="Заголовок 1 3" xfId="14859" hidden="1"/>
    <cellStyle name="Заголовок 1 3" xfId="14866" hidden="1"/>
    <cellStyle name="Заголовок 1 3" xfId="14872" hidden="1"/>
    <cellStyle name="Заголовок 1 3" xfId="14871" hidden="1"/>
    <cellStyle name="Заголовок 1 3" xfId="14833" hidden="1"/>
    <cellStyle name="Заголовок 1 3" xfId="10900" hidden="1"/>
    <cellStyle name="Заголовок 1 3" xfId="14215" hidden="1"/>
    <cellStyle name="Заголовок 1 3" xfId="10897" hidden="1"/>
    <cellStyle name="Заголовок 1 3" xfId="10671" hidden="1"/>
    <cellStyle name="Заголовок 1 3" xfId="14220" hidden="1"/>
    <cellStyle name="Заголовок 1 3" xfId="14238" hidden="1"/>
    <cellStyle name="Заголовок 1 3" xfId="14937" hidden="1"/>
    <cellStyle name="Заголовок 1 3" xfId="14936" hidden="1"/>
    <cellStyle name="Заголовок 1 3" xfId="14943" hidden="1"/>
    <cellStyle name="Заголовок 1 3" xfId="14949" hidden="1"/>
    <cellStyle name="Заголовок 1 3" xfId="14948" hidden="1"/>
    <cellStyle name="Заголовок 1 3" xfId="11091" hidden="1"/>
    <cellStyle name="Заголовок 1 3" xfId="14958" hidden="1"/>
    <cellStyle name="Заголовок 1 3" xfId="14957" hidden="1"/>
    <cellStyle name="Заголовок 1 3" xfId="14964" hidden="1"/>
    <cellStyle name="Заголовок 1 3" xfId="14970" hidden="1"/>
    <cellStyle name="Заголовок 1 3" xfId="14969" hidden="1"/>
    <cellStyle name="Заголовок 1 3" xfId="14232" hidden="1"/>
    <cellStyle name="Заголовок 1 3" xfId="14978" hidden="1"/>
    <cellStyle name="Заголовок 1 3" xfId="14977" hidden="1"/>
    <cellStyle name="Заголовок 1 3" xfId="14984" hidden="1"/>
    <cellStyle name="Заголовок 1 3" xfId="14990" hidden="1"/>
    <cellStyle name="Заголовок 1 3" xfId="14989" hidden="1"/>
    <cellStyle name="Заголовок 1 3" xfId="14231" hidden="1"/>
    <cellStyle name="Заголовок 1 3" xfId="14997" hidden="1"/>
    <cellStyle name="Заголовок 1 3" xfId="14996" hidden="1"/>
    <cellStyle name="Заголовок 1 3" xfId="15002" hidden="1"/>
    <cellStyle name="Заголовок 1 3" xfId="15008" hidden="1"/>
    <cellStyle name="Заголовок 1 3" xfId="15007" hidden="1"/>
    <cellStyle name="Заголовок 1 3" xfId="14233" hidden="1"/>
    <cellStyle name="Заголовок 1 3" xfId="15016" hidden="1"/>
    <cellStyle name="Заголовок 1 3" xfId="15015" hidden="1"/>
    <cellStyle name="Заголовок 1 3" xfId="15021" hidden="1"/>
    <cellStyle name="Заголовок 1 3" xfId="15027" hidden="1"/>
    <cellStyle name="Заголовок 1 3" xfId="15026" hidden="1"/>
    <cellStyle name="Заголовок 1 3" xfId="10651" hidden="1"/>
    <cellStyle name="Заголовок 1 3" xfId="15035" hidden="1"/>
    <cellStyle name="Заголовок 1 3" xfId="15034" hidden="1"/>
    <cellStyle name="Заголовок 1 3" xfId="15041" hidden="1"/>
    <cellStyle name="Заголовок 1 3" xfId="15046" hidden="1"/>
    <cellStyle name="Заголовок 1 3" xfId="15045" hidden="1"/>
    <cellStyle name="Заголовок 1 3" xfId="14379" hidden="1"/>
    <cellStyle name="Заголовок 1 3" xfId="15054" hidden="1"/>
    <cellStyle name="Заголовок 1 3" xfId="15053" hidden="1"/>
    <cellStyle name="Заголовок 1 3" xfId="15060" hidden="1"/>
    <cellStyle name="Заголовок 1 3" xfId="15066" hidden="1"/>
    <cellStyle name="Заголовок 1 3" xfId="15065" hidden="1"/>
    <cellStyle name="Заголовок 1 3" xfId="14221" hidden="1"/>
    <cellStyle name="Заголовок 1 3" xfId="15076" hidden="1"/>
    <cellStyle name="Заголовок 1 3" xfId="15075" hidden="1"/>
    <cellStyle name="Заголовок 1 3" xfId="15082" hidden="1"/>
    <cellStyle name="Заголовок 1 3" xfId="15087" hidden="1"/>
    <cellStyle name="Заголовок 1 3" xfId="15086" hidden="1"/>
    <cellStyle name="Заголовок 1 3" xfId="14235" hidden="1"/>
    <cellStyle name="Заголовок 1 3" xfId="15094" hidden="1"/>
    <cellStyle name="Заголовок 1 3" xfId="15093" hidden="1"/>
    <cellStyle name="Заголовок 1 3" xfId="15100" hidden="1"/>
    <cellStyle name="Заголовок 1 3" xfId="15106" hidden="1"/>
    <cellStyle name="Заголовок 1 3" xfId="15105" hidden="1"/>
    <cellStyle name="Заголовок 1 3" xfId="14237" hidden="1"/>
    <cellStyle name="Заголовок 1 3" xfId="15114" hidden="1"/>
    <cellStyle name="Заголовок 1 3" xfId="15113" hidden="1"/>
    <cellStyle name="Заголовок 1 3" xfId="15120" hidden="1"/>
    <cellStyle name="Заголовок 1 3" xfId="15126" hidden="1"/>
    <cellStyle name="Заголовок 1 3" xfId="15125" hidden="1"/>
    <cellStyle name="Заголовок 1 3" xfId="14234" hidden="1"/>
    <cellStyle name="Заголовок 1 3" xfId="15140" hidden="1"/>
    <cellStyle name="Заголовок 1 3" xfId="15139" hidden="1"/>
    <cellStyle name="Заголовок 1 3" xfId="15146" hidden="1"/>
    <cellStyle name="Заголовок 1 3" xfId="15150" hidden="1"/>
    <cellStyle name="Заголовок 1 3" xfId="15149" hidden="1"/>
    <cellStyle name="Заголовок 1 3" xfId="14251" hidden="1"/>
    <cellStyle name="Заголовок 1 3" xfId="15158" hidden="1"/>
    <cellStyle name="Заголовок 1 3" xfId="15157" hidden="1"/>
    <cellStyle name="Заголовок 1 3" xfId="15164" hidden="1"/>
    <cellStyle name="Заголовок 1 3" xfId="15170" hidden="1"/>
    <cellStyle name="Заголовок 1 3" xfId="15169" hidden="1"/>
    <cellStyle name="Заголовок 1 3" xfId="15133" hidden="1"/>
    <cellStyle name="Заголовок 1 3" xfId="14914" hidden="1"/>
    <cellStyle name="Заголовок 1 3" xfId="10958" hidden="1"/>
    <cellStyle name="Заголовок 1 3" xfId="14915" hidden="1"/>
    <cellStyle name="Заголовок 1 3" xfId="11078" hidden="1"/>
    <cellStyle name="Заголовок 1 3" xfId="14245" hidden="1"/>
    <cellStyle name="Заголовок 1 3" xfId="14877" hidden="1"/>
    <cellStyle name="Заголовок 1 3" xfId="14961" hidden="1"/>
    <cellStyle name="Заголовок 1 3" xfId="14954" hidden="1"/>
    <cellStyle name="Заголовок 1 3" xfId="14940" hidden="1"/>
    <cellStyle name="Заголовок 1 3" xfId="14217" hidden="1"/>
    <cellStyle name="Заголовок 1 3" xfId="10633" hidden="1"/>
    <cellStyle name="Заголовок 1 3" xfId="14930" hidden="1"/>
    <cellStyle name="Заголовок 1 3" xfId="15151" hidden="1"/>
    <cellStyle name="Заголовок 1 3" xfId="14832" hidden="1"/>
    <cellStyle name="Заголовок 1 3" xfId="15127" hidden="1"/>
    <cellStyle name="Заголовок 1 3" xfId="15107" hidden="1"/>
    <cellStyle name="Заголовок 1 3" xfId="14378" hidden="1"/>
    <cellStyle name="Заголовок 1 3" xfId="10986" hidden="1"/>
    <cellStyle name="Заголовок 1 3" xfId="15081" hidden="1"/>
    <cellStyle name="Заголовок 1 3" xfId="15085" hidden="1"/>
    <cellStyle name="Заголовок 1 3" xfId="15059" hidden="1"/>
    <cellStyle name="Заголовок 1 3" xfId="15040" hidden="1"/>
    <cellStyle name="Заголовок 1 3" xfId="15044" hidden="1"/>
    <cellStyle name="Заголовок 1 3" xfId="11058" hidden="1"/>
    <cellStyle name="Заголовок 1 3" xfId="15014" hidden="1"/>
    <cellStyle name="Заголовок 1 3" xfId="15017" hidden="1"/>
    <cellStyle name="Заголовок 1 3" xfId="14995" hidden="1"/>
    <cellStyle name="Заголовок 1 3" xfId="14976" hidden="1"/>
    <cellStyle name="Заголовок 1 3" xfId="14979" hidden="1"/>
    <cellStyle name="Заголовок 1 3" xfId="10815" hidden="1"/>
    <cellStyle name="Заголовок 1 3" xfId="14950" hidden="1"/>
    <cellStyle name="Заголовок 1 3" xfId="14255" hidden="1"/>
    <cellStyle name="Заголовок 1 3" xfId="10674" hidden="1"/>
    <cellStyle name="Заголовок 1 3" xfId="14289" hidden="1"/>
    <cellStyle name="Заголовок 1 3" xfId="14355" hidden="1"/>
    <cellStyle name="Заголовок 1 3" xfId="14929" hidden="1"/>
    <cellStyle name="Заголовок 1 3" xfId="15155" hidden="1"/>
    <cellStyle name="Заголовок 1 3" xfId="15160" hidden="1"/>
    <cellStyle name="Заголовок 1 3" xfId="15137" hidden="1"/>
    <cellStyle name="Заголовок 1 3" xfId="15111" hidden="1"/>
    <cellStyle name="Заголовок 1 3" xfId="15116" hidden="1"/>
    <cellStyle name="Заголовок 1 3" xfId="10699" hidden="1"/>
    <cellStyle name="Заголовок 1 3" xfId="15089" hidden="1"/>
    <cellStyle name="Заголовок 1 3" xfId="14835" hidden="1"/>
    <cellStyle name="Заголовок 1 3" xfId="15068" hidden="1"/>
    <cellStyle name="Заголовок 1 3" xfId="15048" hidden="1"/>
    <cellStyle name="Заголовок 1 3" xfId="14381" hidden="1"/>
    <cellStyle name="Заголовок 1 3" xfId="10973" hidden="1"/>
    <cellStyle name="Заголовок 1 3" xfId="14185" hidden="1"/>
    <cellStyle name="Заголовок 1 3" xfId="15013" hidden="1"/>
    <cellStyle name="Заголовок 1 3" xfId="14257" hidden="1"/>
    <cellStyle name="Заголовок 1 3" xfId="10672" hidden="1"/>
    <cellStyle name="Заголовок 1 3" xfId="14975" hidden="1"/>
    <cellStyle name="Заголовок 1 3" xfId="11047" hidden="1"/>
    <cellStyle name="Заголовок 1 3" xfId="14946" hidden="1"/>
    <cellStyle name="Заголовок 1 3" xfId="14951" hidden="1"/>
    <cellStyle name="Заголовок 1 3" xfId="10888" hidden="1"/>
    <cellStyle name="Заголовок 1 3" xfId="10677" hidden="1"/>
    <cellStyle name="Заголовок 1 3" xfId="14288" hidden="1"/>
    <cellStyle name="Заголовок 1 3" xfId="14879" hidden="1"/>
    <cellStyle name="Заголовок 1 3" xfId="15190" hidden="1"/>
    <cellStyle name="Заголовок 1 3" xfId="15189" hidden="1"/>
    <cellStyle name="Заголовок 1 3" xfId="15196" hidden="1"/>
    <cellStyle name="Заголовок 1 3" xfId="15202" hidden="1"/>
    <cellStyle name="Заголовок 1 3" xfId="15201" hidden="1"/>
    <cellStyle name="Заголовок 1 3" xfId="14932" hidden="1"/>
    <cellStyle name="Заголовок 1 3" xfId="15215" hidden="1"/>
    <cellStyle name="Заголовок 1 3" xfId="15214" hidden="1"/>
    <cellStyle name="Заголовок 1 3" xfId="15221" hidden="1"/>
    <cellStyle name="Заголовок 1 3" xfId="15227" hidden="1"/>
    <cellStyle name="Заголовок 1 3" xfId="15226" hidden="1"/>
    <cellStyle name="Заголовок 1 3" xfId="11081" hidden="1"/>
    <cellStyle name="Заголовок 1 3" xfId="15235" hidden="1"/>
    <cellStyle name="Заголовок 1 3" xfId="15234" hidden="1"/>
    <cellStyle name="Заголовок 1 3" xfId="15241" hidden="1"/>
    <cellStyle name="Заголовок 1 3" xfId="15247" hidden="1"/>
    <cellStyle name="Заголовок 1 3" xfId="15246" hidden="1"/>
    <cellStyle name="Заголовок 1 3" xfId="15209" hidden="1"/>
    <cellStyle name="Заголовок 1 3" xfId="14223" hidden="1"/>
    <cellStyle name="Заголовок 1 3" xfId="14896" hidden="1"/>
    <cellStyle name="Заголовок 1 3" xfId="15023" hidden="1"/>
    <cellStyle name="Заголовок 1 3" xfId="10681" hidden="1"/>
    <cellStyle name="Заголовок 1 3" xfId="14882" hidden="1"/>
    <cellStyle name="Заголовок 1 3" xfId="15175" hidden="1"/>
    <cellStyle name="Заголовок 1 3" xfId="15311" hidden="1"/>
    <cellStyle name="Заголовок 1 3" xfId="15310" hidden="1"/>
    <cellStyle name="Заголовок 1 3" xfId="15317" hidden="1"/>
    <cellStyle name="Заголовок 1 3" xfId="15323" hidden="1"/>
    <cellStyle name="Заголовок 1 3" xfId="15322" hidden="1"/>
    <cellStyle name="Заголовок 1 3" xfId="14974" hidden="1"/>
    <cellStyle name="Заголовок 1 3" xfId="15332" hidden="1"/>
    <cellStyle name="Заголовок 1 3" xfId="15331" hidden="1"/>
    <cellStyle name="Заголовок 1 3" xfId="15338" hidden="1"/>
    <cellStyle name="Заголовок 1 3" xfId="15344" hidden="1"/>
    <cellStyle name="Заголовок 1 3" xfId="15343" hidden="1"/>
    <cellStyle name="Заголовок 1 3" xfId="14887" hidden="1"/>
    <cellStyle name="Заголовок 1 3" xfId="15352" hidden="1"/>
    <cellStyle name="Заголовок 1 3" xfId="15351" hidden="1"/>
    <cellStyle name="Заголовок 1 3" xfId="15358" hidden="1"/>
    <cellStyle name="Заголовок 1 3" xfId="15364" hidden="1"/>
    <cellStyle name="Заголовок 1 3" xfId="15363" hidden="1"/>
    <cellStyle name="Заголовок 1 3" xfId="10938" hidden="1"/>
    <cellStyle name="Заголовок 1 3" xfId="15371" hidden="1"/>
    <cellStyle name="Заголовок 1 3" xfId="15370" hidden="1"/>
    <cellStyle name="Заголовок 1 3" xfId="15376" hidden="1"/>
    <cellStyle name="Заголовок 1 3" xfId="15382" hidden="1"/>
    <cellStyle name="Заголовок 1 3" xfId="15381" hidden="1"/>
    <cellStyle name="Заголовок 1 3" xfId="14888" hidden="1"/>
    <cellStyle name="Заголовок 1 3" xfId="15390" hidden="1"/>
    <cellStyle name="Заголовок 1 3" xfId="15389" hidden="1"/>
    <cellStyle name="Заголовок 1 3" xfId="15395" hidden="1"/>
    <cellStyle name="Заголовок 1 3" xfId="15401" hidden="1"/>
    <cellStyle name="Заголовок 1 3" xfId="15400" hidden="1"/>
    <cellStyle name="Заголовок 1 3" xfId="14985" hidden="1"/>
    <cellStyle name="Заголовок 1 3" xfId="15409" hidden="1"/>
    <cellStyle name="Заголовок 1 3" xfId="15408" hidden="1"/>
    <cellStyle name="Заголовок 1 3" xfId="15415" hidden="1"/>
    <cellStyle name="Заголовок 1 3" xfId="15420" hidden="1"/>
    <cellStyle name="Заголовок 1 3" xfId="15419" hidden="1"/>
    <cellStyle name="Заголовок 1 3" xfId="10676" hidden="1"/>
    <cellStyle name="Заголовок 1 3" xfId="15428" hidden="1"/>
    <cellStyle name="Заголовок 1 3" xfId="15427" hidden="1"/>
    <cellStyle name="Заголовок 1 3" xfId="15434" hidden="1"/>
    <cellStyle name="Заголовок 1 3" xfId="15440" hidden="1"/>
    <cellStyle name="Заголовок 1 3" xfId="15439" hidden="1"/>
    <cellStyle name="Заголовок 1 3" xfId="14891" hidden="1"/>
    <cellStyle name="Заголовок 1 3" xfId="15450" hidden="1"/>
    <cellStyle name="Заголовок 1 3" xfId="15449" hidden="1"/>
    <cellStyle name="Заголовок 1 3" xfId="15456" hidden="1"/>
    <cellStyle name="Заголовок 1 3" xfId="15461" hidden="1"/>
    <cellStyle name="Заголовок 1 3" xfId="15460" hidden="1"/>
    <cellStyle name="Заголовок 1 3" xfId="11124" hidden="1"/>
    <cellStyle name="Заголовок 1 3" xfId="15468" hidden="1"/>
    <cellStyle name="Заголовок 1 3" xfId="15467" hidden="1"/>
    <cellStyle name="Заголовок 1 3" xfId="15474" hidden="1"/>
    <cellStyle name="Заголовок 1 3" xfId="15480" hidden="1"/>
    <cellStyle name="Заголовок 1 3" xfId="15479" hidden="1"/>
    <cellStyle name="Заголовок 1 3" xfId="15178" hidden="1"/>
    <cellStyle name="Заголовок 1 3" xfId="15488" hidden="1"/>
    <cellStyle name="Заголовок 1 3" xfId="15487" hidden="1"/>
    <cellStyle name="Заголовок 1 3" xfId="15494" hidden="1"/>
    <cellStyle name="Заголовок 1 3" xfId="15500" hidden="1"/>
    <cellStyle name="Заголовок 1 3" xfId="15499" hidden="1"/>
    <cellStyle name="Заголовок 1 3" xfId="14226" hidden="1"/>
    <cellStyle name="Заголовок 1 3" xfId="15514" hidden="1"/>
    <cellStyle name="Заголовок 1 3" xfId="15513" hidden="1"/>
    <cellStyle name="Заголовок 1 3" xfId="15520" hidden="1"/>
    <cellStyle name="Заголовок 1 3" xfId="15524" hidden="1"/>
    <cellStyle name="Заголовок 1 3" xfId="15523" hidden="1"/>
    <cellStyle name="Заголовок 1 3" xfId="14239" hidden="1"/>
    <cellStyle name="Заголовок 1 3" xfId="15532" hidden="1"/>
    <cellStyle name="Заголовок 1 3" xfId="15531" hidden="1"/>
    <cellStyle name="Заголовок 1 3" xfId="15538" hidden="1"/>
    <cellStyle name="Заголовок 1 3" xfId="15544" hidden="1"/>
    <cellStyle name="Заголовок 1 3" xfId="15543" hidden="1"/>
    <cellStyle name="Заголовок 1 3" xfId="15507" hidden="1"/>
    <cellStyle name="Заголовок 1 3" xfId="15288" hidden="1"/>
    <cellStyle name="Заголовок 1 3" xfId="15101" hidden="1"/>
    <cellStyle name="Заголовок 1 3" xfId="15289" hidden="1"/>
    <cellStyle name="Заголовок 1 3" xfId="14274" hidden="1"/>
    <cellStyle name="Заголовок 1 3" xfId="15181" hidden="1"/>
    <cellStyle name="Заголовок 1 3" xfId="15251" hidden="1"/>
    <cellStyle name="Заголовок 1 3" xfId="15335" hidden="1"/>
    <cellStyle name="Заголовок 1 3" xfId="15328" hidden="1"/>
    <cellStyle name="Заголовок 1 3" xfId="15314" hidden="1"/>
    <cellStyle name="Заголовок 1 3" xfId="11048" hidden="1"/>
    <cellStyle name="Заголовок 1 3" xfId="14986" hidden="1"/>
    <cellStyle name="Заголовок 1 3" xfId="15304" hidden="1"/>
    <cellStyle name="Заголовок 1 3" xfId="15525" hidden="1"/>
    <cellStyle name="Заголовок 1 3" xfId="11131" hidden="1"/>
    <cellStyle name="Заголовок 1 3" xfId="15501" hidden="1"/>
    <cellStyle name="Заголовок 1 3" xfId="15481" hidden="1"/>
    <cellStyle name="Заголовок 1 3" xfId="15210" hidden="1"/>
    <cellStyle name="Заголовок 1 3" xfId="15143" hidden="1"/>
    <cellStyle name="Заголовок 1 3" xfId="15455" hidden="1"/>
    <cellStyle name="Заголовок 1 3" xfId="15459" hidden="1"/>
    <cellStyle name="Заголовок 1 3" xfId="15433" hidden="1"/>
    <cellStyle name="Заголовок 1 3" xfId="15414" hidden="1"/>
    <cellStyle name="Заголовок 1 3" xfId="15418" hidden="1"/>
    <cellStyle name="Заголовок 1 3" xfId="14904" hidden="1"/>
    <cellStyle name="Заголовок 1 3" xfId="15388" hidden="1"/>
    <cellStyle name="Заголовок 1 3" xfId="15391" hidden="1"/>
    <cellStyle name="Заголовок 1 3" xfId="15369" hidden="1"/>
    <cellStyle name="Заголовок 1 3" xfId="15350" hidden="1"/>
    <cellStyle name="Заголовок 1 3" xfId="15353" hidden="1"/>
    <cellStyle name="Заголовок 1 3" xfId="10764" hidden="1"/>
    <cellStyle name="Заголовок 1 3" xfId="15324" hidden="1"/>
    <cellStyle name="Заголовок 1 3" xfId="15180" hidden="1"/>
    <cellStyle name="Заголовок 1 3" xfId="10673" hidden="1"/>
    <cellStyle name="Заголовок 1 3" xfId="10700" hidden="1"/>
    <cellStyle name="Заголовок 1 3" xfId="14352" hidden="1"/>
    <cellStyle name="Заголовок 1 3" xfId="15303" hidden="1"/>
    <cellStyle name="Заголовок 1 3" xfId="15529" hidden="1"/>
    <cellStyle name="Заголовок 1 3" xfId="15534" hidden="1"/>
    <cellStyle name="Заголовок 1 3" xfId="15511" hidden="1"/>
    <cellStyle name="Заголовок 1 3" xfId="15485" hidden="1"/>
    <cellStyle name="Заголовок 1 3" xfId="15490" hidden="1"/>
    <cellStyle name="Заголовок 1 3" xfId="14187" hidden="1"/>
    <cellStyle name="Заголовок 1 3" xfId="15463" hidden="1"/>
    <cellStyle name="Заголовок 1 3" xfId="14286" hidden="1"/>
    <cellStyle name="Заголовок 1 3" xfId="15442" hidden="1"/>
    <cellStyle name="Заголовок 1 3" xfId="15422" hidden="1"/>
    <cellStyle name="Заголовок 1 3" xfId="10918" hidden="1"/>
    <cellStyle name="Заголовок 1 3" xfId="15121" hidden="1"/>
    <cellStyle name="Заголовок 1 3" xfId="14252" hidden="1"/>
    <cellStyle name="Заголовок 1 3" xfId="15387" hidden="1"/>
    <cellStyle name="Заголовок 1 3" xfId="11041" hidden="1"/>
    <cellStyle name="Заголовок 1 3" xfId="14189" hidden="1"/>
    <cellStyle name="Заголовок 1 3" xfId="15349" hidden="1"/>
    <cellStyle name="Заголовок 1 3" xfId="11112" hidden="1"/>
    <cellStyle name="Заголовок 1 3" xfId="15320" hidden="1"/>
    <cellStyle name="Заголовок 1 3" xfId="15325" hidden="1"/>
    <cellStyle name="Заголовок 1 3" xfId="15022" hidden="1"/>
    <cellStyle name="Заголовок 1 3" xfId="14250" hidden="1"/>
    <cellStyle name="Заголовок 1 3" xfId="10678" hidden="1"/>
    <cellStyle name="Заголовок 1 3" xfId="15254" hidden="1"/>
    <cellStyle name="Заголовок 1 3" xfId="15563" hidden="1"/>
    <cellStyle name="Заголовок 1 3" xfId="15562" hidden="1"/>
    <cellStyle name="Заголовок 1 3" xfId="15569" hidden="1"/>
    <cellStyle name="Заголовок 1 3" xfId="15575" hidden="1"/>
    <cellStyle name="Заголовок 1 3" xfId="15574" hidden="1"/>
    <cellStyle name="Заголовок 1 3" xfId="15306" hidden="1"/>
    <cellStyle name="Заголовок 1 3" xfId="15588" hidden="1"/>
    <cellStyle name="Заголовок 1 3" xfId="15587" hidden="1"/>
    <cellStyle name="Заголовок 1 3" xfId="15594" hidden="1"/>
    <cellStyle name="Заголовок 1 3" xfId="15600" hidden="1"/>
    <cellStyle name="Заголовок 1 3" xfId="15599" hidden="1"/>
    <cellStyle name="Заголовок 1 3" xfId="11023" hidden="1"/>
    <cellStyle name="Заголовок 1 3" xfId="15608" hidden="1"/>
    <cellStyle name="Заголовок 1 3" xfId="15607" hidden="1"/>
    <cellStyle name="Заголовок 1 3" xfId="15614" hidden="1"/>
    <cellStyle name="Заголовок 1 3" xfId="15620" hidden="1"/>
    <cellStyle name="Заголовок 1 3" xfId="15619" hidden="1"/>
    <cellStyle name="Заголовок 1 3" xfId="15582" hidden="1"/>
    <cellStyle name="Заголовок 1 3" xfId="14376" hidden="1"/>
    <cellStyle name="Заголовок 1 3" xfId="15270" hidden="1"/>
    <cellStyle name="Заголовок 1 3" xfId="15397" hidden="1"/>
    <cellStyle name="Заголовок 1 3" xfId="14270" hidden="1"/>
    <cellStyle name="Заголовок 1 3" xfId="15257" hidden="1"/>
    <cellStyle name="Заголовок 1 3" xfId="15549" hidden="1"/>
    <cellStyle name="Заголовок 1 3" xfId="15680" hidden="1"/>
    <cellStyle name="Заголовок 1 3" xfId="15679" hidden="1"/>
    <cellStyle name="Заголовок 1 3" xfId="15686" hidden="1"/>
    <cellStyle name="Заголовок 1 3" xfId="15692" hidden="1"/>
    <cellStyle name="Заголовок 1 3" xfId="15691" hidden="1"/>
    <cellStyle name="Заголовок 1 3" xfId="15348" hidden="1"/>
    <cellStyle name="Заголовок 1 3" xfId="15701" hidden="1"/>
    <cellStyle name="Заголовок 1 3" xfId="15700" hidden="1"/>
    <cellStyle name="Заголовок 1 3" xfId="15707" hidden="1"/>
    <cellStyle name="Заголовок 1 3" xfId="15713" hidden="1"/>
    <cellStyle name="Заголовок 1 3" xfId="15712" hidden="1"/>
    <cellStyle name="Заголовок 1 3" xfId="15261" hidden="1"/>
    <cellStyle name="Заголовок 1 3" xfId="15721" hidden="1"/>
    <cellStyle name="Заголовок 1 3" xfId="15720" hidden="1"/>
    <cellStyle name="Заголовок 1 3" xfId="15727" hidden="1"/>
    <cellStyle name="Заголовок 1 3" xfId="15733" hidden="1"/>
    <cellStyle name="Заголовок 1 3" xfId="15732" hidden="1"/>
    <cellStyle name="Заголовок 1 3" xfId="15062" hidden="1"/>
    <cellStyle name="Заголовок 1 3" xfId="15740" hidden="1"/>
    <cellStyle name="Заголовок 1 3" xfId="15739" hidden="1"/>
    <cellStyle name="Заголовок 1 3" xfId="15745" hidden="1"/>
    <cellStyle name="Заголовок 1 3" xfId="15751" hidden="1"/>
    <cellStyle name="Заголовок 1 3" xfId="15750" hidden="1"/>
    <cellStyle name="Заголовок 1 3" xfId="15262" hidden="1"/>
    <cellStyle name="Заголовок 1 3" xfId="15759" hidden="1"/>
    <cellStyle name="Заголовок 1 3" xfId="15758" hidden="1"/>
    <cellStyle name="Заголовок 1 3" xfId="15764" hidden="1"/>
    <cellStyle name="Заголовок 1 3" xfId="15770" hidden="1"/>
    <cellStyle name="Заголовок 1 3" xfId="15769" hidden="1"/>
    <cellStyle name="Заголовок 1 3" xfId="15359" hidden="1"/>
    <cellStyle name="Заголовок 1 3" xfId="15778" hidden="1"/>
    <cellStyle name="Заголовок 1 3" xfId="15777" hidden="1"/>
    <cellStyle name="Заголовок 1 3" xfId="15784" hidden="1"/>
    <cellStyle name="Заголовок 1 3" xfId="15789" hidden="1"/>
    <cellStyle name="Заголовок 1 3" xfId="15788" hidden="1"/>
    <cellStyle name="Заголовок 1 3" xfId="14228" hidden="1"/>
    <cellStyle name="Заголовок 1 3" xfId="15797" hidden="1"/>
    <cellStyle name="Заголовок 1 3" xfId="15796" hidden="1"/>
    <cellStyle name="Заголовок 1 3" xfId="15803" hidden="1"/>
    <cellStyle name="Заголовок 1 3" xfId="15809" hidden="1"/>
    <cellStyle name="Заголовок 1 3" xfId="15808" hidden="1"/>
    <cellStyle name="Заголовок 1 3" xfId="15265" hidden="1"/>
    <cellStyle name="Заголовок 1 3" xfId="15819" hidden="1"/>
    <cellStyle name="Заголовок 1 3" xfId="15818" hidden="1"/>
    <cellStyle name="Заголовок 1 3" xfId="15825" hidden="1"/>
    <cellStyle name="Заголовок 1 3" xfId="15830" hidden="1"/>
    <cellStyle name="Заголовок 1 3" xfId="15829" hidden="1"/>
    <cellStyle name="Заголовок 1 3" xfId="10772" hidden="1"/>
    <cellStyle name="Заголовок 1 3" xfId="15837" hidden="1"/>
    <cellStyle name="Заголовок 1 3" xfId="15836" hidden="1"/>
    <cellStyle name="Заголовок 1 3" xfId="15843" hidden="1"/>
    <cellStyle name="Заголовок 1 3" xfId="15849" hidden="1"/>
    <cellStyle name="Заголовок 1 3" xfId="15848" hidden="1"/>
    <cellStyle name="Заголовок 1 3" xfId="15551" hidden="1"/>
    <cellStyle name="Заголовок 1 3" xfId="15857" hidden="1"/>
    <cellStyle name="Заголовок 1 3" xfId="15856" hidden="1"/>
    <cellStyle name="Заголовок 1 3" xfId="15863" hidden="1"/>
    <cellStyle name="Заголовок 1 3" xfId="15869" hidden="1"/>
    <cellStyle name="Заголовок 1 3" xfId="15868" hidden="1"/>
    <cellStyle name="Заголовок 1 3" xfId="14893" hidden="1"/>
    <cellStyle name="Заголовок 1 3" xfId="15883" hidden="1"/>
    <cellStyle name="Заголовок 1 3" xfId="15882" hidden="1"/>
    <cellStyle name="Заголовок 1 3" xfId="15889" hidden="1"/>
    <cellStyle name="Заголовок 1 3" xfId="15893" hidden="1"/>
    <cellStyle name="Заголовок 1 3" xfId="15892" hidden="1"/>
    <cellStyle name="Заголовок 1 3" xfId="10921" hidden="1"/>
    <cellStyle name="Заголовок 1 3" xfId="15901" hidden="1"/>
    <cellStyle name="Заголовок 1 3" xfId="15900" hidden="1"/>
    <cellStyle name="Заголовок 1 3" xfId="15907" hidden="1"/>
    <cellStyle name="Заголовок 1 3" xfId="15912" hidden="1"/>
    <cellStyle name="Заголовок 1 3" xfId="15911" hidden="1"/>
    <cellStyle name="Заголовок 1 3" xfId="15876" hidden="1"/>
    <cellStyle name="Заголовок 1 3" xfId="15658" hidden="1"/>
    <cellStyle name="Заголовок 1 3" xfId="15475" hidden="1"/>
    <cellStyle name="Заголовок 1 3" xfId="15659" hidden="1"/>
    <cellStyle name="Заголовок 1 3" xfId="14248" hidden="1"/>
    <cellStyle name="Заголовок 1 3" xfId="15554" hidden="1"/>
    <cellStyle name="Заголовок 1 3" xfId="15624" hidden="1"/>
    <cellStyle name="Заголовок 1 3" xfId="15704" hidden="1"/>
    <cellStyle name="Заголовок 1 3" xfId="15697" hidden="1"/>
    <cellStyle name="Заголовок 1 3" xfId="15683" hidden="1"/>
    <cellStyle name="Заголовок 1 3" xfId="15168" hidden="1"/>
    <cellStyle name="Заголовок 1 3" xfId="15360" hidden="1"/>
    <cellStyle name="Заголовок 1 3" xfId="15673" hidden="1"/>
    <cellStyle name="Заголовок 1 3" xfId="15894" hidden="1"/>
    <cellStyle name="Заголовок 1 3" xfId="14981" hidden="1"/>
    <cellStyle name="Заголовок 1 3" xfId="15870" hidden="1"/>
    <cellStyle name="Заголовок 1 3" xfId="15850" hidden="1"/>
    <cellStyle name="Заголовок 1 3" xfId="15583" hidden="1"/>
    <cellStyle name="Заголовок 1 3" xfId="15517" hidden="1"/>
    <cellStyle name="Заголовок 1 3" xfId="15824" hidden="1"/>
    <cellStyle name="Заголовок 1 3" xfId="15828" hidden="1"/>
    <cellStyle name="Заголовок 1 3" xfId="15802" hidden="1"/>
    <cellStyle name="Заголовок 1 3" xfId="15783" hidden="1"/>
    <cellStyle name="Заголовок 1 3" xfId="15787" hidden="1"/>
    <cellStyle name="Заголовок 1 3" xfId="15278" hidden="1"/>
    <cellStyle name="Заголовок 1 3" xfId="15757" hidden="1"/>
    <cellStyle name="Заголовок 1 3" xfId="15760" hidden="1"/>
    <cellStyle name="Заголовок 1 3" xfId="15738" hidden="1"/>
    <cellStyle name="Заголовок 1 3" xfId="15719" hidden="1"/>
    <cellStyle name="Заголовок 1 3" xfId="15722" hidden="1"/>
    <cellStyle name="Заголовок 1 3" xfId="15004" hidden="1"/>
    <cellStyle name="Заголовок 1 3" xfId="15693" hidden="1"/>
    <cellStyle name="Заголовок 1 3" xfId="15553" hidden="1"/>
    <cellStyle name="Заголовок 1 3" xfId="11132" hidden="1"/>
    <cellStyle name="Заголовок 1 3" xfId="14271" hidden="1"/>
    <cellStyle name="Заголовок 1 3" xfId="14348" hidden="1"/>
    <cellStyle name="Заголовок 1 3" xfId="15672" hidden="1"/>
    <cellStyle name="Заголовок 1 3" xfId="15898" hidden="1"/>
    <cellStyle name="Заголовок 1 3" xfId="15903" hidden="1"/>
    <cellStyle name="Заголовок 1 3" xfId="15880" hidden="1"/>
    <cellStyle name="Заголовок 1 3" xfId="15854" hidden="1"/>
    <cellStyle name="Заголовок 1 3" xfId="15859" hidden="1"/>
    <cellStyle name="Заголовок 1 3" xfId="10996" hidden="1"/>
    <cellStyle name="Заголовок 1 3" xfId="15832" hidden="1"/>
    <cellStyle name="Заголовок 1 3" xfId="14276" hidden="1"/>
    <cellStyle name="Заголовок 1 3" xfId="15811" hidden="1"/>
    <cellStyle name="Заголовок 1 3" xfId="15791" hidden="1"/>
    <cellStyle name="Заголовок 1 3" xfId="15042" hidden="1"/>
    <cellStyle name="Заголовок 1 3" xfId="15495" hidden="1"/>
    <cellStyle name="Заголовок 1 3" xfId="10929" hidden="1"/>
    <cellStyle name="Заголовок 1 3" xfId="15756" hidden="1"/>
    <cellStyle name="Заголовок 1 3" xfId="15072" hidden="1"/>
    <cellStyle name="Заголовок 1 3" xfId="11034" hidden="1"/>
    <cellStyle name="Заголовок 1 3" xfId="15718" hidden="1"/>
    <cellStyle name="Заголовок 1 3" xfId="14878" hidden="1"/>
    <cellStyle name="Заголовок 1 3" xfId="15689" hidden="1"/>
    <cellStyle name="Заголовок 1 3" xfId="15694" hidden="1"/>
    <cellStyle name="Заголовок 1 3" xfId="15396" hidden="1"/>
    <cellStyle name="Заголовок 1 3" xfId="10995" hidden="1"/>
    <cellStyle name="Заголовок 1 3" xfId="10698" hidden="1"/>
    <cellStyle name="Заголовок 1 3" xfId="15626" hidden="1"/>
    <cellStyle name="Заголовок 1 3" xfId="15931" hidden="1"/>
    <cellStyle name="Заголовок 1 3" xfId="15930" hidden="1"/>
    <cellStyle name="Заголовок 1 3" xfId="15937" hidden="1"/>
    <cellStyle name="Заголовок 1 3" xfId="15943" hidden="1"/>
    <cellStyle name="Заголовок 1 3" xfId="15942" hidden="1"/>
    <cellStyle name="Заголовок 1 3" xfId="15675" hidden="1"/>
    <cellStyle name="Заголовок 1 3" xfId="15956" hidden="1"/>
    <cellStyle name="Заголовок 1 3" xfId="15955" hidden="1"/>
    <cellStyle name="Заголовок 1 3" xfId="15962" hidden="1"/>
    <cellStyle name="Заголовок 1 3" xfId="15968" hidden="1"/>
    <cellStyle name="Заголовок 1 3" xfId="15967" hidden="1"/>
    <cellStyle name="Заголовок 1 3" xfId="14909" hidden="1"/>
    <cellStyle name="Заголовок 1 3" xfId="15976" hidden="1"/>
    <cellStyle name="Заголовок 1 3" xfId="15975" hidden="1"/>
    <cellStyle name="Заголовок 1 3" xfId="15982" hidden="1"/>
    <cellStyle name="Заголовок 1 3" xfId="15988" hidden="1"/>
    <cellStyle name="Заголовок 1 3" xfId="15987" hidden="1"/>
    <cellStyle name="Заголовок 1 3" xfId="15950" hidden="1"/>
    <cellStyle name="Заголовок 1 3" xfId="10679" hidden="1"/>
    <cellStyle name="Заголовок 1 3" xfId="15641" hidden="1"/>
    <cellStyle name="Заголовок 1 3" xfId="15766" hidden="1"/>
    <cellStyle name="Заголовок 1 3" xfId="14203" hidden="1"/>
    <cellStyle name="Заголовок 1 3" xfId="15629" hidden="1"/>
    <cellStyle name="Заголовок 1 3" xfId="15917" hidden="1"/>
    <cellStyle name="Заголовок 1 3" xfId="16043" hidden="1"/>
    <cellStyle name="Заголовок 1 3" xfId="16042" hidden="1"/>
    <cellStyle name="Заголовок 1 3" xfId="16049" hidden="1"/>
    <cellStyle name="Заголовок 1 3" xfId="16055" hidden="1"/>
    <cellStyle name="Заголовок 1 3" xfId="16054" hidden="1"/>
    <cellStyle name="Заголовок 1 3" xfId="15717" hidden="1"/>
    <cellStyle name="Заголовок 1 3" xfId="16064" hidden="1"/>
    <cellStyle name="Заголовок 1 3" xfId="16063" hidden="1"/>
    <cellStyle name="Заголовок 1 3" xfId="16070" hidden="1"/>
    <cellStyle name="Заголовок 1 3" xfId="16076" hidden="1"/>
    <cellStyle name="Заголовок 1 3" xfId="16075" hidden="1"/>
    <cellStyle name="Заголовок 1 3" xfId="15633" hidden="1"/>
    <cellStyle name="Заголовок 1 3" xfId="16084" hidden="1"/>
    <cellStyle name="Заголовок 1 3" xfId="16083" hidden="1"/>
    <cellStyle name="Заголовок 1 3" xfId="16090" hidden="1"/>
    <cellStyle name="Заголовок 1 3" xfId="16096" hidden="1"/>
    <cellStyle name="Заголовок 1 3" xfId="16095" hidden="1"/>
    <cellStyle name="Заголовок 1 3" xfId="15436" hidden="1"/>
    <cellStyle name="Заголовок 1 3" xfId="16103" hidden="1"/>
    <cellStyle name="Заголовок 1 3" xfId="16102" hidden="1"/>
    <cellStyle name="Заголовок 1 3" xfId="16108" hidden="1"/>
    <cellStyle name="Заголовок 1 3" xfId="16114" hidden="1"/>
    <cellStyle name="Заголовок 1 3" xfId="16113" hidden="1"/>
    <cellStyle name="Заголовок 1 3" xfId="15634" hidden="1"/>
    <cellStyle name="Заголовок 1 3" xfId="16122" hidden="1"/>
    <cellStyle name="Заголовок 1 3" xfId="16121" hidden="1"/>
    <cellStyle name="Заголовок 1 3" xfId="16127" hidden="1"/>
    <cellStyle name="Заголовок 1 3" xfId="16133" hidden="1"/>
    <cellStyle name="Заголовок 1 3" xfId="16132" hidden="1"/>
    <cellStyle name="Заголовок 1 3" xfId="15728" hidden="1"/>
    <cellStyle name="Заголовок 1 3" xfId="16141" hidden="1"/>
    <cellStyle name="Заголовок 1 3" xfId="16140" hidden="1"/>
    <cellStyle name="Заголовок 1 3" xfId="16147" hidden="1"/>
    <cellStyle name="Заголовок 1 3" xfId="16152" hidden="1"/>
    <cellStyle name="Заголовок 1 3" xfId="16151" hidden="1"/>
    <cellStyle name="Заголовок 1 3" xfId="10761" hidden="1"/>
    <cellStyle name="Заголовок 1 3" xfId="16159" hidden="1"/>
    <cellStyle name="Заголовок 1 3" xfId="16158" hidden="1"/>
    <cellStyle name="Заголовок 1 3" xfId="16165" hidden="1"/>
    <cellStyle name="Заголовок 1 3" xfId="16171" hidden="1"/>
    <cellStyle name="Заголовок 1 3" xfId="16170" hidden="1"/>
    <cellStyle name="Заголовок 1 3" xfId="15636" hidden="1"/>
    <cellStyle name="Заголовок 1 3" xfId="16181" hidden="1"/>
    <cellStyle name="Заголовок 1 3" xfId="16180" hidden="1"/>
    <cellStyle name="Заголовок 1 3" xfId="16187" hidden="1"/>
    <cellStyle name="Заголовок 1 3" xfId="16191" hidden="1"/>
    <cellStyle name="Заголовок 1 3" xfId="16190" hidden="1"/>
    <cellStyle name="Заголовок 1 3" xfId="15177" hidden="1"/>
    <cellStyle name="Заголовок 1 3" xfId="16198" hidden="1"/>
    <cellStyle name="Заголовок 1 3" xfId="16197" hidden="1"/>
    <cellStyle name="Заголовок 1 3" xfId="16203" hidden="1"/>
    <cellStyle name="Заголовок 1 3" xfId="16209" hidden="1"/>
    <cellStyle name="Заголовок 1 3" xfId="16208" hidden="1"/>
    <cellStyle name="Заголовок 1 3" xfId="15919" hidden="1"/>
    <cellStyle name="Заголовок 1 3" xfId="16217" hidden="1"/>
    <cellStyle name="Заголовок 1 3" xfId="16216" hidden="1"/>
    <cellStyle name="Заголовок 1 3" xfId="16223" hidden="1"/>
    <cellStyle name="Заголовок 1 3" xfId="16229" hidden="1"/>
    <cellStyle name="Заголовок 1 3" xfId="16228" hidden="1"/>
    <cellStyle name="Заголовок 1 3" xfId="15267" hidden="1"/>
    <cellStyle name="Заголовок 1 3" xfId="16243" hidden="1"/>
    <cellStyle name="Заголовок 1 3" xfId="16242" hidden="1"/>
    <cellStyle name="Заголовок 1 3" xfId="16249" hidden="1"/>
    <cellStyle name="Заголовок 1 3" xfId="16253" hidden="1"/>
    <cellStyle name="Заголовок 1 3" xfId="16252" hidden="1"/>
    <cellStyle name="Заголовок 1 3" xfId="14224" hidden="1"/>
    <cellStyle name="Заголовок 1 3" xfId="16261" hidden="1"/>
    <cellStyle name="Заголовок 1 3" xfId="16260" hidden="1"/>
    <cellStyle name="Заголовок 1 3" xfId="16267" hidden="1"/>
    <cellStyle name="Заголовок 1 3" xfId="16272" hidden="1"/>
    <cellStyle name="Заголовок 1 3" xfId="16271" hidden="1"/>
    <cellStyle name="Заголовок 1 3" xfId="16236" hidden="1"/>
    <cellStyle name="Заголовок 1 3" xfId="16021" hidden="1"/>
    <cellStyle name="Заголовок 1 3" xfId="15844" hidden="1"/>
    <cellStyle name="Заголовок 1 3" xfId="16022" hidden="1"/>
    <cellStyle name="Заголовок 1 3" xfId="10984" hidden="1"/>
    <cellStyle name="Заголовок 1 3" xfId="15922" hidden="1"/>
    <cellStyle name="Заголовок 1 3" xfId="15992" hidden="1"/>
    <cellStyle name="Заголовок 1 3" xfId="16067" hidden="1"/>
    <cellStyle name="Заголовок 1 3" xfId="16060" hidden="1"/>
    <cellStyle name="Заголовок 1 3" xfId="16046" hidden="1"/>
    <cellStyle name="Заголовок 1 3" xfId="15542" hidden="1"/>
    <cellStyle name="Заголовок 1 3" xfId="15729" hidden="1"/>
    <cellStyle name="Заголовок 1 3" xfId="16036" hidden="1"/>
    <cellStyle name="Заголовок 1 3" xfId="16254" hidden="1"/>
    <cellStyle name="Заголовок 1 3" xfId="15355" hidden="1"/>
    <cellStyle name="Заголовок 1 3" xfId="16230" hidden="1"/>
    <cellStyle name="Заголовок 1 3" xfId="16210" hidden="1"/>
    <cellStyle name="Заголовок 1 3" xfId="15951" hidden="1"/>
    <cellStyle name="Заголовок 1 3" xfId="15886" hidden="1"/>
    <cellStyle name="Заголовок 1 3" xfId="16186" hidden="1"/>
    <cellStyle name="Заголовок 1 3" xfId="16189" hidden="1"/>
    <cellStyle name="Заголовок 1 3" xfId="16164" hidden="1"/>
    <cellStyle name="Заголовок 1 3" xfId="16146" hidden="1"/>
    <cellStyle name="Заголовок 1 3" xfId="16150" hidden="1"/>
    <cellStyle name="Заголовок 1 3" xfId="15648" hidden="1"/>
    <cellStyle name="Заголовок 1 3" xfId="16120" hidden="1"/>
    <cellStyle name="Заголовок 1 3" xfId="16123" hidden="1"/>
    <cellStyle name="Заголовок 1 3" xfId="16101" hidden="1"/>
    <cellStyle name="Заголовок 1 3" xfId="16082" hidden="1"/>
    <cellStyle name="Заголовок 1 3" xfId="16085" hidden="1"/>
    <cellStyle name="Заголовок 1 3" xfId="15378" hidden="1"/>
    <cellStyle name="Заголовок 1 3" xfId="16056" hidden="1"/>
    <cellStyle name="Заголовок 1 3" xfId="15921" hidden="1"/>
    <cellStyle name="Заголовок 1 3" xfId="14898" hidden="1"/>
    <cellStyle name="Заголовок 1 3" xfId="14242" hidden="1"/>
    <cellStyle name="Заголовок 1 3" xfId="14343" hidden="1"/>
    <cellStyle name="Заголовок 1 3" xfId="16035" hidden="1"/>
    <cellStyle name="Заголовок 1 3" xfId="16258" hidden="1"/>
    <cellStyle name="Заголовок 1 3" xfId="16263" hidden="1"/>
    <cellStyle name="Заголовок 1 3" xfId="16240" hidden="1"/>
    <cellStyle name="Заголовок 1 3" xfId="16214" hidden="1"/>
    <cellStyle name="Заголовок 1 3" xfId="16219" hidden="1"/>
    <cellStyle name="Заголовок 1 3" xfId="10909" hidden="1"/>
    <cellStyle name="Заголовок 1 3" xfId="16193" hidden="1"/>
    <cellStyle name="Заголовок 1 3" xfId="14267" hidden="1"/>
    <cellStyle name="Заголовок 1 3" xfId="16173" hidden="1"/>
    <cellStyle name="Заголовок 1 3" xfId="16154" hidden="1"/>
    <cellStyle name="Заголовок 1 3" xfId="15416" hidden="1"/>
    <cellStyle name="Заголовок 1 3" xfId="15864" hidden="1"/>
    <cellStyle name="Заголовок 1 3" xfId="15061" hidden="1"/>
    <cellStyle name="Заголовок 1 3" xfId="16119" hidden="1"/>
    <cellStyle name="Заголовок 1 3" xfId="15446" hidden="1"/>
    <cellStyle name="Заголовок 1 3" xfId="14907" hidden="1"/>
    <cellStyle name="Заголовок 1 3" xfId="16081" hidden="1"/>
    <cellStyle name="Заголовок 1 3" xfId="15253" hidden="1"/>
    <cellStyle name="Заголовок 1 3" xfId="16052" hidden="1"/>
    <cellStyle name="Заголовок 1 3" xfId="16057" hidden="1"/>
    <cellStyle name="Заголовок 1 3" xfId="15765" hidden="1"/>
    <cellStyle name="Заголовок 1 3" xfId="10790" hidden="1"/>
    <cellStyle name="Заголовок 1 3" xfId="14186" hidden="1"/>
    <cellStyle name="Заголовок 1 3" xfId="15994" hidden="1"/>
    <cellStyle name="Заголовок 1 3" xfId="16290" hidden="1"/>
    <cellStyle name="Заголовок 1 3" xfId="16289" hidden="1"/>
    <cellStyle name="Заголовок 1 3" xfId="16296" hidden="1"/>
    <cellStyle name="Заголовок 1 3" xfId="16302" hidden="1"/>
    <cellStyle name="Заголовок 1 3" xfId="16301" hidden="1"/>
    <cellStyle name="Заголовок 1 3" xfId="16038" hidden="1"/>
    <cellStyle name="Заголовок 1 3" xfId="16315" hidden="1"/>
    <cellStyle name="Заголовок 1 3" xfId="16314" hidden="1"/>
    <cellStyle name="Заголовок 1 3" xfId="16321" hidden="1"/>
    <cellStyle name="Заголовок 1 3" xfId="16327" hidden="1"/>
    <cellStyle name="Заголовок 1 3" xfId="16326" hidden="1"/>
    <cellStyle name="Заголовок 1 3" xfId="15283" hidden="1"/>
    <cellStyle name="Заголовок 1 3" xfId="16335" hidden="1"/>
    <cellStyle name="Заголовок 1 3" xfId="16334" hidden="1"/>
    <cellStyle name="Заголовок 1 3" xfId="16341" hidden="1"/>
    <cellStyle name="Заголовок 1 3" xfId="16347" hidden="1"/>
    <cellStyle name="Заголовок 1 3" xfId="16346" hidden="1"/>
    <cellStyle name="Заголовок 1 3" xfId="16309" hidden="1"/>
    <cellStyle name="Заголовок 1 3" xfId="14277" hidden="1"/>
    <cellStyle name="Заголовок 1 3" xfId="16008" hidden="1"/>
    <cellStyle name="Заголовок 1 3" xfId="16129" hidden="1"/>
    <cellStyle name="Заголовок 1 3" xfId="11115" hidden="1"/>
    <cellStyle name="Заголовок 1 3" xfId="15997" hidden="1"/>
    <cellStyle name="Заголовок 1 3" xfId="16276" hidden="1"/>
    <cellStyle name="Заголовок 1 3" xfId="16396" hidden="1"/>
    <cellStyle name="Заголовок 1 3" xfId="16395" hidden="1"/>
    <cellStyle name="Заголовок 1 3" xfId="16402" hidden="1"/>
    <cellStyle name="Заголовок 1 3" xfId="16408" hidden="1"/>
    <cellStyle name="Заголовок 1 3" xfId="16407" hidden="1"/>
    <cellStyle name="Заголовок 1 3" xfId="16080" hidden="1"/>
    <cellStyle name="Заголовок 1 3" xfId="16417" hidden="1"/>
    <cellStyle name="Заголовок 1 3" xfId="16416" hidden="1"/>
    <cellStyle name="Заголовок 1 3" xfId="16423" hidden="1"/>
    <cellStyle name="Заголовок 1 3" xfId="16429" hidden="1"/>
    <cellStyle name="Заголовок 1 3" xfId="16428" hidden="1"/>
    <cellStyle name="Заголовок 1 3" xfId="16001" hidden="1"/>
    <cellStyle name="Заголовок 1 3" xfId="16437" hidden="1"/>
    <cellStyle name="Заголовок 1 3" xfId="16436" hidden="1"/>
    <cellStyle name="Заголовок 1 3" xfId="16442" hidden="1"/>
    <cellStyle name="Заголовок 1 3" xfId="16448" hidden="1"/>
    <cellStyle name="Заголовок 1 3" xfId="16447" hidden="1"/>
    <cellStyle name="Заголовок 1 3" xfId="15805" hidden="1"/>
    <cellStyle name="Заголовок 1 3" xfId="16455" hidden="1"/>
    <cellStyle name="Заголовок 1 3" xfId="16454" hidden="1"/>
    <cellStyle name="Заголовок 1 3" xfId="16460" hidden="1"/>
    <cellStyle name="Заголовок 1 3" xfId="16465" hidden="1"/>
    <cellStyle name="Заголовок 1 3" xfId="16464" hidden="1"/>
    <cellStyle name="Заголовок 1 3" xfId="16002" hidden="1"/>
    <cellStyle name="Заголовок 1 3" xfId="16473" hidden="1"/>
    <cellStyle name="Заголовок 1 3" xfId="16472" hidden="1"/>
    <cellStyle name="Заголовок 1 3" xfId="16478" hidden="1"/>
    <cellStyle name="Заголовок 1 3" xfId="16484" hidden="1"/>
    <cellStyle name="Заголовок 1 3" xfId="16483" hidden="1"/>
    <cellStyle name="Заголовок 1 3" xfId="16091" hidden="1"/>
    <cellStyle name="Заголовок 1 3" xfId="16490" hidden="1"/>
    <cellStyle name="Заголовок 1 3" xfId="16489" hidden="1"/>
    <cellStyle name="Заголовок 1 3" xfId="16496" hidden="1"/>
    <cellStyle name="Заголовок 1 3" xfId="16500" hidden="1"/>
    <cellStyle name="Заголовок 1 3" xfId="16499" hidden="1"/>
    <cellStyle name="Заголовок 1 3" xfId="14903" hidden="1"/>
    <cellStyle name="Заголовок 1 3" xfId="16506" hidden="1"/>
    <cellStyle name="Заголовок 1 3" xfId="16505" hidden="1"/>
    <cellStyle name="Заголовок 1 3" xfId="16511" hidden="1"/>
    <cellStyle name="Заголовок 1 3" xfId="16516" hidden="1"/>
    <cellStyle name="Заголовок 1 3" xfId="16515" hidden="1"/>
    <cellStyle name="Заголовок 1 3" xfId="16003" hidden="1"/>
    <cellStyle name="Заголовок 1 3" xfId="16525" hidden="1"/>
    <cellStyle name="Заголовок 1 3" xfId="16524" hidden="1"/>
    <cellStyle name="Заголовок 1 3" xfId="16531" hidden="1"/>
    <cellStyle name="Заголовок 1 3" xfId="16535" hidden="1"/>
    <cellStyle name="Заголовок 1 3" xfId="16534" hidden="1"/>
    <cellStyle name="Заголовок 1 3" xfId="15550" hidden="1"/>
    <cellStyle name="Заголовок 1 3" xfId="16541" hidden="1"/>
    <cellStyle name="Заголовок 1 3" xfId="16540" hidden="1"/>
    <cellStyle name="Заголовок 1 3" xfId="16546" hidden="1"/>
    <cellStyle name="Заголовок 1 3" xfId="16552" hidden="1"/>
    <cellStyle name="Заголовок 1 3" xfId="16551" hidden="1"/>
    <cellStyle name="Заголовок 1 3" xfId="16278" hidden="1"/>
    <cellStyle name="Заголовок 1 3" xfId="16560" hidden="1"/>
    <cellStyle name="Заголовок 1 3" xfId="16559" hidden="1"/>
    <cellStyle name="Заголовок 1 3" xfId="16566" hidden="1"/>
    <cellStyle name="Заголовок 1 3" xfId="16571" hidden="1"/>
    <cellStyle name="Заголовок 1 3" xfId="16570" hidden="1"/>
    <cellStyle name="Заголовок 1 3" xfId="15638" hidden="1"/>
    <cellStyle name="Заголовок 1 3" xfId="16584" hidden="1"/>
    <cellStyle name="Заголовок 1 3" xfId="16583" hidden="1"/>
    <cellStyle name="Заголовок 1 3" xfId="16590" hidden="1"/>
    <cellStyle name="Заголовок 1 3" xfId="16594" hidden="1"/>
    <cellStyle name="Заголовок 1 3" xfId="16593" hidden="1"/>
    <cellStyle name="Заголовок 1 3" xfId="14266" hidden="1"/>
    <cellStyle name="Заголовок 1 3" xfId="16602" hidden="1"/>
    <cellStyle name="Заголовок 1 3" xfId="16601" hidden="1"/>
    <cellStyle name="Заголовок 1 3" xfId="16608" hidden="1"/>
    <cellStyle name="Заголовок 1 3" xfId="16612" hidden="1"/>
    <cellStyle name="Заголовок 1 3" xfId="16611" hidden="1"/>
    <cellStyle name="Заголовок 1 3" xfId="16578" hidden="1"/>
    <cellStyle name="Заголовок 1 3" xfId="16374" hidden="1"/>
    <cellStyle name="Заголовок 1 3" xfId="16204" hidden="1"/>
    <cellStyle name="Заголовок 1 3" xfId="16375" hidden="1"/>
    <cellStyle name="Заголовок 1 3" xfId="10752" hidden="1"/>
    <cellStyle name="Заголовок 1 3" xfId="16281" hidden="1"/>
    <cellStyle name="Заголовок 1 3" xfId="16351" hidden="1"/>
    <cellStyle name="Заголовок 1 3" xfId="16420" hidden="1"/>
    <cellStyle name="Заголовок 1 3" xfId="16413" hidden="1"/>
    <cellStyle name="Заголовок 1 3" xfId="16399" hidden="1"/>
    <cellStyle name="Заголовок 1 3" xfId="15910" hidden="1"/>
    <cellStyle name="Заголовок 1 3" xfId="16092" hidden="1"/>
    <cellStyle name="Заголовок 1 3" xfId="16389" hidden="1"/>
    <cellStyle name="Заголовок 1 3" xfId="16595" hidden="1"/>
    <cellStyle name="Заголовок 1 3" xfId="15724" hidden="1"/>
    <cellStyle name="Заголовок 1 3" xfId="16572" hidden="1"/>
    <cellStyle name="Заголовок 1 3" xfId="16553" hidden="1"/>
    <cellStyle name="Заголовок 1 3" xfId="16310" hidden="1"/>
    <cellStyle name="Заголовок 1 3" xfId="16246" hidden="1"/>
    <cellStyle name="Заголовок 1 3" xfId="16530" hidden="1"/>
    <cellStyle name="Заголовок 1 3" xfId="16533" hidden="1"/>
    <cellStyle name="Заголовок 1 3" xfId="16510" hidden="1"/>
    <cellStyle name="Заголовок 1 3" xfId="16495" hidden="1"/>
    <cellStyle name="Заголовок 1 3" xfId="16498" hidden="1"/>
    <cellStyle name="Заголовок 1 3" xfId="16011" hidden="1"/>
    <cellStyle name="Заголовок 1 3" xfId="16471" hidden="1"/>
    <cellStyle name="Заголовок 1 3" xfId="16474" hidden="1"/>
    <cellStyle name="Заголовок 1 3" xfId="16453" hidden="1"/>
    <cellStyle name="Заголовок 1 3" xfId="16435" hidden="1"/>
    <cellStyle name="Заголовок 1 3" xfId="16438" hidden="1"/>
    <cellStyle name="Заголовок 1 3" xfId="15747" hidden="1"/>
    <cellStyle name="Заголовок 1 3" xfId="16409" hidden="1"/>
    <cellStyle name="Заголовок 1 3" xfId="16280" hidden="1"/>
    <cellStyle name="Заголовок 1 3" xfId="15272" hidden="1"/>
    <cellStyle name="Заголовок 1 3" xfId="11038" hidden="1"/>
    <cellStyle name="Заголовок 1 3" xfId="14339" hidden="1"/>
    <cellStyle name="Заголовок 1 3" xfId="16388" hidden="1"/>
    <cellStyle name="Заголовок 1 3" xfId="16599" hidden="1"/>
    <cellStyle name="Заголовок 1 3" xfId="16604" hidden="1"/>
    <cellStyle name="Заголовок 1 3" xfId="16581" hidden="1"/>
    <cellStyle name="Заголовок 1 3" xfId="16557" hidden="1"/>
    <cellStyle name="Заголовок 1 3" xfId="16562" hidden="1"/>
    <cellStyle name="Заголовок 1 3" xfId="15165" hidden="1"/>
    <cellStyle name="Заголовок 1 3" xfId="16537" hidden="1"/>
    <cellStyle name="Заголовок 1 3" xfId="11087" hidden="1"/>
    <cellStyle name="Заголовок 1 3" xfId="16518" hidden="1"/>
    <cellStyle name="Заголовок 1 3" xfId="16502" hidden="1"/>
    <cellStyle name="Заголовок 1 3" xfId="15785" hidden="1"/>
    <cellStyle name="Заголовок 1 3" xfId="16224" hidden="1"/>
    <cellStyle name="Заголовок 1 3" xfId="15435" hidden="1"/>
    <cellStyle name="Заголовок 1 3" xfId="16470" hidden="1"/>
    <cellStyle name="Заголовок 1 3" xfId="15815" hidden="1"/>
    <cellStyle name="Заголовок 1 3" xfId="15281" hidden="1"/>
    <cellStyle name="Заголовок 1 3" xfId="16434" hidden="1"/>
    <cellStyle name="Заголовок 1 3" xfId="15625" hidden="1"/>
    <cellStyle name="Заголовок 1 3" xfId="16405" hidden="1"/>
    <cellStyle name="Заголовок 1 3" xfId="16410" hidden="1"/>
    <cellStyle name="Заголовок 1 3" xfId="16128" hidden="1"/>
    <cellStyle name="Заголовок 1 3" xfId="15174" hidden="1"/>
    <cellStyle name="Заголовок 1 3" xfId="11004" hidden="1"/>
    <cellStyle name="Заголовок 1 3" xfId="16352" hidden="1"/>
    <cellStyle name="Заголовок 1 3" xfId="16628" hidden="1"/>
    <cellStyle name="Заголовок 1 3" xfId="16627" hidden="1"/>
    <cellStyle name="Заголовок 1 3" xfId="16634" hidden="1"/>
    <cellStyle name="Заголовок 1 3" xfId="16640" hidden="1"/>
    <cellStyle name="Заголовок 1 3" xfId="16639" hidden="1"/>
    <cellStyle name="Заголовок 1 3" xfId="16391" hidden="1"/>
    <cellStyle name="Заголовок 1 3" xfId="16653" hidden="1"/>
    <cellStyle name="Заголовок 1 3" xfId="16652" hidden="1"/>
    <cellStyle name="Заголовок 1 3" xfId="16659" hidden="1"/>
    <cellStyle name="Заголовок 1 3" xfId="16665" hidden="1"/>
    <cellStyle name="Заголовок 1 3" xfId="16664" hidden="1"/>
    <cellStyle name="Заголовок 1 3" xfId="15653" hidden="1"/>
    <cellStyle name="Заголовок 1 3" xfId="16673" hidden="1"/>
    <cellStyle name="Заголовок 1 3" xfId="16672" hidden="1"/>
    <cellStyle name="Заголовок 1 3" xfId="16679" hidden="1"/>
    <cellStyle name="Заголовок 1 3" xfId="16685" hidden="1"/>
    <cellStyle name="Заголовок 1 3" xfId="16684" hidden="1"/>
    <cellStyle name="Заголовок 1 3" xfId="16647" hidden="1"/>
    <cellStyle name="Заголовок 1 3" xfId="14268" hidden="1"/>
    <cellStyle name="Заголовок 1 3" xfId="16365" hidden="1"/>
    <cellStyle name="Заголовок 1 3" xfId="16480" hidden="1"/>
    <cellStyle name="Заголовок 1 3" xfId="14924" hidden="1"/>
    <cellStyle name="Заголовок 1 3" xfId="16355" hidden="1"/>
    <cellStyle name="Заголовок 1 3" xfId="16616" hidden="1"/>
    <cellStyle name="Заголовок 1 3" xfId="16724" hidden="1"/>
    <cellStyle name="Заголовок 1 3" xfId="16723" hidden="1"/>
    <cellStyle name="Заголовок 1 3" xfId="16730" hidden="1"/>
    <cellStyle name="Заголовок 1 3" xfId="16736" hidden="1"/>
    <cellStyle name="Заголовок 1 3" xfId="16735" hidden="1"/>
    <cellStyle name="Заголовок 1 3" xfId="16433" hidden="1"/>
    <cellStyle name="Заголовок 1 3" xfId="16744" hidden="1"/>
    <cellStyle name="Заголовок 1 3" xfId="16743" hidden="1"/>
    <cellStyle name="Заголовок 1 3" xfId="16750" hidden="1"/>
    <cellStyle name="Заголовок 1 3" xfId="16756" hidden="1"/>
    <cellStyle name="Заголовок 1 3" xfId="16755" hidden="1"/>
    <cellStyle name="Заголовок 1 3" xfId="16358" hidden="1"/>
    <cellStyle name="Заголовок 1 3" xfId="16764" hidden="1"/>
    <cellStyle name="Заголовок 1 3" xfId="16763" hidden="1"/>
    <cellStyle name="Заголовок 1 3" xfId="16769" hidden="1"/>
    <cellStyle name="Заголовок 1 3" xfId="16774" hidden="1"/>
    <cellStyle name="Заголовок 1 3" xfId="16773" hidden="1"/>
    <cellStyle name="Заголовок 1 3" xfId="16167" hidden="1"/>
    <cellStyle name="Заголовок 1 3" xfId="16781" hidden="1"/>
    <cellStyle name="Заголовок 1 3" xfId="16780" hidden="1"/>
    <cellStyle name="Заголовок 1 3" xfId="16786" hidden="1"/>
    <cellStyle name="Заголовок 1 3" xfId="16790" hidden="1"/>
    <cellStyle name="Заголовок 1 3" xfId="16789" hidden="1"/>
    <cellStyle name="Заголовок 1 3" xfId="16359" hidden="1"/>
    <cellStyle name="Заголовок 1 3" xfId="16796" hidden="1"/>
    <cellStyle name="Заголовок 1 3" xfId="16795" hidden="1"/>
    <cellStyle name="Заголовок 1 3" xfId="16801" hidden="1"/>
    <cellStyle name="Заголовок 1 3" xfId="16807" hidden="1"/>
    <cellStyle name="Заголовок 1 3" xfId="16806" hidden="1"/>
    <cellStyle name="Заголовок 1 3" xfId="16443" hidden="1"/>
    <cellStyle name="Заголовок 1 3" xfId="16812" hidden="1"/>
    <cellStyle name="Заголовок 1 3" xfId="16811" hidden="1"/>
    <cellStyle name="Заголовок 1 3" xfId="16817" hidden="1"/>
    <cellStyle name="Заголовок 1 3" xfId="16821" hidden="1"/>
    <cellStyle name="Заголовок 1 3" xfId="16820" hidden="1"/>
    <cellStyle name="Заголовок 1 3" xfId="15277" hidden="1"/>
    <cellStyle name="Заголовок 1 3" xfId="16827" hidden="1"/>
    <cellStyle name="Заголовок 1 3" xfId="16826" hidden="1"/>
    <cellStyle name="Заголовок 1 3" xfId="16832" hidden="1"/>
    <cellStyle name="Заголовок 1 3" xfId="16836" hidden="1"/>
    <cellStyle name="Заголовок 1 3" xfId="16835" hidden="1"/>
    <cellStyle name="Заголовок 1 3" xfId="16360" hidden="1"/>
    <cellStyle name="Заголовок 1 3" xfId="16842" hidden="1"/>
    <cellStyle name="Заголовок 1 3" xfId="16841" hidden="1"/>
    <cellStyle name="Заголовок 1 3" xfId="16847" hidden="1"/>
    <cellStyle name="Заголовок 1 3" xfId="16851" hidden="1"/>
    <cellStyle name="Заголовок 1 3" xfId="16850" hidden="1"/>
    <cellStyle name="Заголовок 1 3" xfId="15918" hidden="1"/>
    <cellStyle name="Заголовок 1 3" xfId="16857" hidden="1"/>
    <cellStyle name="Заголовок 1 3" xfId="16856" hidden="1"/>
    <cellStyle name="Заголовок 1 3" xfId="16862" hidden="1"/>
    <cellStyle name="Заголовок 1 3" xfId="16866" hidden="1"/>
    <cellStyle name="Заголовок 1 3" xfId="16865" hidden="1"/>
    <cellStyle name="Заголовок 1 3" xfId="16617" hidden="1"/>
    <cellStyle name="Заголовок 1 3" xfId="16872" hidden="1"/>
    <cellStyle name="Заголовок 1 3" xfId="16871" hidden="1"/>
    <cellStyle name="Заголовок 1 3" xfId="16877" hidden="1"/>
    <cellStyle name="Заголовок 1 3" xfId="16881" hidden="1"/>
    <cellStyle name="Заголовок 1 3" xfId="16880" hidden="1"/>
    <cellStyle name="Заголовок 1 3" xfId="16005" hidden="1"/>
    <cellStyle name="Заголовок 1 3" xfId="16893" hidden="1"/>
    <cellStyle name="Заголовок 1 3" xfId="16892" hidden="1"/>
    <cellStyle name="Заголовок 1 3" xfId="16898" hidden="1"/>
    <cellStyle name="Заголовок 1 3" xfId="16902" hidden="1"/>
    <cellStyle name="Заголовок 1 3" xfId="16901" hidden="1"/>
    <cellStyle name="Заголовок 1 3" xfId="14213" hidden="1"/>
    <cellStyle name="Заголовок 1 3" xfId="16910" hidden="1"/>
    <cellStyle name="Заголовок 1 3" xfId="16909" hidden="1"/>
    <cellStyle name="Заголовок 1 3" xfId="16916" hidden="1"/>
    <cellStyle name="Заголовок 1 3" xfId="16920" hidden="1"/>
    <cellStyle name="Заголовок 1 3" xfId="16919" hidden="1"/>
    <cellStyle name="Заголовок 1 3" xfId="16887" hidden="1"/>
    <cellStyle name="Заголовок 1 3" xfId="16703" hidden="1"/>
    <cellStyle name="Заголовок 1 3" xfId="16547" hidden="1"/>
    <cellStyle name="Заголовок 1 3" xfId="16704" hidden="1"/>
    <cellStyle name="Заголовок 1 3" xfId="15176" hidden="1"/>
    <cellStyle name="Заголовок 1 3" xfId="16620" hidden="1"/>
    <cellStyle name="Заголовок 1 3" xfId="16689" hidden="1"/>
    <cellStyle name="Заголовок 1 3" xfId="16747" hidden="1"/>
    <cellStyle name="Заголовок 1 3" xfId="16740" hidden="1"/>
    <cellStyle name="Заголовок 1 3" xfId="16727" hidden="1"/>
    <cellStyle name="Заголовок 1 3" xfId="16270" hidden="1"/>
    <cellStyle name="Заголовок 1 3" xfId="16444" hidden="1"/>
    <cellStyle name="Заголовок 1 3" xfId="16718" hidden="1"/>
    <cellStyle name="Заголовок 1 3" xfId="16903" hidden="1"/>
    <cellStyle name="Заголовок 1 3" xfId="16087" hidden="1"/>
    <cellStyle name="Заголовок 1 3" xfId="16882" hidden="1"/>
    <cellStyle name="Заголовок 1 3" xfId="16867" hidden="1"/>
    <cellStyle name="Заголовок 1 3" xfId="16648" hidden="1"/>
    <cellStyle name="Заголовок 1 3" xfId="16587" hidden="1"/>
    <cellStyle name="Заголовок 1 3" xfId="16846" hidden="1"/>
    <cellStyle name="Заголовок 1 3" xfId="16849" hidden="1"/>
    <cellStyle name="Заголовок 1 3" xfId="16831" hidden="1"/>
    <cellStyle name="Заголовок 1 3" xfId="16816" hidden="1"/>
    <cellStyle name="Заголовок 1 3" xfId="16819" hidden="1"/>
    <cellStyle name="Заголовок 1 3" xfId="16367" hidden="1"/>
    <cellStyle name="Заголовок 1 3" xfId="16794" hidden="1"/>
    <cellStyle name="Заголовок 1 3" xfId="16797" hidden="1"/>
    <cellStyle name="Заголовок 1 3" xfId="16779" hidden="1"/>
    <cellStyle name="Заголовок 1 3" xfId="16762" hidden="1"/>
    <cellStyle name="Заголовок 1 3" xfId="16765" hidden="1"/>
    <cellStyle name="Заголовок 1 3" xfId="16110" hidden="1"/>
    <cellStyle name="Заголовок 1 3" xfId="16737" hidden="1"/>
    <cellStyle name="Заголовок 1 3" xfId="16619" hidden="1"/>
    <cellStyle name="Заголовок 1 3" xfId="15643" hidden="1"/>
    <cellStyle name="Заголовок 1 3" xfId="14876" hidden="1"/>
    <cellStyle name="Заголовок 1 3" xfId="14314" hidden="1"/>
    <cellStyle name="Заголовок 1 3" xfId="16717" hidden="1"/>
    <cellStyle name="Заголовок 1 3" xfId="16907" hidden="1"/>
    <cellStyle name="Заголовок 1 3" xfId="16912" hidden="1"/>
    <cellStyle name="Заголовок 1 3" xfId="16890" hidden="1"/>
    <cellStyle name="Заголовок 1 3" xfId="16869" hidden="1"/>
    <cellStyle name="Заголовок 1 3" xfId="16874" hidden="1"/>
    <cellStyle name="Заголовок 1 3" xfId="15539" hidden="1"/>
    <cellStyle name="Заголовок 1 3" xfId="16853" hidden="1"/>
    <cellStyle name="Заголовок 1 3" xfId="11009" hidden="1"/>
    <cellStyle name="Заголовок 1 3" xfId="16838" hidden="1"/>
    <cellStyle name="Заголовок 1 3" xfId="16823" hidden="1"/>
    <cellStyle name="Заголовок 1 3" xfId="16148" hidden="1"/>
    <cellStyle name="Заголовок 1 3" xfId="16567" hidden="1"/>
    <cellStyle name="Заголовок 1 3" xfId="15804" hidden="1"/>
    <cellStyle name="Заголовок 1 3" xfId="16793" hidden="1"/>
    <cellStyle name="Заголовок 1 3" xfId="16177" hidden="1"/>
    <cellStyle name="Заголовок 1 3" xfId="15651" hidden="1"/>
    <cellStyle name="Заголовок 1 3" xfId="16761" hidden="1"/>
    <cellStyle name="Заголовок 1 3" xfId="15993" hidden="1"/>
    <cellStyle name="Заголовок 1 3" xfId="16733" hidden="1"/>
    <cellStyle name="Заголовок 1 3" xfId="16738" hidden="1"/>
    <cellStyle name="Заголовок 1 3" xfId="16479" hidden="1"/>
    <cellStyle name="Заголовок 1 3" xfId="15548" hidden="1"/>
    <cellStyle name="Заголовок 1 3" xfId="14884" hidden="1"/>
    <cellStyle name="Заголовок 1 3" xfId="16690" hidden="1"/>
    <cellStyle name="Заголовок 1 3" xfId="16933" hidden="1"/>
    <cellStyle name="Заголовок 1 3" xfId="16932" hidden="1"/>
    <cellStyle name="Заголовок 1 3" xfId="16939" hidden="1"/>
    <cellStyle name="Заголовок 1 3" xfId="16945" hidden="1"/>
    <cellStyle name="Заголовок 1 3" xfId="16944" hidden="1"/>
    <cellStyle name="Заголовок 1 3" xfId="16719" hidden="1"/>
    <cellStyle name="Заголовок 1 3" xfId="16954" hidden="1"/>
    <cellStyle name="Заголовок 1 3" xfId="16953" hidden="1"/>
    <cellStyle name="Заголовок 1 3" xfId="16960" hidden="1"/>
    <cellStyle name="Заголовок 1 3" xfId="16966" hidden="1"/>
    <cellStyle name="Заголовок 1 3" xfId="16965" hidden="1"/>
    <cellStyle name="Заголовок 1 3" xfId="16016" hidden="1"/>
    <cellStyle name="Заголовок 1 3" xfId="16974" hidden="1"/>
    <cellStyle name="Заголовок 1 3" xfId="16973" hidden="1"/>
    <cellStyle name="Заголовок 1 3" xfId="16980" hidden="1"/>
    <cellStyle name="Заголовок 1 3" xfId="16986" hidden="1"/>
    <cellStyle name="Заголовок 1 3" xfId="16985" hidden="1"/>
    <cellStyle name="Заголовок 1 3" xfId="16949" hidden="1"/>
    <cellStyle name="Заголовок 1 3" xfId="14190" hidden="1"/>
    <cellStyle name="Заголовок 1 3" xfId="16699" hidden="1"/>
    <cellStyle name="Заголовок 1 3" xfId="16803" hidden="1"/>
    <cellStyle name="Заголовок 1 3" xfId="15298" hidden="1"/>
    <cellStyle name="Заголовок 1 3" xfId="16693" hidden="1"/>
    <cellStyle name="Заголовок 1 3" xfId="16924" hidden="1"/>
    <cellStyle name="Заголовок 1 3" xfId="16993" hidden="1"/>
    <cellStyle name="Заголовок 1 3" xfId="16992" hidden="1"/>
    <cellStyle name="Заголовок 1 3" xfId="16996" hidden="1"/>
    <cellStyle name="Заголовок 1 3" xfId="16999" hidden="1"/>
    <cellStyle name="Заголовок 1 3" xfId="16998" hidden="1"/>
    <cellStyle name="Заголовок 1 3" xfId="16760" hidden="1"/>
    <cellStyle name="Заголовок 1 3" xfId="17003" hidden="1"/>
    <cellStyle name="Заголовок 1 3" xfId="17002" hidden="1"/>
    <cellStyle name="Заголовок 1 3" xfId="17006" hidden="1"/>
    <cellStyle name="Заголовок 1 3" xfId="17009" hidden="1"/>
    <cellStyle name="Заголовок 1 3" xfId="17008" hidden="1"/>
    <cellStyle name="Заголовок 1 3" xfId="16695" hidden="1"/>
    <cellStyle name="Заголовок 1 3" xfId="17013" hidden="1"/>
    <cellStyle name="Заголовок 1 3" xfId="17012" hidden="1"/>
    <cellStyle name="Заголовок 1 3" xfId="17016" hidden="1"/>
    <cellStyle name="Заголовок 1 3" xfId="17019" hidden="1"/>
    <cellStyle name="Заголовок 1 3" xfId="17018" hidden="1"/>
    <cellStyle name="Заголовок 1 3" xfId="16512" hidden="1"/>
    <cellStyle name="Заголовок 1 3" xfId="17023" hidden="1"/>
    <cellStyle name="Заголовок 1 3" xfId="17022" hidden="1"/>
    <cellStyle name="Заголовок 1 3" xfId="17026" hidden="1"/>
    <cellStyle name="Заголовок 1 3" xfId="17029" hidden="1"/>
    <cellStyle name="Заголовок 1 3" xfId="17028" hidden="1"/>
    <cellStyle name="Заголовок 1 3" xfId="16696" hidden="1"/>
    <cellStyle name="Заголовок 1 3" xfId="17033" hidden="1"/>
    <cellStyle name="Заголовок 1 3" xfId="17032" hidden="1"/>
    <cellStyle name="Заголовок 1 3" xfId="17034" hidden="1"/>
    <cellStyle name="Заголовок 1 3" xfId="17036" hidden="1"/>
    <cellStyle name="Заголовок 1 3" xfId="17035" hidden="1"/>
    <cellStyle name="Заголовок 1 3" xfId="16770" hidden="1"/>
    <cellStyle name="Заголовок 1 3" xfId="17038" hidden="1"/>
    <cellStyle name="Заголовок 1 3" xfId="17037" hidden="1"/>
    <cellStyle name="Заголовок 1 3" xfId="17039" hidden="1"/>
    <cellStyle name="Заголовок 1 3" xfId="17041" hidden="1"/>
    <cellStyle name="Заголовок 1 3" xfId="17040" hidden="1"/>
    <cellStyle name="Заголовок 1 3" xfId="15647" hidden="1"/>
    <cellStyle name="Заголовок 1 3" xfId="17043" hidden="1"/>
    <cellStyle name="Заголовок 1 3" xfId="17042" hidden="1"/>
    <cellStyle name="Заголовок 1 3" xfId="17044" hidden="1"/>
    <cellStyle name="Заголовок 1 3" xfId="17046" hidden="1"/>
    <cellStyle name="Заголовок 1 3" xfId="17045" hidden="1"/>
    <cellStyle name="Заголовок 1 3" xfId="16697" hidden="1"/>
    <cellStyle name="Заголовок 1 3" xfId="17048" hidden="1"/>
    <cellStyle name="Заголовок 1 3" xfId="17047" hidden="1"/>
    <cellStyle name="Заголовок 1 3" xfId="17049" hidden="1"/>
    <cellStyle name="Заголовок 1 3" xfId="17051" hidden="1"/>
    <cellStyle name="Заголовок 1 3" xfId="17050" hidden="1"/>
    <cellStyle name="Заголовок 1 3" xfId="16277" hidden="1"/>
    <cellStyle name="Заголовок 1 3" xfId="17053" hidden="1"/>
    <cellStyle name="Заголовок 1 3" xfId="17052" hidden="1"/>
    <cellStyle name="Заголовок 1 3" xfId="17054" hidden="1"/>
    <cellStyle name="Заголовок 1 3" xfId="17056" hidden="1"/>
    <cellStyle name="Заголовок 1 3" xfId="17055" hidden="1"/>
    <cellStyle name="Заголовок 1 3" xfId="16925" hidden="1"/>
    <cellStyle name="Заголовок 1 3" xfId="17058" hidden="1"/>
    <cellStyle name="Заголовок 1 3" xfId="17057" hidden="1"/>
    <cellStyle name="Заголовок 1 3" xfId="17059" hidden="1"/>
    <cellStyle name="Заголовок 1 3" xfId="17061" hidden="1"/>
    <cellStyle name="Заголовок 1 3" xfId="17060" hidden="1"/>
    <cellStyle name="Заголовок 1 3" xfId="16362" hidden="1"/>
    <cellStyle name="Заголовок 1 3" xfId="17064" hidden="1"/>
    <cellStyle name="Заголовок 1 3" xfId="17063" hidden="1"/>
    <cellStyle name="Заголовок 1 3" xfId="17065" hidden="1"/>
    <cellStyle name="Заголовок 1 3" xfId="17068" hidden="1"/>
    <cellStyle name="Заголовок 1 3" xfId="17067" hidden="1"/>
    <cellStyle name="Заголовок 1 3" xfId="11113" hidden="1"/>
    <cellStyle name="Заголовок 1 3" xfId="17070" hidden="1"/>
    <cellStyle name="Заголовок 1 3" xfId="17069" hidden="1"/>
    <cellStyle name="Заголовок 1 3" xfId="17071" hidden="1"/>
    <cellStyle name="Заголовок 1 3" xfId="17073" hidden="1"/>
    <cellStyle name="Заголовок 1 3" xfId="17072" hidden="1"/>
    <cellStyle name="Заголовок 1 3" xfId="17062" hidden="1"/>
    <cellStyle name="Заголовок 1 3" xfId="17025" hidden="1"/>
    <cellStyle name="Заголовок 1 3" xfId="17027" hidden="1"/>
    <cellStyle name="Заголовок 1 3" xfId="17015" hidden="1"/>
    <cellStyle name="Заголовок 1 3" xfId="17005" hidden="1"/>
    <cellStyle name="Заголовок 1 3" xfId="17007" hidden="1"/>
    <cellStyle name="Заголовок 1 3" xfId="17086" hidden="1"/>
    <cellStyle name="Заголовок 1 3" xfId="17112" hidden="1"/>
    <cellStyle name="Заголовок 1 3" xfId="17111" hidden="1"/>
    <cellStyle name="Заголовок 1 3" xfId="17118" hidden="1"/>
    <cellStyle name="Заголовок 1 3" xfId="17124" hidden="1"/>
    <cellStyle name="Заголовок 1 3" xfId="17123" hidden="1"/>
    <cellStyle name="Заголовок 1 3" xfId="17078" hidden="1"/>
    <cellStyle name="Заголовок 1 3" xfId="17132" hidden="1"/>
    <cellStyle name="Заголовок 1 3" xfId="17131" hidden="1"/>
    <cellStyle name="Заголовок 1 3" xfId="17138" hidden="1"/>
    <cellStyle name="Заголовок 1 3" xfId="17144" hidden="1"/>
    <cellStyle name="Заголовок 1 3" xfId="17143" hidden="1"/>
    <cellStyle name="Заголовок 1 3" xfId="17080" hidden="1"/>
    <cellStyle name="Заголовок 1 3" xfId="17152" hidden="1"/>
    <cellStyle name="Заголовок 1 3" xfId="17151" hidden="1"/>
    <cellStyle name="Заголовок 1 3" xfId="17158" hidden="1"/>
    <cellStyle name="Заголовок 1 3" xfId="17164" hidden="1"/>
    <cellStyle name="Заголовок 1 3" xfId="17163" hidden="1"/>
    <cellStyle name="Заголовок 1 3" xfId="17077" hidden="1"/>
    <cellStyle name="Заголовок 1 3" xfId="17172" hidden="1"/>
    <cellStyle name="Заголовок 1 3" xfId="17171" hidden="1"/>
    <cellStyle name="Заголовок 1 3" xfId="17178" hidden="1"/>
    <cellStyle name="Заголовок 1 3" xfId="17184" hidden="1"/>
    <cellStyle name="Заголовок 1 3" xfId="17183" hidden="1"/>
    <cellStyle name="Заголовок 1 3" xfId="17081" hidden="1"/>
    <cellStyle name="Заголовок 1 3" xfId="17192" hidden="1"/>
    <cellStyle name="Заголовок 1 3" xfId="17191" hidden="1"/>
    <cellStyle name="Заголовок 1 3" xfId="17198" hidden="1"/>
    <cellStyle name="Заголовок 1 3" xfId="17204" hidden="1"/>
    <cellStyle name="Заголовок 1 3" xfId="17203" hidden="1"/>
    <cellStyle name="Заголовок 1 3" xfId="17079" hidden="1"/>
    <cellStyle name="Заголовок 1 3" xfId="17212" hidden="1"/>
    <cellStyle name="Заголовок 1 3" xfId="17211" hidden="1"/>
    <cellStyle name="Заголовок 1 3" xfId="17218" hidden="1"/>
    <cellStyle name="Заголовок 1 3" xfId="17224" hidden="1"/>
    <cellStyle name="Заголовок 1 3" xfId="17223" hidden="1"/>
    <cellStyle name="Заголовок 1 3" xfId="17082" hidden="1"/>
    <cellStyle name="Заголовок 1 3" xfId="17232" hidden="1"/>
    <cellStyle name="Заголовок 1 3" xfId="17231" hidden="1"/>
    <cellStyle name="Заголовок 1 3" xfId="17238" hidden="1"/>
    <cellStyle name="Заголовок 1 3" xfId="17244" hidden="1"/>
    <cellStyle name="Заголовок 1 3" xfId="17243" hidden="1"/>
    <cellStyle name="Заголовок 1 3" xfId="16997" hidden="1"/>
    <cellStyle name="Заголовок 1 3" xfId="17252" hidden="1"/>
    <cellStyle name="Заголовок 1 3" xfId="17251" hidden="1"/>
    <cellStyle name="Заголовок 1 3" xfId="17258" hidden="1"/>
    <cellStyle name="Заголовок 1 3" xfId="17264" hidden="1"/>
    <cellStyle name="Заголовок 1 3" xfId="17263" hidden="1"/>
    <cellStyle name="Заголовок 1 3" xfId="17084" hidden="1"/>
    <cellStyle name="Заголовок 1 3" xfId="17272" hidden="1"/>
    <cellStyle name="Заголовок 1 3" xfId="17271" hidden="1"/>
    <cellStyle name="Заголовок 1 3" xfId="17278" hidden="1"/>
    <cellStyle name="Заголовок 1 3" xfId="17284" hidden="1"/>
    <cellStyle name="Заголовок 1 3" xfId="17283" hidden="1"/>
    <cellStyle name="Заголовок 1 3" xfId="17085" hidden="1"/>
    <cellStyle name="Заголовок 1 3" xfId="17292" hidden="1"/>
    <cellStyle name="Заголовок 1 3" xfId="17291" hidden="1"/>
    <cellStyle name="Заголовок 1 3" xfId="17298" hidden="1"/>
    <cellStyle name="Заголовок 1 3" xfId="17304" hidden="1"/>
    <cellStyle name="Заголовок 1 3" xfId="17303" hidden="1"/>
    <cellStyle name="Заголовок 1 3" xfId="17083" hidden="1"/>
    <cellStyle name="Заголовок 1 3" xfId="17313" hidden="1"/>
    <cellStyle name="Заголовок 1 3" xfId="17312" hidden="1"/>
    <cellStyle name="Заголовок 1 3" xfId="17319" hidden="1"/>
    <cellStyle name="Заголовок 1 3" xfId="17325" hidden="1"/>
    <cellStyle name="Заголовок 1 3" xfId="17324" hidden="1"/>
    <cellStyle name="Заголовок 1 3" xfId="17074" hidden="1"/>
    <cellStyle name="Заголовок 1 3" xfId="17333" hidden="1"/>
    <cellStyle name="Заголовок 1 3" xfId="17332" hidden="1"/>
    <cellStyle name="Заголовок 1 3" xfId="17339" hidden="1"/>
    <cellStyle name="Заголовок 1 3" xfId="17345" hidden="1"/>
    <cellStyle name="Заголовок 1 3" xfId="17344" hidden="1"/>
    <cellStyle name="Заголовок 1 3" xfId="17308" hidden="1"/>
    <cellStyle name="Заголовок 1 3" xfId="17775" hidden="1"/>
    <cellStyle name="Заголовок 1 3" xfId="17776" hidden="1"/>
    <cellStyle name="Заголовок 1 3" xfId="17769" hidden="1"/>
    <cellStyle name="Заголовок 1 3" xfId="17763" hidden="1"/>
    <cellStyle name="Заголовок 1 3" xfId="17764" hidden="1"/>
    <cellStyle name="Заголовок 1 3" xfId="14691" hidden="1"/>
    <cellStyle name="Заголовок 1 3" xfId="17675" hidden="1"/>
    <cellStyle name="Заголовок 1 3" xfId="17676" hidden="1"/>
    <cellStyle name="Заголовок 1 3" xfId="17671" hidden="1"/>
    <cellStyle name="Заголовок 1 3" xfId="14583" hidden="1"/>
    <cellStyle name="Заголовок 1 3" xfId="17670" hidden="1"/>
    <cellStyle name="Заголовок 1 3" xfId="17745" hidden="1"/>
    <cellStyle name="Заголовок 1 3" xfId="17664" hidden="1"/>
    <cellStyle name="Заголовок 1 3" xfId="17665" hidden="1"/>
    <cellStyle name="Заголовок 1 3" xfId="17658" hidden="1"/>
    <cellStyle name="Заголовок 1 3" xfId="17652" hidden="1"/>
    <cellStyle name="Заголовок 1 3" xfId="17653" hidden="1"/>
    <cellStyle name="Заголовок 1 3" xfId="17743" hidden="1"/>
    <cellStyle name="Заголовок 1 3" xfId="17648" hidden="1"/>
    <cellStyle name="Заголовок 1 3" xfId="14582" hidden="1"/>
    <cellStyle name="Заголовок 1 3" xfId="17645" hidden="1"/>
    <cellStyle name="Заголовок 1 3" xfId="17640" hidden="1"/>
    <cellStyle name="Заголовок 1 3" xfId="17641" hidden="1"/>
    <cellStyle name="Заголовок 1 3" xfId="17746" hidden="1"/>
    <cellStyle name="Заголовок 1 3" xfId="17632" hidden="1"/>
    <cellStyle name="Заголовок 1 3" xfId="17633" hidden="1"/>
    <cellStyle name="Заголовок 1 3" xfId="10744" hidden="1"/>
    <cellStyle name="Заголовок 1 3" xfId="10800" hidden="1"/>
    <cellStyle name="Заголовок 1 3" xfId="10745" hidden="1"/>
    <cellStyle name="Заголовок 1 3" xfId="17742" hidden="1"/>
    <cellStyle name="Заголовок 1 3" xfId="17620" hidden="1"/>
    <cellStyle name="Заголовок 1 3" xfId="14578" hidden="1"/>
    <cellStyle name="Заголовок 1 3" xfId="14580" hidden="1"/>
    <cellStyle name="Заголовок 1 3" xfId="10786" hidden="1"/>
    <cellStyle name="Заголовок 1 3" xfId="17615" hidden="1"/>
    <cellStyle name="Заголовок 1 3" xfId="17744" hidden="1"/>
    <cellStyle name="Заголовок 1 3" xfId="17607" hidden="1"/>
    <cellStyle name="Заголовок 1 3" xfId="17608" hidden="1"/>
    <cellStyle name="Заголовок 1 3" xfId="17601" hidden="1"/>
    <cellStyle name="Заголовок 1 3" xfId="17596" hidden="1"/>
    <cellStyle name="Заголовок 1 3" xfId="14575" hidden="1"/>
    <cellStyle name="Заголовок 1 3" xfId="17740" hidden="1"/>
    <cellStyle name="Заголовок 1 3" xfId="10746" hidden="1"/>
    <cellStyle name="Заголовок 1 3" xfId="14675" hidden="1"/>
    <cellStyle name="Заголовок 1 3" xfId="17589" hidden="1"/>
    <cellStyle name="Заголовок 1 3" xfId="17583" hidden="1"/>
    <cellStyle name="Заголовок 1 3" xfId="17584" hidden="1"/>
    <cellStyle name="Заголовок 1 3" xfId="17761" hidden="1"/>
    <cellStyle name="Заголовок 1 3" xfId="14571" hidden="1"/>
    <cellStyle name="Заголовок 1 3" xfId="17573" hidden="1"/>
    <cellStyle name="Заголовок 1 3" xfId="17570" hidden="1"/>
    <cellStyle name="Заголовок 1 3" xfId="17567" hidden="1"/>
    <cellStyle name="Заголовок 1 3" xfId="17568" hidden="1"/>
    <cellStyle name="Заголовок 1 3" xfId="17738" hidden="1"/>
    <cellStyle name="Заголовок 1 3" xfId="17561" hidden="1"/>
    <cellStyle name="Заголовок 1 3" xfId="14694" hidden="1"/>
    <cellStyle name="Заголовок 1 3" xfId="17555" hidden="1"/>
    <cellStyle name="Заголовок 1 3" xfId="17549" hidden="1"/>
    <cellStyle name="Заголовок 1 3" xfId="17550" hidden="1"/>
    <cellStyle name="Заголовок 1 3" xfId="17736" hidden="1"/>
    <cellStyle name="Заголовок 1 3" xfId="17541" hidden="1"/>
    <cellStyle name="Заголовок 1 3" xfId="17542" hidden="1"/>
    <cellStyle name="Заголовок 1 3" xfId="17537" hidden="1"/>
    <cellStyle name="Заголовок 1 3" xfId="17535" hidden="1"/>
    <cellStyle name="Заголовок 1 3" xfId="14679" hidden="1"/>
    <cellStyle name="Заголовок 1 3" xfId="17739" hidden="1"/>
    <cellStyle name="Заголовок 1 3" xfId="17522" hidden="1"/>
    <cellStyle name="Заголовок 1 3" xfId="17523" hidden="1"/>
    <cellStyle name="Заголовок 1 3" xfId="17517" hidden="1"/>
    <cellStyle name="Заголовок 1 3" xfId="17511" hidden="1"/>
    <cellStyle name="Заголовок 1 3" xfId="17512" hidden="1"/>
    <cellStyle name="Заголовок 1 3" xfId="17749" hidden="1"/>
    <cellStyle name="Заголовок 1 3" xfId="17503" hidden="1"/>
    <cellStyle name="Заголовок 1 3" xfId="17504" hidden="1"/>
    <cellStyle name="Заголовок 1 3" xfId="17497" hidden="1"/>
    <cellStyle name="Заголовок 1 3" xfId="17491" hidden="1"/>
    <cellStyle name="Заголовок 1 3" xfId="17492" hidden="1"/>
    <cellStyle name="Заголовок 1 3" xfId="17529" hidden="1"/>
    <cellStyle name="Заголовок 1 3" xfId="10852" hidden="1"/>
    <cellStyle name="Заголовок 1 3" xfId="14503" hidden="1"/>
    <cellStyle name="Заголовок 1 3" xfId="14515" hidden="1"/>
    <cellStyle name="Заголовок 1 3" xfId="10726" hidden="1"/>
    <cellStyle name="Заголовок 1 3" xfId="14533" hidden="1"/>
    <cellStyle name="Заголовок 1 3" xfId="14425" hidden="1"/>
    <cellStyle name="Заголовок 1 3" xfId="10709" hidden="1"/>
    <cellStyle name="Заголовок 1 3" xfId="14408" hidden="1"/>
    <cellStyle name="Заголовок 1 3" xfId="14431" hidden="1"/>
    <cellStyle name="Заголовок 1 3" xfId="14443" hidden="1"/>
    <cellStyle name="Заголовок 1 3" xfId="10868" hidden="1"/>
    <cellStyle name="Заголовок 1 3" xfId="14392" hidden="1"/>
    <cellStyle name="Заголовок 1 3" xfId="14631" hidden="1"/>
    <cellStyle name="Заголовок 1 3" xfId="10684" hidden="1"/>
    <cellStyle name="Заголовок 1 3" xfId="14613" hidden="1"/>
    <cellStyle name="Заголовок 1 3" xfId="14615" hidden="1"/>
    <cellStyle name="Заголовок 1 3" xfId="10723" hidden="1"/>
    <cellStyle name="Заголовок 1 3" xfId="14399" hidden="1"/>
    <cellStyle name="Заголовок 1 3" xfId="14510" hidden="1"/>
    <cellStyle name="Заголовок 1 3" xfId="14505" hidden="1"/>
    <cellStyle name="Заголовок 1 3" xfId="10848" hidden="1"/>
    <cellStyle name="Заголовок 1 3" xfId="14538" hidden="1"/>
    <cellStyle name="Заголовок 1 3" xfId="14534" hidden="1"/>
    <cellStyle name="Заголовок 1 3" xfId="10708" hidden="1"/>
    <cellStyle name="Заголовок 1 3" xfId="14559" hidden="1"/>
    <cellStyle name="Заголовок 1 3" xfId="14557" hidden="1"/>
    <cellStyle name="Заголовок 1 3" xfId="10831" hidden="1"/>
    <cellStyle name="Заголовок 1 3" xfId="17859" hidden="1"/>
    <cellStyle name="Заголовок 1 3" xfId="17352" hidden="1"/>
    <cellStyle name="Заголовок 1 3" xfId="10836" hidden="1"/>
    <cellStyle name="Заголовок 1 3" xfId="17867" hidden="1"/>
    <cellStyle name="Заголовок 1 3" xfId="17866" hidden="1"/>
    <cellStyle name="Заголовок 1 3" xfId="17873" hidden="1"/>
    <cellStyle name="Заголовок 1 3" xfId="17879" hidden="1"/>
    <cellStyle name="Заголовок 1 3" xfId="17878" hidden="1"/>
    <cellStyle name="Заголовок 1 3" xfId="14396" hidden="1"/>
    <cellStyle name="Заголовок 1 3" xfId="17887" hidden="1"/>
    <cellStyle name="Заголовок 1 3" xfId="17886" hidden="1"/>
    <cellStyle name="Заголовок 1 3" xfId="17893" hidden="1"/>
    <cellStyle name="Заголовок 1 3" xfId="17899" hidden="1"/>
    <cellStyle name="Заголовок 1 3" xfId="17898" hidden="1"/>
    <cellStyle name="Заголовок 1 3" xfId="14407" hidden="1"/>
    <cellStyle name="Заголовок 1 3" xfId="17907" hidden="1"/>
    <cellStyle name="Заголовок 1 3" xfId="17906" hidden="1"/>
    <cellStyle name="Заголовок 1 3" xfId="17913" hidden="1"/>
    <cellStyle name="Заголовок 1 3" xfId="17919" hidden="1"/>
    <cellStyle name="Заголовок 1 3" xfId="17918" hidden="1"/>
    <cellStyle name="Заголовок 1 3" xfId="14548" hidden="1"/>
    <cellStyle name="Заголовок 1 3" xfId="17930" hidden="1"/>
    <cellStyle name="Заголовок 1 3" xfId="17929" hidden="1"/>
    <cellStyle name="Заголовок 1 3" xfId="17936" hidden="1"/>
    <cellStyle name="Заголовок 1 3" xfId="17942" hidden="1"/>
    <cellStyle name="Заголовок 1 3" xfId="17941" hidden="1"/>
    <cellStyle name="Заголовок 1 3" xfId="14412" hidden="1"/>
    <cellStyle name="Заголовок 1 3" xfId="17950" hidden="1"/>
    <cellStyle name="Заголовок 1 3" xfId="17949" hidden="1"/>
    <cellStyle name="Заголовок 1 3" xfId="17956" hidden="1"/>
    <cellStyle name="Заголовок 1 3" xfId="17962" hidden="1"/>
    <cellStyle name="Заголовок 1 3" xfId="17961" hidden="1"/>
    <cellStyle name="Заголовок 1 3" xfId="10734" hidden="1"/>
    <cellStyle name="Заголовок 1 3" xfId="17970" hidden="1"/>
    <cellStyle name="Заголовок 1 3" xfId="17969" hidden="1"/>
    <cellStyle name="Заголовок 1 3" xfId="17976" hidden="1"/>
    <cellStyle name="Заголовок 1 3" xfId="17982" hidden="1"/>
    <cellStyle name="Заголовок 1 3" xfId="17981" hidden="1"/>
    <cellStyle name="Заголовок 1 3" xfId="14411" hidden="1"/>
    <cellStyle name="Заголовок 1 3" xfId="17996" hidden="1"/>
    <cellStyle name="Заголовок 1 3" xfId="17995" hidden="1"/>
    <cellStyle name="Заголовок 1 3" xfId="18002" hidden="1"/>
    <cellStyle name="Заголовок 1 3" xfId="18008" hidden="1"/>
    <cellStyle name="Заголовок 1 3" xfId="18007" hidden="1"/>
    <cellStyle name="Заголовок 1 3" xfId="10640" hidden="1"/>
    <cellStyle name="Заголовок 1 3" xfId="18016" hidden="1"/>
    <cellStyle name="Заголовок 1 3" xfId="18015" hidden="1"/>
    <cellStyle name="Заголовок 1 3" xfId="18022" hidden="1"/>
    <cellStyle name="Заголовок 1 3" xfId="18028" hidden="1"/>
    <cellStyle name="Заголовок 1 3" xfId="18027" hidden="1"/>
    <cellStyle name="Заголовок 1 3" xfId="17989" hidden="1"/>
    <cellStyle name="Заголовок 1 3" xfId="14556" hidden="1"/>
    <cellStyle name="Заголовок 1 3" xfId="17356" hidden="1"/>
    <cellStyle name="Заголовок 1 3" xfId="14560" hidden="1"/>
    <cellStyle name="Заголовок 1 3" xfId="17363" hidden="1"/>
    <cellStyle name="Заголовок 1 3" xfId="17362" hidden="1"/>
    <cellStyle name="Заголовок 1 3" xfId="17381" hidden="1"/>
    <cellStyle name="Заголовок 1 3" xfId="18093" hidden="1"/>
    <cellStyle name="Заголовок 1 3" xfId="18092" hidden="1"/>
    <cellStyle name="Заголовок 1 3" xfId="18099" hidden="1"/>
    <cellStyle name="Заголовок 1 3" xfId="18105" hidden="1"/>
    <cellStyle name="Заголовок 1 3" xfId="18104" hidden="1"/>
    <cellStyle name="Заголовок 1 3" xfId="10873" hidden="1"/>
    <cellStyle name="Заголовок 1 3" xfId="18114" hidden="1"/>
    <cellStyle name="Заголовок 1 3" xfId="18113" hidden="1"/>
    <cellStyle name="Заголовок 1 3" xfId="18120" hidden="1"/>
    <cellStyle name="Заголовок 1 3" xfId="18126" hidden="1"/>
    <cellStyle name="Заголовок 1 3" xfId="18125" hidden="1"/>
    <cellStyle name="Заголовок 1 3" xfId="17376" hidden="1"/>
    <cellStyle name="Заголовок 1 3" xfId="18134" hidden="1"/>
    <cellStyle name="Заголовок 1 3" xfId="18133" hidden="1"/>
    <cellStyle name="Заголовок 1 3" xfId="18140" hidden="1"/>
    <cellStyle name="Заголовок 1 3" xfId="18146" hidden="1"/>
    <cellStyle name="Заголовок 1 3" xfId="18145" hidden="1"/>
    <cellStyle name="Заголовок 1 3" xfId="17375" hidden="1"/>
    <cellStyle name="Заголовок 1 3" xfId="18153" hidden="1"/>
    <cellStyle name="Заголовок 1 3" xfId="18152" hidden="1"/>
    <cellStyle name="Заголовок 1 3" xfId="18158" hidden="1"/>
    <cellStyle name="Заголовок 1 3" xfId="18164" hidden="1"/>
    <cellStyle name="Заголовок 1 3" xfId="18163" hidden="1"/>
    <cellStyle name="Заголовок 1 3" xfId="17377" hidden="1"/>
    <cellStyle name="Заголовок 1 3" xfId="18172" hidden="1"/>
    <cellStyle name="Заголовок 1 3" xfId="18171" hidden="1"/>
    <cellStyle name="Заголовок 1 3" xfId="18177" hidden="1"/>
    <cellStyle name="Заголовок 1 3" xfId="18183" hidden="1"/>
    <cellStyle name="Заголовок 1 3" xfId="18182" hidden="1"/>
    <cellStyle name="Заголовок 1 3" xfId="10874" hidden="1"/>
    <cellStyle name="Заголовок 1 3" xfId="18191" hidden="1"/>
    <cellStyle name="Заголовок 1 3" xfId="18190" hidden="1"/>
    <cellStyle name="Заголовок 1 3" xfId="18197" hidden="1"/>
    <cellStyle name="Заголовок 1 3" xfId="18202" hidden="1"/>
    <cellStyle name="Заголовок 1 3" xfId="18201" hidden="1"/>
    <cellStyle name="Заголовок 1 3" xfId="17475" hidden="1"/>
    <cellStyle name="Заголовок 1 3" xfId="18210" hidden="1"/>
    <cellStyle name="Заголовок 1 3" xfId="18209" hidden="1"/>
    <cellStyle name="Заголовок 1 3" xfId="18216" hidden="1"/>
    <cellStyle name="Заголовок 1 3" xfId="18222" hidden="1"/>
    <cellStyle name="Заголовок 1 3" xfId="18221" hidden="1"/>
    <cellStyle name="Заголовок 1 3" xfId="17365" hidden="1"/>
    <cellStyle name="Заголовок 1 3" xfId="18232" hidden="1"/>
    <cellStyle name="Заголовок 1 3" xfId="18231" hidden="1"/>
    <cellStyle name="Заголовок 1 3" xfId="18238" hidden="1"/>
    <cellStyle name="Заголовок 1 3" xfId="18243" hidden="1"/>
    <cellStyle name="Заголовок 1 3" xfId="18242" hidden="1"/>
    <cellStyle name="Заголовок 1 3" xfId="17379" hidden="1"/>
    <cellStyle name="Заголовок 1 3" xfId="18250" hidden="1"/>
    <cellStyle name="Заголовок 1 3" xfId="18249" hidden="1"/>
    <cellStyle name="Заголовок 1 3" xfId="18256" hidden="1"/>
    <cellStyle name="Заголовок 1 3" xfId="18262" hidden="1"/>
    <cellStyle name="Заголовок 1 3" xfId="18261" hidden="1"/>
    <cellStyle name="Заголовок 1 3" xfId="17380" hidden="1"/>
    <cellStyle name="Заголовок 1 3" xfId="18270" hidden="1"/>
    <cellStyle name="Заголовок 1 3" xfId="18269" hidden="1"/>
    <cellStyle name="Заголовок 1 3" xfId="18276" hidden="1"/>
    <cellStyle name="Заголовок 1 3" xfId="18282" hidden="1"/>
    <cellStyle name="Заголовок 1 3" xfId="18281" hidden="1"/>
    <cellStyle name="Заголовок 1 3" xfId="17378" hidden="1"/>
    <cellStyle name="Заголовок 1 3" xfId="18296" hidden="1"/>
    <cellStyle name="Заголовок 1 3" xfId="18295" hidden="1"/>
    <cellStyle name="Заголовок 1 3" xfId="18302" hidden="1"/>
    <cellStyle name="Заголовок 1 3" xfId="18306" hidden="1"/>
    <cellStyle name="Заголовок 1 3" xfId="18305" hidden="1"/>
    <cellStyle name="Заголовок 1 3" xfId="17397" hidden="1"/>
    <cellStyle name="Заголовок 1 3" xfId="18314" hidden="1"/>
    <cellStyle name="Заголовок 1 3" xfId="18313" hidden="1"/>
    <cellStyle name="Заголовок 1 3" xfId="18320" hidden="1"/>
    <cellStyle name="Заголовок 1 3" xfId="18326" hidden="1"/>
    <cellStyle name="Заголовок 1 3" xfId="18325" hidden="1"/>
    <cellStyle name="Заголовок 1 3" xfId="18289" hidden="1"/>
    <cellStyle name="Заголовок 1 3" xfId="18070" hidden="1"/>
    <cellStyle name="Заголовок 1 3" xfId="14517" hidden="1"/>
    <cellStyle name="Заголовок 1 3" xfId="18071" hidden="1"/>
    <cellStyle name="Заголовок 1 3" xfId="14432" hidden="1"/>
    <cellStyle name="Заголовок 1 3" xfId="14464" hidden="1"/>
    <cellStyle name="Заголовок 1 3" xfId="18033" hidden="1"/>
    <cellStyle name="Заголовок 1 3" xfId="18117" hidden="1"/>
    <cellStyle name="Заголовок 1 3" xfId="18110" hidden="1"/>
    <cellStyle name="Заголовок 1 3" xfId="18096" hidden="1"/>
    <cellStyle name="Заголовок 1 3" xfId="17358" hidden="1"/>
    <cellStyle name="Заголовок 1 3" xfId="10647" hidden="1"/>
    <cellStyle name="Заголовок 1 3" xfId="18086" hidden="1"/>
    <cellStyle name="Заголовок 1 3" xfId="18307" hidden="1"/>
    <cellStyle name="Заголовок 1 3" xfId="17988" hidden="1"/>
    <cellStyle name="Заголовок 1 3" xfId="18283" hidden="1"/>
    <cellStyle name="Заголовок 1 3" xfId="18263" hidden="1"/>
    <cellStyle name="Заголовок 1 3" xfId="17474" hidden="1"/>
    <cellStyle name="Заголовок 1 3" xfId="14492" hidden="1"/>
    <cellStyle name="Заголовок 1 3" xfId="18237" hidden="1"/>
    <cellStyle name="Заголовок 1 3" xfId="18241" hidden="1"/>
    <cellStyle name="Заголовок 1 3" xfId="18215" hidden="1"/>
    <cellStyle name="Заголовок 1 3" xfId="18196" hidden="1"/>
    <cellStyle name="Заголовок 1 3" xfId="18200" hidden="1"/>
    <cellStyle name="Заголовок 1 3" xfId="14444" hidden="1"/>
    <cellStyle name="Заголовок 1 3" xfId="18170" hidden="1"/>
    <cellStyle name="Заголовок 1 3" xfId="18173" hidden="1"/>
    <cellStyle name="Заголовок 1 3" xfId="18151" hidden="1"/>
    <cellStyle name="Заголовок 1 3" xfId="18132" hidden="1"/>
    <cellStyle name="Заголовок 1 3" xfId="18135" hidden="1"/>
    <cellStyle name="Заголовок 1 3" xfId="14495" hidden="1"/>
    <cellStyle name="Заголовок 1 3" xfId="18106" hidden="1"/>
    <cellStyle name="Заголовок 1 3" xfId="17401" hidden="1"/>
    <cellStyle name="Заголовок 1 3" xfId="17394" hidden="1"/>
    <cellStyle name="Заголовок 1 3" xfId="17433" hidden="1"/>
    <cellStyle name="Заголовок 1 3" xfId="14681" hidden="1"/>
    <cellStyle name="Заголовок 1 3" xfId="18085" hidden="1"/>
    <cellStyle name="Заголовок 1 3" xfId="18311" hidden="1"/>
    <cellStyle name="Заголовок 1 3" xfId="18316" hidden="1"/>
    <cellStyle name="Заголовок 1 3" xfId="18293" hidden="1"/>
    <cellStyle name="Заголовок 1 3" xfId="18267" hidden="1"/>
    <cellStyle name="Заголовок 1 3" xfId="18272" hidden="1"/>
    <cellStyle name="Заголовок 1 3" xfId="17419" hidden="1"/>
    <cellStyle name="Заголовок 1 3" xfId="18245" hidden="1"/>
    <cellStyle name="Заголовок 1 3" xfId="17991" hidden="1"/>
    <cellStyle name="Заголовок 1 3" xfId="18224" hidden="1"/>
    <cellStyle name="Заголовок 1 3" xfId="18204" hidden="1"/>
    <cellStyle name="Заголовок 1 3" xfId="17478" hidden="1"/>
    <cellStyle name="Заголовок 1 3" xfId="14501" hidden="1"/>
    <cellStyle name="Заголовок 1 3" xfId="17405" hidden="1"/>
    <cellStyle name="Заголовок 1 3" xfId="18169" hidden="1"/>
    <cellStyle name="Заголовок 1 3" xfId="17403" hidden="1"/>
    <cellStyle name="Заголовок 1 3" xfId="17385" hidden="1"/>
    <cellStyle name="Заголовок 1 3" xfId="18131" hidden="1"/>
    <cellStyle name="Заголовок 1 3" xfId="14638" hidden="1"/>
    <cellStyle name="Заголовок 1 3" xfId="18102" hidden="1"/>
    <cellStyle name="Заголовок 1 3" xfId="18107" hidden="1"/>
    <cellStyle name="Заголовок 1 3" xfId="10738" hidden="1"/>
    <cellStyle name="Заголовок 1 3" xfId="17418" hidden="1"/>
    <cellStyle name="Заголовок 1 3" xfId="17432" hidden="1"/>
    <cellStyle name="Заголовок 1 3" xfId="18035" hidden="1"/>
    <cellStyle name="Заголовок 1 3" xfId="18346" hidden="1"/>
    <cellStyle name="Заголовок 1 3" xfId="18345" hidden="1"/>
    <cellStyle name="Заголовок 1 3" xfId="18352" hidden="1"/>
    <cellStyle name="Заголовок 1 3" xfId="18358" hidden="1"/>
    <cellStyle name="Заголовок 1 3" xfId="18357" hidden="1"/>
    <cellStyle name="Заголовок 1 3" xfId="18088" hidden="1"/>
    <cellStyle name="Заголовок 1 3" xfId="18371" hidden="1"/>
    <cellStyle name="Заголовок 1 3" xfId="18370" hidden="1"/>
    <cellStyle name="Заголовок 1 3" xfId="18377" hidden="1"/>
    <cellStyle name="Заголовок 1 3" xfId="18383" hidden="1"/>
    <cellStyle name="Заголовок 1 3" xfId="18382" hidden="1"/>
    <cellStyle name="Заголовок 1 3" xfId="14433" hidden="1"/>
    <cellStyle name="Заголовок 1 3" xfId="18391" hidden="1"/>
    <cellStyle name="Заголовок 1 3" xfId="18390" hidden="1"/>
    <cellStyle name="Заголовок 1 3" xfId="18397" hidden="1"/>
    <cellStyle name="Заголовок 1 3" xfId="18403" hidden="1"/>
    <cellStyle name="Заголовок 1 3" xfId="18402" hidden="1"/>
    <cellStyle name="Заголовок 1 3" xfId="18365" hidden="1"/>
    <cellStyle name="Заголовок 1 3" xfId="17367" hidden="1"/>
    <cellStyle name="Заголовок 1 3" xfId="18052" hidden="1"/>
    <cellStyle name="Заголовок 1 3" xfId="18179" hidden="1"/>
    <cellStyle name="Заголовок 1 3" xfId="17477" hidden="1"/>
    <cellStyle name="Заголовок 1 3" xfId="18038" hidden="1"/>
    <cellStyle name="Заголовок 1 3" xfId="18331" hidden="1"/>
    <cellStyle name="Заголовок 1 3" xfId="18467" hidden="1"/>
    <cellStyle name="Заголовок 1 3" xfId="18466" hidden="1"/>
    <cellStyle name="Заголовок 1 3" xfId="18473" hidden="1"/>
    <cellStyle name="Заголовок 1 3" xfId="18479" hidden="1"/>
    <cellStyle name="Заголовок 1 3" xfId="18478" hidden="1"/>
    <cellStyle name="Заголовок 1 3" xfId="18130" hidden="1"/>
    <cellStyle name="Заголовок 1 3" xfId="18488" hidden="1"/>
    <cellStyle name="Заголовок 1 3" xfId="18487" hidden="1"/>
    <cellStyle name="Заголовок 1 3" xfId="18494" hidden="1"/>
    <cellStyle name="Заголовок 1 3" xfId="18500" hidden="1"/>
    <cellStyle name="Заголовок 1 3" xfId="18499" hidden="1"/>
    <cellStyle name="Заголовок 1 3" xfId="18043" hidden="1"/>
    <cellStyle name="Заголовок 1 3" xfId="18508" hidden="1"/>
    <cellStyle name="Заголовок 1 3" xfId="18507" hidden="1"/>
    <cellStyle name="Заголовок 1 3" xfId="18514" hidden="1"/>
    <cellStyle name="Заголовок 1 3" xfId="18520" hidden="1"/>
    <cellStyle name="Заголовок 1 3" xfId="18519" hidden="1"/>
    <cellStyle name="Заголовок 1 3" xfId="14529" hidden="1"/>
    <cellStyle name="Заголовок 1 3" xfId="18527" hidden="1"/>
    <cellStyle name="Заголовок 1 3" xfId="18526" hidden="1"/>
    <cellStyle name="Заголовок 1 3" xfId="18532" hidden="1"/>
    <cellStyle name="Заголовок 1 3" xfId="18538" hidden="1"/>
    <cellStyle name="Заголовок 1 3" xfId="18537" hidden="1"/>
    <cellStyle name="Заголовок 1 3" xfId="18044" hidden="1"/>
    <cellStyle name="Заголовок 1 3" xfId="18546" hidden="1"/>
    <cellStyle name="Заголовок 1 3" xfId="18545" hidden="1"/>
    <cellStyle name="Заголовок 1 3" xfId="18551" hidden="1"/>
    <cellStyle name="Заголовок 1 3" xfId="18557" hidden="1"/>
    <cellStyle name="Заголовок 1 3" xfId="18556" hidden="1"/>
    <cellStyle name="Заголовок 1 3" xfId="18141" hidden="1"/>
    <cellStyle name="Заголовок 1 3" xfId="18565" hidden="1"/>
    <cellStyle name="Заголовок 1 3" xfId="18564" hidden="1"/>
    <cellStyle name="Заголовок 1 3" xfId="18571" hidden="1"/>
    <cellStyle name="Заголовок 1 3" xfId="18576" hidden="1"/>
    <cellStyle name="Заголовок 1 3" xfId="18575" hidden="1"/>
    <cellStyle name="Заголовок 1 3" xfId="17414" hidden="1"/>
    <cellStyle name="Заголовок 1 3" xfId="18584" hidden="1"/>
    <cellStyle name="Заголовок 1 3" xfId="18583" hidden="1"/>
    <cellStyle name="Заголовок 1 3" xfId="18590" hidden="1"/>
    <cellStyle name="Заголовок 1 3" xfId="18596" hidden="1"/>
    <cellStyle name="Заголовок 1 3" xfId="18595" hidden="1"/>
    <cellStyle name="Заголовок 1 3" xfId="18047" hidden="1"/>
    <cellStyle name="Заголовок 1 3" xfId="18606" hidden="1"/>
    <cellStyle name="Заголовок 1 3" xfId="18605" hidden="1"/>
    <cellStyle name="Заголовок 1 3" xfId="18612" hidden="1"/>
    <cellStyle name="Заголовок 1 3" xfId="18617" hidden="1"/>
    <cellStyle name="Заголовок 1 3" xfId="18616" hidden="1"/>
    <cellStyle name="Заголовок 1 3" xfId="14394" hidden="1"/>
    <cellStyle name="Заголовок 1 3" xfId="18624" hidden="1"/>
    <cellStyle name="Заголовок 1 3" xfId="18623" hidden="1"/>
    <cellStyle name="Заголовок 1 3" xfId="18630" hidden="1"/>
    <cellStyle name="Заголовок 1 3" xfId="18636" hidden="1"/>
    <cellStyle name="Заголовок 1 3" xfId="18635" hidden="1"/>
    <cellStyle name="Заголовок 1 3" xfId="18334" hidden="1"/>
    <cellStyle name="Заголовок 1 3" xfId="18644" hidden="1"/>
    <cellStyle name="Заголовок 1 3" xfId="18643" hidden="1"/>
    <cellStyle name="Заголовок 1 3" xfId="18650" hidden="1"/>
    <cellStyle name="Заголовок 1 3" xfId="18656" hidden="1"/>
    <cellStyle name="Заголовок 1 3" xfId="18655" hidden="1"/>
    <cellStyle name="Заголовок 1 3" xfId="17370" hidden="1"/>
    <cellStyle name="Заголовок 1 3" xfId="18670" hidden="1"/>
    <cellStyle name="Заголовок 1 3" xfId="18669" hidden="1"/>
    <cellStyle name="Заголовок 1 3" xfId="18676" hidden="1"/>
    <cellStyle name="Заголовок 1 3" xfId="18680" hidden="1"/>
    <cellStyle name="Заголовок 1 3" xfId="18679" hidden="1"/>
    <cellStyle name="Заголовок 1 3" xfId="17382" hidden="1"/>
    <cellStyle name="Заголовок 1 3" xfId="18688" hidden="1"/>
    <cellStyle name="Заголовок 1 3" xfId="18687" hidden="1"/>
    <cellStyle name="Заголовок 1 3" xfId="18694" hidden="1"/>
    <cellStyle name="Заголовок 1 3" xfId="18700" hidden="1"/>
    <cellStyle name="Заголовок 1 3" xfId="18699" hidden="1"/>
    <cellStyle name="Заголовок 1 3" xfId="18663" hidden="1"/>
    <cellStyle name="Заголовок 1 3" xfId="18444" hidden="1"/>
    <cellStyle name="Заголовок 1 3" xfId="18257" hidden="1"/>
    <cellStyle name="Заголовок 1 3" xfId="18445" hidden="1"/>
    <cellStyle name="Заголовок 1 3" xfId="10784" hidden="1"/>
    <cellStyle name="Заголовок 1 3" xfId="18337" hidden="1"/>
    <cellStyle name="Заголовок 1 3" xfId="18407" hidden="1"/>
    <cellStyle name="Заголовок 1 3" xfId="18491" hidden="1"/>
    <cellStyle name="Заголовок 1 3" xfId="18484" hidden="1"/>
    <cellStyle name="Заголовок 1 3" xfId="18470" hidden="1"/>
    <cellStyle name="Заголовок 1 3" xfId="14447" hidden="1"/>
    <cellStyle name="Заголовок 1 3" xfId="18142" hidden="1"/>
    <cellStyle name="Заголовок 1 3" xfId="18460" hidden="1"/>
    <cellStyle name="Заголовок 1 3" xfId="18681" hidden="1"/>
    <cellStyle name="Заголовок 1 3" xfId="14393" hidden="1"/>
    <cellStyle name="Заголовок 1 3" xfId="18657" hidden="1"/>
    <cellStyle name="Заголовок 1 3" xfId="18637" hidden="1"/>
    <cellStyle name="Заголовок 1 3" xfId="18366" hidden="1"/>
    <cellStyle name="Заголовок 1 3" xfId="18299" hidden="1"/>
    <cellStyle name="Заголовок 1 3" xfId="18611" hidden="1"/>
    <cellStyle name="Заголовок 1 3" xfId="18615" hidden="1"/>
    <cellStyle name="Заголовок 1 3" xfId="18589" hidden="1"/>
    <cellStyle name="Заголовок 1 3" xfId="18570" hidden="1"/>
    <cellStyle name="Заголовок 1 3" xfId="18574" hidden="1"/>
    <cellStyle name="Заголовок 1 3" xfId="18060" hidden="1"/>
    <cellStyle name="Заголовок 1 3" xfId="18544" hidden="1"/>
    <cellStyle name="Заголовок 1 3" xfId="18547" hidden="1"/>
    <cellStyle name="Заголовок 1 3" xfId="18525" hidden="1"/>
    <cellStyle name="Заголовок 1 3" xfId="18506" hidden="1"/>
    <cellStyle name="Заголовок 1 3" xfId="18509" hidden="1"/>
    <cellStyle name="Заголовок 1 3" xfId="14649" hidden="1"/>
    <cellStyle name="Заголовок 1 3" xfId="18480" hidden="1"/>
    <cellStyle name="Заголовок 1 3" xfId="18336" hidden="1"/>
    <cellStyle name="Заголовок 1 3" xfId="17386" hidden="1"/>
    <cellStyle name="Заголовок 1 3" xfId="17425" hidden="1"/>
    <cellStyle name="Заголовок 1 3" xfId="17449" hidden="1"/>
    <cellStyle name="Заголовок 1 3" xfId="18459" hidden="1"/>
    <cellStyle name="Заголовок 1 3" xfId="18685" hidden="1"/>
    <cellStyle name="Заголовок 1 3" xfId="18690" hidden="1"/>
    <cellStyle name="Заголовок 1 3" xfId="18667" hidden="1"/>
    <cellStyle name="Заголовок 1 3" xfId="18641" hidden="1"/>
    <cellStyle name="Заголовок 1 3" xfId="18646" hidden="1"/>
    <cellStyle name="Заголовок 1 3" xfId="10785" hidden="1"/>
    <cellStyle name="Заголовок 1 3" xfId="18619" hidden="1"/>
    <cellStyle name="Заголовок 1 3" xfId="17428" hidden="1"/>
    <cellStyle name="Заголовок 1 3" xfId="18598" hidden="1"/>
    <cellStyle name="Заголовок 1 3" xfId="18578" hidden="1"/>
    <cellStyle name="Заголовок 1 3" xfId="10727" hidden="1"/>
    <cellStyle name="Заголовок 1 3" xfId="18277" hidden="1"/>
    <cellStyle name="Заголовок 1 3" xfId="17398" hidden="1"/>
    <cellStyle name="Заголовок 1 3" xfId="18543" hidden="1"/>
    <cellStyle name="Заголовок 1 3" xfId="14459" hidden="1"/>
    <cellStyle name="Заголовок 1 3" xfId="14417" hidden="1"/>
    <cellStyle name="Заголовок 1 3" xfId="18505" hidden="1"/>
    <cellStyle name="Заголовок 1 3" xfId="14414" hidden="1"/>
    <cellStyle name="Заголовок 1 3" xfId="18476" hidden="1"/>
    <cellStyle name="Заголовок 1 3" xfId="18481" hidden="1"/>
    <cellStyle name="Заголовок 1 3" xfId="18178" hidden="1"/>
    <cellStyle name="Заголовок 1 3" xfId="17396" hidden="1"/>
    <cellStyle name="Заголовок 1 3" xfId="17424" hidden="1"/>
    <cellStyle name="Заголовок 1 3" xfId="18410" hidden="1"/>
    <cellStyle name="Заголовок 1 3" xfId="18719" hidden="1"/>
    <cellStyle name="Заголовок 1 3" xfId="18718" hidden="1"/>
    <cellStyle name="Заголовок 1 3" xfId="18725" hidden="1"/>
    <cellStyle name="Заголовок 1 3" xfId="18731" hidden="1"/>
    <cellStyle name="Заголовок 1 3" xfId="18730" hidden="1"/>
    <cellStyle name="Заголовок 1 3" xfId="18462" hidden="1"/>
    <cellStyle name="Заголовок 1 3" xfId="18744" hidden="1"/>
    <cellStyle name="Заголовок 1 3" xfId="18743" hidden="1"/>
    <cellStyle name="Заголовок 1 3" xfId="18750" hidden="1"/>
    <cellStyle name="Заголовок 1 3" xfId="18756" hidden="1"/>
    <cellStyle name="Заголовок 1 3" xfId="18755" hidden="1"/>
    <cellStyle name="Заголовок 1 3" xfId="14479" hidden="1"/>
    <cellStyle name="Заголовок 1 3" xfId="18764" hidden="1"/>
    <cellStyle name="Заголовок 1 3" xfId="18763" hidden="1"/>
    <cellStyle name="Заголовок 1 3" xfId="18770" hidden="1"/>
    <cellStyle name="Заголовок 1 3" xfId="18776" hidden="1"/>
    <cellStyle name="Заголовок 1 3" xfId="18775" hidden="1"/>
    <cellStyle name="Заголовок 1 3" xfId="18738" hidden="1"/>
    <cellStyle name="Заголовок 1 3" xfId="17472" hidden="1"/>
    <cellStyle name="Заголовок 1 3" xfId="18426" hidden="1"/>
    <cellStyle name="Заголовок 1 3" xfId="18553" hidden="1"/>
    <cellStyle name="Заголовок 1 3" xfId="17413" hidden="1"/>
    <cellStyle name="Заголовок 1 3" xfId="18413" hidden="1"/>
    <cellStyle name="Заголовок 1 3" xfId="18705" hidden="1"/>
    <cellStyle name="Заголовок 1 3" xfId="18836" hidden="1"/>
    <cellStyle name="Заголовок 1 3" xfId="18835" hidden="1"/>
    <cellStyle name="Заголовок 1 3" xfId="18842" hidden="1"/>
    <cellStyle name="Заголовок 1 3" xfId="18848" hidden="1"/>
    <cellStyle name="Заголовок 1 3" xfId="18847" hidden="1"/>
    <cellStyle name="Заголовок 1 3" xfId="18504" hidden="1"/>
    <cellStyle name="Заголовок 1 3" xfId="18857" hidden="1"/>
    <cellStyle name="Заголовок 1 3" xfId="18856" hidden="1"/>
    <cellStyle name="Заголовок 1 3" xfId="18863" hidden="1"/>
    <cellStyle name="Заголовок 1 3" xfId="18869" hidden="1"/>
    <cellStyle name="Заголовок 1 3" xfId="18868" hidden="1"/>
    <cellStyle name="Заголовок 1 3" xfId="18417" hidden="1"/>
    <cellStyle name="Заголовок 1 3" xfId="18877" hidden="1"/>
    <cellStyle name="Заголовок 1 3" xfId="18876" hidden="1"/>
    <cellStyle name="Заголовок 1 3" xfId="18883" hidden="1"/>
    <cellStyle name="Заголовок 1 3" xfId="18889" hidden="1"/>
    <cellStyle name="Заголовок 1 3" xfId="18888" hidden="1"/>
    <cellStyle name="Заголовок 1 3" xfId="18218" hidden="1"/>
    <cellStyle name="Заголовок 1 3" xfId="18896" hidden="1"/>
    <cellStyle name="Заголовок 1 3" xfId="18895" hidden="1"/>
    <cellStyle name="Заголовок 1 3" xfId="18901" hidden="1"/>
    <cellStyle name="Заголовок 1 3" xfId="18907" hidden="1"/>
    <cellStyle name="Заголовок 1 3" xfId="18906" hidden="1"/>
    <cellStyle name="Заголовок 1 3" xfId="18418" hidden="1"/>
    <cellStyle name="Заголовок 1 3" xfId="18915" hidden="1"/>
    <cellStyle name="Заголовок 1 3" xfId="18914" hidden="1"/>
    <cellStyle name="Заголовок 1 3" xfId="18920" hidden="1"/>
    <cellStyle name="Заголовок 1 3" xfId="18926" hidden="1"/>
    <cellStyle name="Заголовок 1 3" xfId="18925" hidden="1"/>
    <cellStyle name="Заголовок 1 3" xfId="18515" hidden="1"/>
    <cellStyle name="Заголовок 1 3" xfId="18934" hidden="1"/>
    <cellStyle name="Заголовок 1 3" xfId="18933" hidden="1"/>
    <cellStyle name="Заголовок 1 3" xfId="18940" hidden="1"/>
    <cellStyle name="Заголовок 1 3" xfId="18945" hidden="1"/>
    <cellStyle name="Заголовок 1 3" xfId="18944" hidden="1"/>
    <cellStyle name="Заголовок 1 3" xfId="17372" hidden="1"/>
    <cellStyle name="Заголовок 1 3" xfId="18953" hidden="1"/>
    <cellStyle name="Заголовок 1 3" xfId="18952" hidden="1"/>
    <cellStyle name="Заголовок 1 3" xfId="18959" hidden="1"/>
    <cellStyle name="Заголовок 1 3" xfId="18965" hidden="1"/>
    <cellStyle name="Заголовок 1 3" xfId="18964" hidden="1"/>
    <cellStyle name="Заголовок 1 3" xfId="18421" hidden="1"/>
    <cellStyle name="Заголовок 1 3" xfId="18975" hidden="1"/>
    <cellStyle name="Заголовок 1 3" xfId="18974" hidden="1"/>
    <cellStyle name="Заголовок 1 3" xfId="18981" hidden="1"/>
    <cellStyle name="Заголовок 1 3" xfId="18986" hidden="1"/>
    <cellStyle name="Заголовок 1 3" xfId="18985" hidden="1"/>
    <cellStyle name="Заголовок 1 3" xfId="14402" hidden="1"/>
    <cellStyle name="Заголовок 1 3" xfId="18993" hidden="1"/>
    <cellStyle name="Заголовок 1 3" xfId="18992" hidden="1"/>
    <cellStyle name="Заголовок 1 3" xfId="18999" hidden="1"/>
    <cellStyle name="Заголовок 1 3" xfId="19005" hidden="1"/>
    <cellStyle name="Заголовок 1 3" xfId="19004" hidden="1"/>
    <cellStyle name="Заголовок 1 3" xfId="18707" hidden="1"/>
    <cellStyle name="Заголовок 1 3" xfId="19013" hidden="1"/>
    <cellStyle name="Заголовок 1 3" xfId="19012" hidden="1"/>
    <cellStyle name="Заголовок 1 3" xfId="19019" hidden="1"/>
    <cellStyle name="Заголовок 1 3" xfId="19025" hidden="1"/>
    <cellStyle name="Заголовок 1 3" xfId="19024" hidden="1"/>
    <cellStyle name="Заголовок 1 3" xfId="18049" hidden="1"/>
    <cellStyle name="Заголовок 1 3" xfId="19039" hidden="1"/>
    <cellStyle name="Заголовок 1 3" xfId="19038" hidden="1"/>
    <cellStyle name="Заголовок 1 3" xfId="19045" hidden="1"/>
    <cellStyle name="Заголовок 1 3" xfId="19049" hidden="1"/>
    <cellStyle name="Заголовок 1 3" xfId="19048" hidden="1"/>
    <cellStyle name="Заголовок 1 3" xfId="14542" hidden="1"/>
    <cellStyle name="Заголовок 1 3" xfId="19057" hidden="1"/>
    <cellStyle name="Заголовок 1 3" xfId="19056" hidden="1"/>
    <cellStyle name="Заголовок 1 3" xfId="19063" hidden="1"/>
    <cellStyle name="Заголовок 1 3" xfId="19068" hidden="1"/>
    <cellStyle name="Заголовок 1 3" xfId="19067" hidden="1"/>
    <cellStyle name="Заголовок 1 3" xfId="19032" hidden="1"/>
    <cellStyle name="Заголовок 1 3" xfId="18814" hidden="1"/>
    <cellStyle name="Заголовок 1 3" xfId="18631" hidden="1"/>
    <cellStyle name="Заголовок 1 3" xfId="18815" hidden="1"/>
    <cellStyle name="Заголовок 1 3" xfId="17393" hidden="1"/>
    <cellStyle name="Заголовок 1 3" xfId="18710" hidden="1"/>
    <cellStyle name="Заголовок 1 3" xfId="18780" hidden="1"/>
    <cellStyle name="Заголовок 1 3" xfId="18860" hidden="1"/>
    <cellStyle name="Заголовок 1 3" xfId="18853" hidden="1"/>
    <cellStyle name="Заголовок 1 3" xfId="18839" hidden="1"/>
    <cellStyle name="Заголовок 1 3" xfId="18324" hidden="1"/>
    <cellStyle name="Заголовок 1 3" xfId="18516" hidden="1"/>
    <cellStyle name="Заголовок 1 3" xfId="18829" hidden="1"/>
    <cellStyle name="Заголовок 1 3" xfId="19050" hidden="1"/>
    <cellStyle name="Заголовок 1 3" xfId="18137" hidden="1"/>
    <cellStyle name="Заголовок 1 3" xfId="19026" hidden="1"/>
    <cellStyle name="Заголовок 1 3" xfId="19006" hidden="1"/>
    <cellStyle name="Заголовок 1 3" xfId="18739" hidden="1"/>
    <cellStyle name="Заголовок 1 3" xfId="18673" hidden="1"/>
    <cellStyle name="Заголовок 1 3" xfId="18980" hidden="1"/>
    <cellStyle name="Заголовок 1 3" xfId="18984" hidden="1"/>
    <cellStyle name="Заголовок 1 3" xfId="18958" hidden="1"/>
    <cellStyle name="Заголовок 1 3" xfId="18939" hidden="1"/>
    <cellStyle name="Заголовок 1 3" xfId="18943" hidden="1"/>
    <cellStyle name="Заголовок 1 3" xfId="18434" hidden="1"/>
    <cellStyle name="Заголовок 1 3" xfId="18913" hidden="1"/>
    <cellStyle name="Заголовок 1 3" xfId="18916" hidden="1"/>
    <cellStyle name="Заголовок 1 3" xfId="18894" hidden="1"/>
    <cellStyle name="Заголовок 1 3" xfId="18875" hidden="1"/>
    <cellStyle name="Заголовок 1 3" xfId="18878" hidden="1"/>
    <cellStyle name="Заголовок 1 3" xfId="18160" hidden="1"/>
    <cellStyle name="Заголовок 1 3" xfId="18849" hidden="1"/>
    <cellStyle name="Заголовок 1 3" xfId="18709" hidden="1"/>
    <cellStyle name="Заголовок 1 3" xfId="14401" hidden="1"/>
    <cellStyle name="Заголовок 1 3" xfId="14685" hidden="1"/>
    <cellStyle name="Заголовок 1 3" xfId="14682" hidden="1"/>
    <cellStyle name="Заголовок 1 3" xfId="18828" hidden="1"/>
    <cellStyle name="Заголовок 1 3" xfId="19054" hidden="1"/>
    <cellStyle name="Заголовок 1 3" xfId="19059" hidden="1"/>
    <cellStyle name="Заголовок 1 3" xfId="19036" hidden="1"/>
    <cellStyle name="Заголовок 1 3" xfId="19010" hidden="1"/>
    <cellStyle name="Заголовок 1 3" xfId="19015" hidden="1"/>
    <cellStyle name="Заголовок 1 3" xfId="10720" hidden="1"/>
    <cellStyle name="Заголовок 1 3" xfId="18988" hidden="1"/>
    <cellStyle name="Заголовок 1 3" xfId="17421" hidden="1"/>
    <cellStyle name="Заголовок 1 3" xfId="18967" hidden="1"/>
    <cellStyle name="Заголовок 1 3" xfId="18947" hidden="1"/>
    <cellStyle name="Заголовок 1 3" xfId="18198" hidden="1"/>
    <cellStyle name="Заголовок 1 3" xfId="18651" hidden="1"/>
    <cellStyle name="Заголовок 1 3" xfId="11133" hidden="1"/>
    <cellStyle name="Заголовок 1 3" xfId="18912" hidden="1"/>
    <cellStyle name="Заголовок 1 3" xfId="18228" hidden="1"/>
    <cellStyle name="Заголовок 1 3" xfId="14468" hidden="1"/>
    <cellStyle name="Заголовок 1 3" xfId="18874" hidden="1"/>
    <cellStyle name="Заголовок 1 3" xfId="18034" hidden="1"/>
    <cellStyle name="Заголовок 1 3" xfId="18845" hidden="1"/>
    <cellStyle name="Заголовок 1 3" xfId="18850" hidden="1"/>
    <cellStyle name="Заголовок 1 3" xfId="18552" hidden="1"/>
    <cellStyle name="Заголовок 1 3" xfId="14488" hidden="1"/>
    <cellStyle name="Заголовок 1 3" xfId="17415" hidden="1"/>
    <cellStyle name="Заголовок 1 3" xfId="18782" hidden="1"/>
    <cellStyle name="Заголовок 1 3" xfId="19087" hidden="1"/>
    <cellStyle name="Заголовок 1 3" xfId="19086" hidden="1"/>
    <cellStyle name="Заголовок 1 3" xfId="19093" hidden="1"/>
    <cellStyle name="Заголовок 1 3" xfId="19099" hidden="1"/>
    <cellStyle name="Заголовок 1 3" xfId="19098" hidden="1"/>
    <cellStyle name="Заголовок 1 3" xfId="18831" hidden="1"/>
    <cellStyle name="Заголовок 1 3" xfId="19112" hidden="1"/>
    <cellStyle name="Заголовок 1 3" xfId="19111" hidden="1"/>
    <cellStyle name="Заголовок 1 3" xfId="19118" hidden="1"/>
    <cellStyle name="Заголовок 1 3" xfId="19124" hidden="1"/>
    <cellStyle name="Заголовок 1 3" xfId="19123" hidden="1"/>
    <cellStyle name="Заголовок 1 3" xfId="18065" hidden="1"/>
    <cellStyle name="Заголовок 1 3" xfId="19132" hidden="1"/>
    <cellStyle name="Заголовок 1 3" xfId="19131" hidden="1"/>
    <cellStyle name="Заголовок 1 3" xfId="19138" hidden="1"/>
    <cellStyle name="Заголовок 1 3" xfId="19144" hidden="1"/>
    <cellStyle name="Заголовок 1 3" xfId="19143" hidden="1"/>
    <cellStyle name="Заголовок 1 3" xfId="19106" hidden="1"/>
    <cellStyle name="Заголовок 1 3" xfId="17429" hidden="1"/>
    <cellStyle name="Заголовок 1 3" xfId="18797" hidden="1"/>
    <cellStyle name="Заголовок 1 3" xfId="18922" hidden="1"/>
    <cellStyle name="Заголовок 1 3" xfId="17353" hidden="1"/>
    <cellStyle name="Заголовок 1 3" xfId="18785" hidden="1"/>
    <cellStyle name="Заголовок 1 3" xfId="19073" hidden="1"/>
    <cellStyle name="Заголовок 1 3" xfId="19199" hidden="1"/>
    <cellStyle name="Заголовок 1 3" xfId="19198" hidden="1"/>
    <cellStyle name="Заголовок 1 3" xfId="19205" hidden="1"/>
    <cellStyle name="Заголовок 1 3" xfId="19211" hidden="1"/>
    <cellStyle name="Заголовок 1 3" xfId="19210" hidden="1"/>
    <cellStyle name="Заголовок 1 3" xfId="18873" hidden="1"/>
    <cellStyle name="Заголовок 1 3" xfId="19220" hidden="1"/>
    <cellStyle name="Заголовок 1 3" xfId="19219" hidden="1"/>
    <cellStyle name="Заголовок 1 3" xfId="19226" hidden="1"/>
    <cellStyle name="Заголовок 1 3" xfId="19232" hidden="1"/>
    <cellStyle name="Заголовок 1 3" xfId="19231" hidden="1"/>
    <cellStyle name="Заголовок 1 3" xfId="18789" hidden="1"/>
    <cellStyle name="Заголовок 1 3" xfId="19240" hidden="1"/>
    <cellStyle name="Заголовок 1 3" xfId="19239" hidden="1"/>
    <cellStyle name="Заголовок 1 3" xfId="19246" hidden="1"/>
    <cellStyle name="Заголовок 1 3" xfId="19252" hidden="1"/>
    <cellStyle name="Заголовок 1 3" xfId="19251" hidden="1"/>
    <cellStyle name="Заголовок 1 3" xfId="18592" hidden="1"/>
    <cellStyle name="Заголовок 1 3" xfId="19259" hidden="1"/>
    <cellStyle name="Заголовок 1 3" xfId="19258" hidden="1"/>
    <cellStyle name="Заголовок 1 3" xfId="19264" hidden="1"/>
    <cellStyle name="Заголовок 1 3" xfId="19270" hidden="1"/>
    <cellStyle name="Заголовок 1 3" xfId="19269" hidden="1"/>
    <cellStyle name="Заголовок 1 3" xfId="18790" hidden="1"/>
    <cellStyle name="Заголовок 1 3" xfId="19278" hidden="1"/>
    <cellStyle name="Заголовок 1 3" xfId="19277" hidden="1"/>
    <cellStyle name="Заголовок 1 3" xfId="19283" hidden="1"/>
    <cellStyle name="Заголовок 1 3" xfId="19289" hidden="1"/>
    <cellStyle name="Заголовок 1 3" xfId="19288" hidden="1"/>
    <cellStyle name="Заголовок 1 3" xfId="18884" hidden="1"/>
    <cellStyle name="Заголовок 1 3" xfId="19297" hidden="1"/>
    <cellStyle name="Заголовок 1 3" xfId="19296" hidden="1"/>
    <cellStyle name="Заголовок 1 3" xfId="19303" hidden="1"/>
    <cellStyle name="Заголовок 1 3" xfId="19308" hidden="1"/>
    <cellStyle name="Заголовок 1 3" xfId="19307" hidden="1"/>
    <cellStyle name="Заголовок 1 3" xfId="14648" hidden="1"/>
    <cellStyle name="Заголовок 1 3" xfId="19315" hidden="1"/>
    <cellStyle name="Заголовок 1 3" xfId="19314" hidden="1"/>
    <cellStyle name="Заголовок 1 3" xfId="19321" hidden="1"/>
    <cellStyle name="Заголовок 1 3" xfId="19327" hidden="1"/>
    <cellStyle name="Заголовок 1 3" xfId="19326" hidden="1"/>
    <cellStyle name="Заголовок 1 3" xfId="18792" hidden="1"/>
    <cellStyle name="Заголовок 1 3" xfId="19337" hidden="1"/>
    <cellStyle name="Заголовок 1 3" xfId="19336" hidden="1"/>
    <cellStyle name="Заголовок 1 3" xfId="19343" hidden="1"/>
    <cellStyle name="Заголовок 1 3" xfId="19347" hidden="1"/>
    <cellStyle name="Заголовок 1 3" xfId="19346" hidden="1"/>
    <cellStyle name="Заголовок 1 3" xfId="18333" hidden="1"/>
    <cellStyle name="Заголовок 1 3" xfId="19354" hidden="1"/>
    <cellStyle name="Заголовок 1 3" xfId="19353" hidden="1"/>
    <cellStyle name="Заголовок 1 3" xfId="19359" hidden="1"/>
    <cellStyle name="Заголовок 1 3" xfId="19365" hidden="1"/>
    <cellStyle name="Заголовок 1 3" xfId="19364" hidden="1"/>
    <cellStyle name="Заголовок 1 3" xfId="19075" hidden="1"/>
    <cellStyle name="Заголовок 1 3" xfId="19373" hidden="1"/>
    <cellStyle name="Заголовок 1 3" xfId="19372" hidden="1"/>
    <cellStyle name="Заголовок 1 3" xfId="19379" hidden="1"/>
    <cellStyle name="Заголовок 1 3" xfId="19385" hidden="1"/>
    <cellStyle name="Заголовок 1 3" xfId="19384" hidden="1"/>
    <cellStyle name="Заголовок 1 3" xfId="18423" hidden="1"/>
    <cellStyle name="Заголовок 1 3" xfId="19399" hidden="1"/>
    <cellStyle name="Заголовок 1 3" xfId="19398" hidden="1"/>
    <cellStyle name="Заголовок 1 3" xfId="19405" hidden="1"/>
    <cellStyle name="Заголовок 1 3" xfId="19409" hidden="1"/>
    <cellStyle name="Заголовок 1 3" xfId="19408" hidden="1"/>
    <cellStyle name="Заголовок 1 3" xfId="17368" hidden="1"/>
    <cellStyle name="Заголовок 1 3" xfId="19417" hidden="1"/>
    <cellStyle name="Заголовок 1 3" xfId="19416" hidden="1"/>
    <cellStyle name="Заголовок 1 3" xfId="19423" hidden="1"/>
    <cellStyle name="Заголовок 1 3" xfId="19428" hidden="1"/>
    <cellStyle name="Заголовок 1 3" xfId="19427" hidden="1"/>
    <cellStyle name="Заголовок 1 3" xfId="19392" hidden="1"/>
    <cellStyle name="Заголовок 1 3" xfId="19177" hidden="1"/>
    <cellStyle name="Заголовок 1 3" xfId="19000" hidden="1"/>
    <cellStyle name="Заголовок 1 3" xfId="19178" hidden="1"/>
    <cellStyle name="Заголовок 1 3" xfId="14637" hidden="1"/>
    <cellStyle name="Заголовок 1 3" xfId="19078" hidden="1"/>
    <cellStyle name="Заголовок 1 3" xfId="19148" hidden="1"/>
    <cellStyle name="Заголовок 1 3" xfId="19223" hidden="1"/>
    <cellStyle name="Заголовок 1 3" xfId="19216" hidden="1"/>
    <cellStyle name="Заголовок 1 3" xfId="19202" hidden="1"/>
    <cellStyle name="Заголовок 1 3" xfId="18698" hidden="1"/>
    <cellStyle name="Заголовок 1 3" xfId="18885" hidden="1"/>
    <cellStyle name="Заголовок 1 3" xfId="19192" hidden="1"/>
    <cellStyle name="Заголовок 1 3" xfId="19410" hidden="1"/>
    <cellStyle name="Заголовок 1 3" xfId="18511" hidden="1"/>
    <cellStyle name="Заголовок 1 3" xfId="19386" hidden="1"/>
    <cellStyle name="Заголовок 1 3" xfId="19366" hidden="1"/>
    <cellStyle name="Заголовок 1 3" xfId="19107" hidden="1"/>
    <cellStyle name="Заголовок 1 3" xfId="19042" hidden="1"/>
    <cellStyle name="Заголовок 1 3" xfId="19342" hidden="1"/>
    <cellStyle name="Заголовок 1 3" xfId="19345" hidden="1"/>
    <cellStyle name="Заголовок 1 3" xfId="19320" hidden="1"/>
    <cellStyle name="Заголовок 1 3" xfId="19302" hidden="1"/>
    <cellStyle name="Заголовок 1 3" xfId="19306" hidden="1"/>
    <cellStyle name="Заголовок 1 3" xfId="18804" hidden="1"/>
    <cellStyle name="Заголовок 1 3" xfId="19276" hidden="1"/>
    <cellStyle name="Заголовок 1 3" xfId="19279" hidden="1"/>
    <cellStyle name="Заголовок 1 3" xfId="19257" hidden="1"/>
    <cellStyle name="Заголовок 1 3" xfId="19238" hidden="1"/>
    <cellStyle name="Заголовок 1 3" xfId="19241" hidden="1"/>
    <cellStyle name="Заголовок 1 3" xfId="18534" hidden="1"/>
    <cellStyle name="Заголовок 1 3" xfId="19212" hidden="1"/>
    <cellStyle name="Заголовок 1 3" xfId="19077" hidden="1"/>
    <cellStyle name="Заголовок 1 3" xfId="18054" hidden="1"/>
    <cellStyle name="Заголовок 1 3" xfId="14700" hidden="1"/>
    <cellStyle name="Заголовок 1 3" xfId="17441" hidden="1"/>
    <cellStyle name="Заголовок 1 3" xfId="19191" hidden="1"/>
    <cellStyle name="Заголовок 1 3" xfId="19414" hidden="1"/>
    <cellStyle name="Заголовок 1 3" xfId="19419" hidden="1"/>
    <cellStyle name="Заголовок 1 3" xfId="19396" hidden="1"/>
    <cellStyle name="Заголовок 1 3" xfId="19370" hidden="1"/>
    <cellStyle name="Заголовок 1 3" xfId="19375" hidden="1"/>
    <cellStyle name="Заголовок 1 3" xfId="14623" hidden="1"/>
    <cellStyle name="Заголовок 1 3" xfId="19349" hidden="1"/>
    <cellStyle name="Заголовок 1 3" xfId="17411" hidden="1"/>
    <cellStyle name="Заголовок 1 3" xfId="19329" hidden="1"/>
    <cellStyle name="Заголовок 1 3" xfId="19310" hidden="1"/>
    <cellStyle name="Заголовок 1 3" xfId="18572" hidden="1"/>
    <cellStyle name="Заголовок 1 3" xfId="19020" hidden="1"/>
    <cellStyle name="Заголовок 1 3" xfId="18217" hidden="1"/>
    <cellStyle name="Заголовок 1 3" xfId="19275" hidden="1"/>
    <cellStyle name="Заголовок 1 3" xfId="18602" hidden="1"/>
    <cellStyle name="Заголовок 1 3" xfId="18063" hidden="1"/>
    <cellStyle name="Заголовок 1 3" xfId="19237" hidden="1"/>
    <cellStyle name="Заголовок 1 3" xfId="18409" hidden="1"/>
    <cellStyle name="Заголовок 1 3" xfId="19208" hidden="1"/>
    <cellStyle name="Заголовок 1 3" xfId="19213" hidden="1"/>
    <cellStyle name="Заголовок 1 3" xfId="18921" hidden="1"/>
    <cellStyle name="Заголовок 1 3" xfId="10740" hidden="1"/>
    <cellStyle name="Заголовок 1 3" xfId="17387" hidden="1"/>
    <cellStyle name="Заголовок 1 3" xfId="19150" hidden="1"/>
    <cellStyle name="Заголовок 1 3" xfId="19446" hidden="1"/>
    <cellStyle name="Заголовок 1 3" xfId="19445" hidden="1"/>
    <cellStyle name="Заголовок 1 3" xfId="19452" hidden="1"/>
    <cellStyle name="Заголовок 1 3" xfId="19458" hidden="1"/>
    <cellStyle name="Заголовок 1 3" xfId="19457" hidden="1"/>
    <cellStyle name="Заголовок 1 3" xfId="19194" hidden="1"/>
    <cellStyle name="Заголовок 1 3" xfId="19471" hidden="1"/>
    <cellStyle name="Заголовок 1 3" xfId="19470" hidden="1"/>
    <cellStyle name="Заголовок 1 3" xfId="19477" hidden="1"/>
    <cellStyle name="Заголовок 1 3" xfId="19483" hidden="1"/>
    <cellStyle name="Заголовок 1 3" xfId="19482" hidden="1"/>
    <cellStyle name="Заголовок 1 3" xfId="18439" hidden="1"/>
    <cellStyle name="Заголовок 1 3" xfId="19491" hidden="1"/>
    <cellStyle name="Заголовок 1 3" xfId="19490" hidden="1"/>
    <cellStyle name="Заголовок 1 3" xfId="19497" hidden="1"/>
    <cellStyle name="Заголовок 1 3" xfId="19503" hidden="1"/>
    <cellStyle name="Заголовок 1 3" xfId="19502" hidden="1"/>
    <cellStyle name="Заголовок 1 3" xfId="19465" hidden="1"/>
    <cellStyle name="Заголовок 1 3" xfId="17422" hidden="1"/>
    <cellStyle name="Заголовок 1 3" xfId="19164" hidden="1"/>
    <cellStyle name="Заголовок 1 3" xfId="19285" hidden="1"/>
    <cellStyle name="Заголовок 1 3" xfId="14404" hidden="1"/>
    <cellStyle name="Заголовок 1 3" xfId="19153" hidden="1"/>
    <cellStyle name="Заголовок 1 3" xfId="19432" hidden="1"/>
    <cellStyle name="Заголовок 1 3" xfId="19552" hidden="1"/>
    <cellStyle name="Заголовок 1 3" xfId="19551" hidden="1"/>
    <cellStyle name="Заголовок 1 3" xfId="19558" hidden="1"/>
    <cellStyle name="Заголовок 1 3" xfId="19564" hidden="1"/>
    <cellStyle name="Заголовок 1 3" xfId="19563" hidden="1"/>
    <cellStyle name="Заголовок 1 3" xfId="19236" hidden="1"/>
    <cellStyle name="Заголовок 1 3" xfId="19573" hidden="1"/>
    <cellStyle name="Заголовок 1 3" xfId="19572" hidden="1"/>
    <cellStyle name="Заголовок 1 3" xfId="19579" hidden="1"/>
    <cellStyle name="Заголовок 1 3" xfId="19585" hidden="1"/>
    <cellStyle name="Заголовок 1 3" xfId="19584" hidden="1"/>
    <cellStyle name="Заголовок 1 3" xfId="19157" hidden="1"/>
    <cellStyle name="Заголовок 1 3" xfId="19593" hidden="1"/>
    <cellStyle name="Заголовок 1 3" xfId="19592" hidden="1"/>
    <cellStyle name="Заголовок 1 3" xfId="19598" hidden="1"/>
    <cellStyle name="Заголовок 1 3" xfId="19604" hidden="1"/>
    <cellStyle name="Заголовок 1 3" xfId="19603" hidden="1"/>
    <cellStyle name="Заголовок 1 3" xfId="18961" hidden="1"/>
    <cellStyle name="Заголовок 1 3" xfId="19611" hidden="1"/>
    <cellStyle name="Заголовок 1 3" xfId="19610" hidden="1"/>
    <cellStyle name="Заголовок 1 3" xfId="19616" hidden="1"/>
    <cellStyle name="Заголовок 1 3" xfId="19621" hidden="1"/>
    <cellStyle name="Заголовок 1 3" xfId="19620" hidden="1"/>
    <cellStyle name="Заголовок 1 3" xfId="19158" hidden="1"/>
    <cellStyle name="Заголовок 1 3" xfId="19629" hidden="1"/>
    <cellStyle name="Заголовок 1 3" xfId="19628" hidden="1"/>
    <cellStyle name="Заголовок 1 3" xfId="19634" hidden="1"/>
    <cellStyle name="Заголовок 1 3" xfId="19640" hidden="1"/>
    <cellStyle name="Заголовок 1 3" xfId="19639" hidden="1"/>
    <cellStyle name="Заголовок 1 3" xfId="19247" hidden="1"/>
    <cellStyle name="Заголовок 1 3" xfId="19646" hidden="1"/>
    <cellStyle name="Заголовок 1 3" xfId="19645" hidden="1"/>
    <cellStyle name="Заголовок 1 3" xfId="19652" hidden="1"/>
    <cellStyle name="Заголовок 1 3" xfId="19656" hidden="1"/>
    <cellStyle name="Заголовок 1 3" xfId="19655" hidden="1"/>
    <cellStyle name="Заголовок 1 3" xfId="18059" hidden="1"/>
    <cellStyle name="Заголовок 1 3" xfId="19662" hidden="1"/>
    <cellStyle name="Заголовок 1 3" xfId="19661" hidden="1"/>
    <cellStyle name="Заголовок 1 3" xfId="19667" hidden="1"/>
    <cellStyle name="Заголовок 1 3" xfId="19672" hidden="1"/>
    <cellStyle name="Заголовок 1 3" xfId="19671" hidden="1"/>
    <cellStyle name="Заголовок 1 3" xfId="19159" hidden="1"/>
    <cellStyle name="Заголовок 1 3" xfId="19681" hidden="1"/>
    <cellStyle name="Заголовок 1 3" xfId="19680" hidden="1"/>
    <cellStyle name="Заголовок 1 3" xfId="19687" hidden="1"/>
    <cellStyle name="Заголовок 1 3" xfId="19691" hidden="1"/>
    <cellStyle name="Заголовок 1 3" xfId="19690" hidden="1"/>
    <cellStyle name="Заголовок 1 3" xfId="18706" hidden="1"/>
    <cellStyle name="Заголовок 1 3" xfId="19697" hidden="1"/>
    <cellStyle name="Заголовок 1 3" xfId="19696" hidden="1"/>
    <cellStyle name="Заголовок 1 3" xfId="19702" hidden="1"/>
    <cellStyle name="Заголовок 1 3" xfId="19708" hidden="1"/>
    <cellStyle name="Заголовок 1 3" xfId="19707" hidden="1"/>
    <cellStyle name="Заголовок 1 3" xfId="19434" hidden="1"/>
    <cellStyle name="Заголовок 1 3" xfId="19716" hidden="1"/>
    <cellStyle name="Заголовок 1 3" xfId="19715" hidden="1"/>
    <cellStyle name="Заголовок 1 3" xfId="19722" hidden="1"/>
    <cellStyle name="Заголовок 1 3" xfId="19727" hidden="1"/>
    <cellStyle name="Заголовок 1 3" xfId="19726" hidden="1"/>
    <cellStyle name="Заголовок 1 3" xfId="18794" hidden="1"/>
    <cellStyle name="Заголовок 1 3" xfId="19740" hidden="1"/>
    <cellStyle name="Заголовок 1 3" xfId="19739" hidden="1"/>
    <cellStyle name="Заголовок 1 3" xfId="19746" hidden="1"/>
    <cellStyle name="Заголовок 1 3" xfId="19750" hidden="1"/>
    <cellStyle name="Заголовок 1 3" xfId="19749" hidden="1"/>
    <cellStyle name="Заголовок 1 3" xfId="14698" hidden="1"/>
    <cellStyle name="Заголовок 1 3" xfId="19758" hidden="1"/>
    <cellStyle name="Заголовок 1 3" xfId="19757" hidden="1"/>
    <cellStyle name="Заголовок 1 3" xfId="19764" hidden="1"/>
    <cellStyle name="Заголовок 1 3" xfId="19768" hidden="1"/>
    <cellStyle name="Заголовок 1 3" xfId="19767" hidden="1"/>
    <cellStyle name="Заголовок 1 3" xfId="19734" hidden="1"/>
    <cellStyle name="Заголовок 1 3" xfId="19530" hidden="1"/>
    <cellStyle name="Заголовок 1 3" xfId="19360" hidden="1"/>
    <cellStyle name="Заголовок 1 3" xfId="19531" hidden="1"/>
    <cellStyle name="Заголовок 1 3" xfId="10660" hidden="1"/>
    <cellStyle name="Заголовок 1 3" xfId="19437" hidden="1"/>
    <cellStyle name="Заголовок 1 3" xfId="19507" hidden="1"/>
    <cellStyle name="Заголовок 1 3" xfId="19576" hidden="1"/>
    <cellStyle name="Заголовок 1 3" xfId="19569" hidden="1"/>
    <cellStyle name="Заголовок 1 3" xfId="19555" hidden="1"/>
    <cellStyle name="Заголовок 1 3" xfId="19066" hidden="1"/>
    <cellStyle name="Заголовок 1 3" xfId="19248" hidden="1"/>
    <cellStyle name="Заголовок 1 3" xfId="19545" hidden="1"/>
    <cellStyle name="Заголовок 1 3" xfId="19751" hidden="1"/>
    <cellStyle name="Заголовок 1 3" xfId="18880" hidden="1"/>
    <cellStyle name="Заголовок 1 3" xfId="19728" hidden="1"/>
    <cellStyle name="Заголовок 1 3" xfId="19709" hidden="1"/>
    <cellStyle name="Заголовок 1 3" xfId="19466" hidden="1"/>
    <cellStyle name="Заголовок 1 3" xfId="19402" hidden="1"/>
    <cellStyle name="Заголовок 1 3" xfId="19686" hidden="1"/>
    <cellStyle name="Заголовок 1 3" xfId="19689" hidden="1"/>
    <cellStyle name="Заголовок 1 3" xfId="19666" hidden="1"/>
    <cellStyle name="Заголовок 1 3" xfId="19651" hidden="1"/>
    <cellStyle name="Заголовок 1 3" xfId="19654" hidden="1"/>
    <cellStyle name="Заголовок 1 3" xfId="19167" hidden="1"/>
    <cellStyle name="Заголовок 1 3" xfId="19627" hidden="1"/>
    <cellStyle name="Заголовок 1 3" xfId="19630" hidden="1"/>
    <cellStyle name="Заголовок 1 3" xfId="19609" hidden="1"/>
    <cellStyle name="Заголовок 1 3" xfId="19591" hidden="1"/>
    <cellStyle name="Заголовок 1 3" xfId="19594" hidden="1"/>
    <cellStyle name="Заголовок 1 3" xfId="18903" hidden="1"/>
    <cellStyle name="Заголовок 1 3" xfId="19565" hidden="1"/>
    <cellStyle name="Заголовок 1 3" xfId="19436" hidden="1"/>
    <cellStyle name="Заголовок 1 3" xfId="18428" hidden="1"/>
    <cellStyle name="Заголовок 1 3" xfId="14457" hidden="1"/>
    <cellStyle name="Заголовок 1 3" xfId="17439" hidden="1"/>
    <cellStyle name="Заголовок 1 3" xfId="19544" hidden="1"/>
    <cellStyle name="Заголовок 1 3" xfId="19755" hidden="1"/>
    <cellStyle name="Заголовок 1 3" xfId="19760" hidden="1"/>
    <cellStyle name="Заголовок 1 3" xfId="19737" hidden="1"/>
    <cellStyle name="Заголовок 1 3" xfId="19713" hidden="1"/>
    <cellStyle name="Заголовок 1 3" xfId="19718" hidden="1"/>
    <cellStyle name="Заголовок 1 3" xfId="18321" hidden="1"/>
    <cellStyle name="Заголовок 1 3" xfId="19693" hidden="1"/>
    <cellStyle name="Заголовок 1 3" xfId="10707" hidden="1"/>
    <cellStyle name="Заголовок 1 3" xfId="19674" hidden="1"/>
    <cellStyle name="Заголовок 1 3" xfId="19658" hidden="1"/>
    <cellStyle name="Заголовок 1 3" xfId="18941" hidden="1"/>
    <cellStyle name="Заголовок 1 3" xfId="19380" hidden="1"/>
    <cellStyle name="Заголовок 1 3" xfId="18591" hidden="1"/>
    <cellStyle name="Заголовок 1 3" xfId="19626" hidden="1"/>
    <cellStyle name="Заголовок 1 3" xfId="18971" hidden="1"/>
    <cellStyle name="Заголовок 1 3" xfId="18437" hidden="1"/>
    <cellStyle name="Заголовок 1 3" xfId="19590" hidden="1"/>
    <cellStyle name="Заголовок 1 3" xfId="18781" hidden="1"/>
    <cellStyle name="Заголовок 1 3" xfId="19561" hidden="1"/>
    <cellStyle name="Заголовок 1 3" xfId="19566" hidden="1"/>
    <cellStyle name="Заголовок 1 3" xfId="19284" hidden="1"/>
    <cellStyle name="Заголовок 1 3" xfId="18330" hidden="1"/>
    <cellStyle name="Заголовок 1 3" xfId="14636" hidden="1"/>
    <cellStyle name="Заголовок 1 3" xfId="19508" hidden="1"/>
    <cellStyle name="Заголовок 1 3" xfId="19784" hidden="1"/>
    <cellStyle name="Заголовок 1 3" xfId="19783" hidden="1"/>
    <cellStyle name="Заголовок 1 3" xfId="19790" hidden="1"/>
    <cellStyle name="Заголовок 1 3" xfId="19796" hidden="1"/>
    <cellStyle name="Заголовок 1 3" xfId="19795" hidden="1"/>
    <cellStyle name="Заголовок 1 3" xfId="19547" hidden="1"/>
    <cellStyle name="Заголовок 1 3" xfId="19809" hidden="1"/>
    <cellStyle name="Заголовок 1 3" xfId="19808" hidden="1"/>
    <cellStyle name="Заголовок 1 3" xfId="19815" hidden="1"/>
    <cellStyle name="Заголовок 1 3" xfId="19821" hidden="1"/>
    <cellStyle name="Заголовок 1 3" xfId="19820" hidden="1"/>
    <cellStyle name="Заголовок 1 3" xfId="18809" hidden="1"/>
    <cellStyle name="Заголовок 1 3" xfId="19829" hidden="1"/>
    <cellStyle name="Заголовок 1 3" xfId="19828" hidden="1"/>
    <cellStyle name="Заголовок 1 3" xfId="19835" hidden="1"/>
    <cellStyle name="Заголовок 1 3" xfId="19841" hidden="1"/>
    <cellStyle name="Заголовок 1 3" xfId="19840" hidden="1"/>
    <cellStyle name="Заголовок 1 3" xfId="19803" hidden="1"/>
    <cellStyle name="Заголовок 1 3" xfId="14686" hidden="1"/>
    <cellStyle name="Заголовок 1 3" xfId="19521" hidden="1"/>
    <cellStyle name="Заголовок 1 3" xfId="19636" hidden="1"/>
    <cellStyle name="Заголовок 1 3" xfId="18080" hidden="1"/>
    <cellStyle name="Заголовок 1 3" xfId="19511" hidden="1"/>
    <cellStyle name="Заголовок 1 3" xfId="19772" hidden="1"/>
    <cellStyle name="Заголовок 1 3" xfId="19880" hidden="1"/>
    <cellStyle name="Заголовок 1 3" xfId="19879" hidden="1"/>
    <cellStyle name="Заголовок 1 3" xfId="19886" hidden="1"/>
    <cellStyle name="Заголовок 1 3" xfId="19892" hidden="1"/>
    <cellStyle name="Заголовок 1 3" xfId="19891" hidden="1"/>
    <cellStyle name="Заголовок 1 3" xfId="19589" hidden="1"/>
    <cellStyle name="Заголовок 1 3" xfId="19900" hidden="1"/>
    <cellStyle name="Заголовок 1 3" xfId="19899" hidden="1"/>
    <cellStyle name="Заголовок 1 3" xfId="19906" hidden="1"/>
    <cellStyle name="Заголовок 1 3" xfId="19912" hidden="1"/>
    <cellStyle name="Заголовок 1 3" xfId="19911" hidden="1"/>
    <cellStyle name="Заголовок 1 3" xfId="19514" hidden="1"/>
    <cellStyle name="Заголовок 1 3" xfId="19920" hidden="1"/>
    <cellStyle name="Заголовок 1 3" xfId="19919" hidden="1"/>
    <cellStyle name="Заголовок 1 3" xfId="19925" hidden="1"/>
    <cellStyle name="Заголовок 1 3" xfId="19930" hidden="1"/>
    <cellStyle name="Заголовок 1 3" xfId="19929" hidden="1"/>
    <cellStyle name="Заголовок 1 3" xfId="19323" hidden="1"/>
    <cellStyle name="Заголовок 1 3" xfId="19937" hidden="1"/>
    <cellStyle name="Заголовок 1 3" xfId="19936" hidden="1"/>
    <cellStyle name="Заголовок 1 3" xfId="19942" hidden="1"/>
    <cellStyle name="Заголовок 1 3" xfId="19946" hidden="1"/>
    <cellStyle name="Заголовок 1 3" xfId="19945" hidden="1"/>
    <cellStyle name="Заголовок 1 3" xfId="19515" hidden="1"/>
    <cellStyle name="Заголовок 1 3" xfId="19952" hidden="1"/>
    <cellStyle name="Заголовок 1 3" xfId="19951" hidden="1"/>
    <cellStyle name="Заголовок 1 3" xfId="19957" hidden="1"/>
    <cellStyle name="Заголовок 1 3" xfId="19963" hidden="1"/>
    <cellStyle name="Заголовок 1 3" xfId="19962" hidden="1"/>
    <cellStyle name="Заголовок 1 3" xfId="19599" hidden="1"/>
    <cellStyle name="Заголовок 1 3" xfId="19968" hidden="1"/>
    <cellStyle name="Заголовок 1 3" xfId="19967" hidden="1"/>
    <cellStyle name="Заголовок 1 3" xfId="19973" hidden="1"/>
    <cellStyle name="Заголовок 1 3" xfId="19977" hidden="1"/>
    <cellStyle name="Заголовок 1 3" xfId="19976" hidden="1"/>
    <cellStyle name="Заголовок 1 3" xfId="18433" hidden="1"/>
    <cellStyle name="Заголовок 1 3" xfId="19983" hidden="1"/>
    <cellStyle name="Заголовок 1 3" xfId="19982" hidden="1"/>
    <cellStyle name="Заголовок 1 3" xfId="19988" hidden="1"/>
    <cellStyle name="Заголовок 1 3" xfId="19992" hidden="1"/>
    <cellStyle name="Заголовок 1 3" xfId="19991" hidden="1"/>
    <cellStyle name="Заголовок 1 3" xfId="19516" hidden="1"/>
    <cellStyle name="Заголовок 1 3" xfId="19998" hidden="1"/>
    <cellStyle name="Заголовок 1 3" xfId="19997" hidden="1"/>
    <cellStyle name="Заголовок 1 3" xfId="20003" hidden="1"/>
    <cellStyle name="Заголовок 1 3" xfId="20007" hidden="1"/>
    <cellStyle name="Заголовок 1 3" xfId="20006" hidden="1"/>
    <cellStyle name="Заголовок 1 3" xfId="19074" hidden="1"/>
    <cellStyle name="Заголовок 1 3" xfId="20013" hidden="1"/>
    <cellStyle name="Заголовок 1 3" xfId="20012" hidden="1"/>
    <cellStyle name="Заголовок 1 3" xfId="20018" hidden="1"/>
    <cellStyle name="Заголовок 1 3" xfId="20022" hidden="1"/>
    <cellStyle name="Заголовок 1 3" xfId="20021" hidden="1"/>
    <cellStyle name="Заголовок 1 3" xfId="19773" hidden="1"/>
    <cellStyle name="Заголовок 1 3" xfId="20028" hidden="1"/>
    <cellStyle name="Заголовок 1 3" xfId="20027" hidden="1"/>
    <cellStyle name="Заголовок 1 3" xfId="20033" hidden="1"/>
    <cellStyle name="Заголовок 1 3" xfId="20037" hidden="1"/>
    <cellStyle name="Заголовок 1 3" xfId="20036" hidden="1"/>
    <cellStyle name="Заголовок 1 3" xfId="19161" hidden="1"/>
    <cellStyle name="Заголовок 1 3" xfId="20049" hidden="1"/>
    <cellStyle name="Заголовок 1 3" xfId="20048" hidden="1"/>
    <cellStyle name="Заголовок 1 3" xfId="20054" hidden="1"/>
    <cellStyle name="Заголовок 1 3" xfId="20058" hidden="1"/>
    <cellStyle name="Заголовок 1 3" xfId="20057" hidden="1"/>
    <cellStyle name="Заголовок 1 3" xfId="17354" hidden="1"/>
    <cellStyle name="Заголовок 1 3" xfId="20066" hidden="1"/>
    <cellStyle name="Заголовок 1 3" xfId="20065" hidden="1"/>
    <cellStyle name="Заголовок 1 3" xfId="20072" hidden="1"/>
    <cellStyle name="Заголовок 1 3" xfId="20076" hidden="1"/>
    <cellStyle name="Заголовок 1 3" xfId="20075" hidden="1"/>
    <cellStyle name="Заголовок 1 3" xfId="20043" hidden="1"/>
    <cellStyle name="Заголовок 1 3" xfId="19859" hidden="1"/>
    <cellStyle name="Заголовок 1 3" xfId="19703" hidden="1"/>
    <cellStyle name="Заголовок 1 3" xfId="19860" hidden="1"/>
    <cellStyle name="Заголовок 1 3" xfId="18332" hidden="1"/>
    <cellStyle name="Заголовок 1 3" xfId="19776" hidden="1"/>
    <cellStyle name="Заголовок 1 3" xfId="19845" hidden="1"/>
    <cellStyle name="Заголовок 1 3" xfId="19903" hidden="1"/>
    <cellStyle name="Заголовок 1 3" xfId="19896" hidden="1"/>
    <cellStyle name="Заголовок 1 3" xfId="19883" hidden="1"/>
    <cellStyle name="Заголовок 1 3" xfId="19426" hidden="1"/>
    <cellStyle name="Заголовок 1 3" xfId="19600" hidden="1"/>
    <cellStyle name="Заголовок 1 3" xfId="19874" hidden="1"/>
    <cellStyle name="Заголовок 1 3" xfId="20059" hidden="1"/>
    <cellStyle name="Заголовок 1 3" xfId="19243" hidden="1"/>
    <cellStyle name="Заголовок 1 3" xfId="20038" hidden="1"/>
    <cellStyle name="Заголовок 1 3" xfId="20023" hidden="1"/>
    <cellStyle name="Заголовок 1 3" xfId="19804" hidden="1"/>
    <cellStyle name="Заголовок 1 3" xfId="19743" hidden="1"/>
    <cellStyle name="Заголовок 1 3" xfId="20002" hidden="1"/>
    <cellStyle name="Заголовок 1 3" xfId="20005" hidden="1"/>
    <cellStyle name="Заголовок 1 3" xfId="19987" hidden="1"/>
    <cellStyle name="Заголовок 1 3" xfId="19972" hidden="1"/>
    <cellStyle name="Заголовок 1 3" xfId="19975" hidden="1"/>
    <cellStyle name="Заголовок 1 3" xfId="19523" hidden="1"/>
    <cellStyle name="Заголовок 1 3" xfId="19950" hidden="1"/>
    <cellStyle name="Заголовок 1 3" xfId="19953" hidden="1"/>
    <cellStyle name="Заголовок 1 3" xfId="19935" hidden="1"/>
    <cellStyle name="Заголовок 1 3" xfId="19918" hidden="1"/>
    <cellStyle name="Заголовок 1 3" xfId="19921" hidden="1"/>
    <cellStyle name="Заголовок 1 3" xfId="19266" hidden="1"/>
    <cellStyle name="Заголовок 1 3" xfId="19893" hidden="1"/>
    <cellStyle name="Заголовок 1 3" xfId="19775" hidden="1"/>
    <cellStyle name="Заголовок 1 3" xfId="18799" hidden="1"/>
    <cellStyle name="Заголовок 1 3" xfId="18032" hidden="1"/>
    <cellStyle name="Заголовок 1 3" xfId="17436" hidden="1"/>
    <cellStyle name="Заголовок 1 3" xfId="19873" hidden="1"/>
    <cellStyle name="Заголовок 1 3" xfId="20063" hidden="1"/>
    <cellStyle name="Заголовок 1 3" xfId="20068" hidden="1"/>
    <cellStyle name="Заголовок 1 3" xfId="20046" hidden="1"/>
    <cellStyle name="Заголовок 1 3" xfId="20025" hidden="1"/>
    <cellStyle name="Заголовок 1 3" xfId="20030" hidden="1"/>
    <cellStyle name="Заголовок 1 3" xfId="18695" hidden="1"/>
    <cellStyle name="Заголовок 1 3" xfId="20009" hidden="1"/>
    <cellStyle name="Заголовок 1 3" xfId="10839" hidden="1"/>
    <cellStyle name="Заголовок 1 3" xfId="19994" hidden="1"/>
    <cellStyle name="Заголовок 1 3" xfId="19979" hidden="1"/>
    <cellStyle name="Заголовок 1 3" xfId="19304" hidden="1"/>
    <cellStyle name="Заголовок 1 3" xfId="19723" hidden="1"/>
    <cellStyle name="Заголовок 1 3" xfId="18960" hidden="1"/>
    <cellStyle name="Заголовок 1 3" xfId="19949" hidden="1"/>
    <cellStyle name="Заголовок 1 3" xfId="19333" hidden="1"/>
    <cellStyle name="Заголовок 1 3" xfId="18807" hidden="1"/>
    <cellStyle name="Заголовок 1 3" xfId="19917" hidden="1"/>
    <cellStyle name="Заголовок 1 3" xfId="19149" hidden="1"/>
    <cellStyle name="Заголовок 1 3" xfId="19889" hidden="1"/>
    <cellStyle name="Заголовок 1 3" xfId="19894" hidden="1"/>
    <cellStyle name="Заголовок 1 3" xfId="19635" hidden="1"/>
    <cellStyle name="Заголовок 1 3" xfId="18704" hidden="1"/>
    <cellStyle name="Заголовок 1 3" xfId="18040" hidden="1"/>
    <cellStyle name="Заголовок 1 3" xfId="19846" hidden="1"/>
    <cellStyle name="Заголовок 1 3" xfId="20089" hidden="1"/>
    <cellStyle name="Заголовок 1 3" xfId="20088" hidden="1"/>
    <cellStyle name="Заголовок 1 3" xfId="20095" hidden="1"/>
    <cellStyle name="Заголовок 1 3" xfId="20101" hidden="1"/>
    <cellStyle name="Заголовок 1 3" xfId="20100" hidden="1"/>
    <cellStyle name="Заголовок 1 3" xfId="19875" hidden="1"/>
    <cellStyle name="Заголовок 1 3" xfId="20110" hidden="1"/>
    <cellStyle name="Заголовок 1 3" xfId="20109" hidden="1"/>
    <cellStyle name="Заголовок 1 3" xfId="20116" hidden="1"/>
    <cellStyle name="Заголовок 1 3" xfId="20122" hidden="1"/>
    <cellStyle name="Заголовок 1 3" xfId="20121" hidden="1"/>
    <cellStyle name="Заголовок 1 3" xfId="19172" hidden="1"/>
    <cellStyle name="Заголовок 1 3" xfId="20130" hidden="1"/>
    <cellStyle name="Заголовок 1 3" xfId="20129" hidden="1"/>
    <cellStyle name="Заголовок 1 3" xfId="20136" hidden="1"/>
    <cellStyle name="Заголовок 1 3" xfId="20142" hidden="1"/>
    <cellStyle name="Заголовок 1 3" xfId="20141" hidden="1"/>
    <cellStyle name="Заголовок 1 3" xfId="20105" hidden="1"/>
    <cellStyle name="Заголовок 1 3" xfId="10666" hidden="1"/>
    <cellStyle name="Заголовок 1 3" xfId="19855" hidden="1"/>
    <cellStyle name="Заголовок 1 3" xfId="19959" hidden="1"/>
    <cellStyle name="Заголовок 1 3" xfId="18454" hidden="1"/>
    <cellStyle name="Заголовок 1 3" xfId="19849" hidden="1"/>
    <cellStyle name="Заголовок 1 3" xfId="20080" hidden="1"/>
    <cellStyle name="Заголовок 1 3" xfId="20149" hidden="1"/>
    <cellStyle name="Заголовок 1 3" xfId="20148" hidden="1"/>
    <cellStyle name="Заголовок 1 3" xfId="20152" hidden="1"/>
    <cellStyle name="Заголовок 1 3" xfId="20155" hidden="1"/>
    <cellStyle name="Заголовок 1 3" xfId="20154" hidden="1"/>
    <cellStyle name="Заголовок 1 3" xfId="19916" hidden="1"/>
    <cellStyle name="Заголовок 1 3" xfId="20159" hidden="1"/>
    <cellStyle name="Заголовок 1 3" xfId="20158" hidden="1"/>
    <cellStyle name="Заголовок 1 3" xfId="20162" hidden="1"/>
    <cellStyle name="Заголовок 1 3" xfId="20165" hidden="1"/>
    <cellStyle name="Заголовок 1 3" xfId="20164" hidden="1"/>
    <cellStyle name="Заголовок 1 3" xfId="19851" hidden="1"/>
    <cellStyle name="Заголовок 1 3" xfId="20169" hidden="1"/>
    <cellStyle name="Заголовок 1 3" xfId="20168" hidden="1"/>
    <cellStyle name="Заголовок 1 3" xfId="20172" hidden="1"/>
    <cellStyle name="Заголовок 1 3" xfId="20175" hidden="1"/>
    <cellStyle name="Заголовок 1 3" xfId="20174" hidden="1"/>
    <cellStyle name="Заголовок 1 3" xfId="19668" hidden="1"/>
    <cellStyle name="Заголовок 1 3" xfId="20179" hidden="1"/>
    <cellStyle name="Заголовок 1 3" xfId="20178" hidden="1"/>
    <cellStyle name="Заголовок 1 3" xfId="20182" hidden="1"/>
    <cellStyle name="Заголовок 1 3" xfId="20185" hidden="1"/>
    <cellStyle name="Заголовок 1 3" xfId="20184" hidden="1"/>
    <cellStyle name="Заголовок 1 3" xfId="19852" hidden="1"/>
    <cellStyle name="Заголовок 1 3" xfId="20189" hidden="1"/>
    <cellStyle name="Заголовок 1 3" xfId="20188" hidden="1"/>
    <cellStyle name="Заголовок 1 3" xfId="20190" hidden="1"/>
    <cellStyle name="Заголовок 1 3" xfId="20192" hidden="1"/>
    <cellStyle name="Заголовок 1 3" xfId="20191" hidden="1"/>
    <cellStyle name="Заголовок 1 3" xfId="19926" hidden="1"/>
    <cellStyle name="Заголовок 1 3" xfId="20194" hidden="1"/>
    <cellStyle name="Заголовок 1 3" xfId="20193" hidden="1"/>
    <cellStyle name="Заголовок 1 3" xfId="20195" hidden="1"/>
    <cellStyle name="Заголовок 1 3" xfId="20197" hidden="1"/>
    <cellStyle name="Заголовок 1 3" xfId="20196" hidden="1"/>
    <cellStyle name="Заголовок 1 3" xfId="18803" hidden="1"/>
    <cellStyle name="Заголовок 1 3" xfId="20199" hidden="1"/>
    <cellStyle name="Заголовок 1 3" xfId="20198" hidden="1"/>
    <cellStyle name="Заголовок 1 3" xfId="20200" hidden="1"/>
    <cellStyle name="Заголовок 1 3" xfId="20202" hidden="1"/>
    <cellStyle name="Заголовок 1 3" xfId="20201" hidden="1"/>
    <cellStyle name="Заголовок 1 3" xfId="19853" hidden="1"/>
    <cellStyle name="Заголовок 1 3" xfId="20204" hidden="1"/>
    <cellStyle name="Заголовок 1 3" xfId="20203" hidden="1"/>
    <cellStyle name="Заголовок 1 3" xfId="20205" hidden="1"/>
    <cellStyle name="Заголовок 1 3" xfId="20207" hidden="1"/>
    <cellStyle name="Заголовок 1 3" xfId="20206" hidden="1"/>
    <cellStyle name="Заголовок 1 3" xfId="19433" hidden="1"/>
    <cellStyle name="Заголовок 1 3" xfId="20209" hidden="1"/>
    <cellStyle name="Заголовок 1 3" xfId="20208" hidden="1"/>
    <cellStyle name="Заголовок 1 3" xfId="20210" hidden="1"/>
    <cellStyle name="Заголовок 1 3" xfId="20212" hidden="1"/>
    <cellStyle name="Заголовок 1 3" xfId="20211" hidden="1"/>
    <cellStyle name="Заголовок 1 3" xfId="20081" hidden="1"/>
    <cellStyle name="Заголовок 1 3" xfId="20214" hidden="1"/>
    <cellStyle name="Заголовок 1 3" xfId="20213" hidden="1"/>
    <cellStyle name="Заголовок 1 3" xfId="20215" hidden="1"/>
    <cellStyle name="Заголовок 1 3" xfId="20217" hidden="1"/>
    <cellStyle name="Заголовок 1 3" xfId="20216" hidden="1"/>
    <cellStyle name="Заголовок 1 3" xfId="19518" hidden="1"/>
    <cellStyle name="Заголовок 1 3" xfId="20220" hidden="1"/>
    <cellStyle name="Заголовок 1 3" xfId="20219" hidden="1"/>
    <cellStyle name="Заголовок 1 3" xfId="20221" hidden="1"/>
    <cellStyle name="Заголовок 1 3" xfId="20224" hidden="1"/>
    <cellStyle name="Заголовок 1 3" xfId="20223" hidden="1"/>
    <cellStyle name="Заголовок 1 3" xfId="14640" hidden="1"/>
    <cellStyle name="Заголовок 1 3" xfId="20226" hidden="1"/>
    <cellStyle name="Заголовок 1 3" xfId="20225" hidden="1"/>
    <cellStyle name="Заголовок 1 3" xfId="20227" hidden="1"/>
    <cellStyle name="Заголовок 1 3" xfId="20229" hidden="1"/>
    <cellStyle name="Заголовок 1 3" xfId="20228" hidden="1"/>
    <cellStyle name="Заголовок 1 3" xfId="20218" hidden="1"/>
    <cellStyle name="Заголовок 1 3" xfId="20181" hidden="1"/>
    <cellStyle name="Заголовок 1 3" xfId="20183" hidden="1"/>
    <cellStyle name="Заголовок 1 3" xfId="20171" hidden="1"/>
    <cellStyle name="Заголовок 1 3" xfId="20161" hidden="1"/>
    <cellStyle name="Заголовок 1 3" xfId="20163" hidden="1"/>
    <cellStyle name="Заголовок 1 3" xfId="20242" hidden="1"/>
    <cellStyle name="Заголовок 1 3" xfId="20268" hidden="1"/>
    <cellStyle name="Заголовок 1 3" xfId="20267" hidden="1"/>
    <cellStyle name="Заголовок 1 3" xfId="20274" hidden="1"/>
    <cellStyle name="Заголовок 1 3" xfId="20280" hidden="1"/>
    <cellStyle name="Заголовок 1 3" xfId="20279" hidden="1"/>
    <cellStyle name="Заголовок 1 3" xfId="20234" hidden="1"/>
    <cellStyle name="Заголовок 1 3" xfId="20288" hidden="1"/>
    <cellStyle name="Заголовок 1 3" xfId="20287" hidden="1"/>
    <cellStyle name="Заголовок 1 3" xfId="20294" hidden="1"/>
    <cellStyle name="Заголовок 1 3" xfId="20300" hidden="1"/>
    <cellStyle name="Заголовок 1 3" xfId="20299" hidden="1"/>
    <cellStyle name="Заголовок 1 3" xfId="20236" hidden="1"/>
    <cellStyle name="Заголовок 1 3" xfId="20308" hidden="1"/>
    <cellStyle name="Заголовок 1 3" xfId="20307" hidden="1"/>
    <cellStyle name="Заголовок 1 3" xfId="20314" hidden="1"/>
    <cellStyle name="Заголовок 1 3" xfId="20320" hidden="1"/>
    <cellStyle name="Заголовок 1 3" xfId="20319" hidden="1"/>
    <cellStyle name="Заголовок 1 3" xfId="20233" hidden="1"/>
    <cellStyle name="Заголовок 1 3" xfId="20328" hidden="1"/>
    <cellStyle name="Заголовок 1 3" xfId="20327" hidden="1"/>
    <cellStyle name="Заголовок 1 3" xfId="20334" hidden="1"/>
    <cellStyle name="Заголовок 1 3" xfId="20340" hidden="1"/>
    <cellStyle name="Заголовок 1 3" xfId="20339" hidden="1"/>
    <cellStyle name="Заголовок 1 3" xfId="20237" hidden="1"/>
    <cellStyle name="Заголовок 1 3" xfId="20348" hidden="1"/>
    <cellStyle name="Заголовок 1 3" xfId="20347" hidden="1"/>
    <cellStyle name="Заголовок 1 3" xfId="20354" hidden="1"/>
    <cellStyle name="Заголовок 1 3" xfId="20360" hidden="1"/>
    <cellStyle name="Заголовок 1 3" xfId="20359" hidden="1"/>
    <cellStyle name="Заголовок 1 3" xfId="20235" hidden="1"/>
    <cellStyle name="Заголовок 1 3" xfId="20368" hidden="1"/>
    <cellStyle name="Заголовок 1 3" xfId="20367" hidden="1"/>
    <cellStyle name="Заголовок 1 3" xfId="20374" hidden="1"/>
    <cellStyle name="Заголовок 1 3" xfId="20380" hidden="1"/>
    <cellStyle name="Заголовок 1 3" xfId="20379" hidden="1"/>
    <cellStyle name="Заголовок 1 3" xfId="20238" hidden="1"/>
    <cellStyle name="Заголовок 1 3" xfId="20388" hidden="1"/>
    <cellStyle name="Заголовок 1 3" xfId="20387" hidden="1"/>
    <cellStyle name="Заголовок 1 3" xfId="20394" hidden="1"/>
    <cellStyle name="Заголовок 1 3" xfId="20400" hidden="1"/>
    <cellStyle name="Заголовок 1 3" xfId="20399" hidden="1"/>
    <cellStyle name="Заголовок 1 3" xfId="20153" hidden="1"/>
    <cellStyle name="Заголовок 1 3" xfId="20408" hidden="1"/>
    <cellStyle name="Заголовок 1 3" xfId="20407" hidden="1"/>
    <cellStyle name="Заголовок 1 3" xfId="20414" hidden="1"/>
    <cellStyle name="Заголовок 1 3" xfId="20420" hidden="1"/>
    <cellStyle name="Заголовок 1 3" xfId="20419" hidden="1"/>
    <cellStyle name="Заголовок 1 3" xfId="20240" hidden="1"/>
    <cellStyle name="Заголовок 1 3" xfId="20428" hidden="1"/>
    <cellStyle name="Заголовок 1 3" xfId="20427" hidden="1"/>
    <cellStyle name="Заголовок 1 3" xfId="20434" hidden="1"/>
    <cellStyle name="Заголовок 1 3" xfId="20440" hidden="1"/>
    <cellStyle name="Заголовок 1 3" xfId="20439" hidden="1"/>
    <cellStyle name="Заголовок 1 3" xfId="20241" hidden="1"/>
    <cellStyle name="Заголовок 1 3" xfId="20448" hidden="1"/>
    <cellStyle name="Заголовок 1 3" xfId="20447" hidden="1"/>
    <cellStyle name="Заголовок 1 3" xfId="20454" hidden="1"/>
    <cellStyle name="Заголовок 1 3" xfId="20460" hidden="1"/>
    <cellStyle name="Заголовок 1 3" xfId="20459" hidden="1"/>
    <cellStyle name="Заголовок 1 3" xfId="20239" hidden="1"/>
    <cellStyle name="Заголовок 1 3" xfId="20469" hidden="1"/>
    <cellStyle name="Заголовок 1 3" xfId="20468" hidden="1"/>
    <cellStyle name="Заголовок 1 3" xfId="20475" hidden="1"/>
    <cellStyle name="Заголовок 1 3" xfId="20481" hidden="1"/>
    <cellStyle name="Заголовок 1 3" xfId="20480" hidden="1"/>
    <cellStyle name="Заголовок 1 3" xfId="20230" hidden="1"/>
    <cellStyle name="Заголовок 1 3" xfId="20489" hidden="1"/>
    <cellStyle name="Заголовок 1 3" xfId="20488" hidden="1"/>
    <cellStyle name="Заголовок 1 3" xfId="20495" hidden="1"/>
    <cellStyle name="Заголовок 1 3" xfId="20501" hidden="1"/>
    <cellStyle name="Заголовок 1 3" xfId="20500" hidden="1"/>
    <cellStyle name="Заголовок 1 3" xfId="20464" hidden="1"/>
    <cellStyle name="Заголовок 1 3" xfId="20993" hidden="1"/>
    <cellStyle name="Заголовок 1 3" xfId="20994" hidden="1"/>
    <cellStyle name="Заголовок 1 3" xfId="20990" hidden="1"/>
    <cellStyle name="Заголовок 1 3" xfId="20988" hidden="1"/>
    <cellStyle name="Заголовок 1 3" xfId="17789" hidden="1"/>
    <cellStyle name="Заголовок 1 3" xfId="20963" hidden="1"/>
    <cellStyle name="Заголовок 1 3" xfId="20899" hidden="1"/>
    <cellStyle name="Заголовок 1 3" xfId="20900" hidden="1"/>
    <cellStyle name="Заголовок 1 3" xfId="20893" hidden="1"/>
    <cellStyle name="Заголовок 1 3" xfId="20890" hidden="1"/>
    <cellStyle name="Заголовок 1 3" xfId="17793" hidden="1"/>
    <cellStyle name="Заголовок 1 3" xfId="17712" hidden="1"/>
    <cellStyle name="Заголовок 1 3" xfId="14601" hidden="1"/>
    <cellStyle name="Заголовок 1 3" xfId="14664" hidden="1"/>
    <cellStyle name="Заголовок 1 3" xfId="20879" hidden="1"/>
    <cellStyle name="Заголовок 1 3" xfId="20874" hidden="1"/>
    <cellStyle name="Заголовок 1 3" xfId="20875" hidden="1"/>
    <cellStyle name="Заголовок 1 3" xfId="17713" hidden="1"/>
    <cellStyle name="Заголовок 1 3" xfId="17703" hidden="1"/>
    <cellStyle name="Заголовок 1 3" xfId="20868" hidden="1"/>
    <cellStyle name="Заголовок 1 3" xfId="20864" hidden="1"/>
    <cellStyle name="Заголовок 1 3" xfId="20862" hidden="1"/>
    <cellStyle name="Заголовок 1 3" xfId="17797" hidden="1"/>
    <cellStyle name="Заголовок 1 3" xfId="20970" hidden="1"/>
    <cellStyle name="Заголовок 1 3" xfId="20856" hidden="1"/>
    <cellStyle name="Заголовок 1 3" xfId="10692" hidden="1"/>
    <cellStyle name="Заголовок 1 3" xfId="20851" hidden="1"/>
    <cellStyle name="Заголовок 1 3" xfId="20845" hidden="1"/>
    <cellStyle name="Заголовок 1 3" xfId="20846" hidden="1"/>
    <cellStyle name="Заголовок 1 3" xfId="14658" hidden="1"/>
    <cellStyle name="Заголовок 1 3" xfId="17702" hidden="1"/>
    <cellStyle name="Заголовок 1 3" xfId="10649" hidden="1"/>
    <cellStyle name="Заголовок 1 3" xfId="20837" hidden="1"/>
    <cellStyle name="Заголовок 1 3" xfId="20831" hidden="1"/>
    <cellStyle name="Заголовок 1 3" xfId="20832" hidden="1"/>
    <cellStyle name="Заголовок 1 3" xfId="20969" hidden="1"/>
    <cellStyle name="Заголовок 1 3" xfId="10846" hidden="1"/>
    <cellStyle name="Заголовок 1 3" xfId="17700" hidden="1"/>
    <cellStyle name="Заголовок 1 3" xfId="17699" hidden="1"/>
    <cellStyle name="Заголовок 1 3" xfId="20821" hidden="1"/>
    <cellStyle name="Заголовок 1 3" xfId="20822" hidden="1"/>
    <cellStyle name="Заголовок 1 3" xfId="20968" hidden="1"/>
    <cellStyle name="Заголовок 1 3" xfId="20813" hidden="1"/>
    <cellStyle name="Заголовок 1 3" xfId="20814" hidden="1"/>
    <cellStyle name="Заголовок 1 3" xfId="20807" hidden="1"/>
    <cellStyle name="Заголовок 1 3" xfId="17696" hidden="1"/>
    <cellStyle name="Заголовок 1 3" xfId="20805" hidden="1"/>
    <cellStyle name="Заголовок 1 3" xfId="20984" hidden="1"/>
    <cellStyle name="Заголовок 1 3" xfId="20798" hidden="1"/>
    <cellStyle name="Заголовок 1 3" xfId="20799" hidden="1"/>
    <cellStyle name="Заголовок 1 3" xfId="20792" hidden="1"/>
    <cellStyle name="Заголовок 1 3" xfId="20786" hidden="1"/>
    <cellStyle name="Заголовок 1 3" xfId="20787" hidden="1"/>
    <cellStyle name="Заголовок 1 3" xfId="20966" hidden="1"/>
    <cellStyle name="Заголовок 1 3" xfId="17693" hidden="1"/>
    <cellStyle name="Заголовок 1 3" xfId="20783" hidden="1"/>
    <cellStyle name="Заголовок 1 3" xfId="20779" hidden="1"/>
    <cellStyle name="Заголовок 1 3" xfId="17806" hidden="1"/>
    <cellStyle name="Заголовок 1 3" xfId="17691" hidden="1"/>
    <cellStyle name="Заголовок 1 3" xfId="20965" hidden="1"/>
    <cellStyle name="Заголовок 1 3" xfId="20772" hidden="1"/>
    <cellStyle name="Заголовок 1 3" xfId="20773" hidden="1"/>
    <cellStyle name="Заголовок 1 3" xfId="20767" hidden="1"/>
    <cellStyle name="Заголовок 1 3" xfId="20761" hidden="1"/>
    <cellStyle name="Заголовок 1 3" xfId="20762" hidden="1"/>
    <cellStyle name="Заголовок 1 3" xfId="20967" hidden="1"/>
    <cellStyle name="Заголовок 1 3" xfId="17685" hidden="1"/>
    <cellStyle name="Заголовок 1 3" xfId="20751" hidden="1"/>
    <cellStyle name="Заголовок 1 3" xfId="20748" hidden="1"/>
    <cellStyle name="Заголовок 1 3" xfId="20743" hidden="1"/>
    <cellStyle name="Заголовок 1 3" xfId="20744" hidden="1"/>
    <cellStyle name="Заголовок 1 3" xfId="14590" hidden="1"/>
    <cellStyle name="Заголовок 1 3" xfId="20735" hidden="1"/>
    <cellStyle name="Заголовок 1 3" xfId="20736" hidden="1"/>
    <cellStyle name="Заголовок 1 3" xfId="20729" hidden="1"/>
    <cellStyle name="Заголовок 1 3" xfId="14589" hidden="1"/>
    <cellStyle name="Заголовок 1 3" xfId="20727" hidden="1"/>
    <cellStyle name="Заголовок 1 3" xfId="20754" hidden="1"/>
    <cellStyle name="Заголовок 1 3" xfId="20549" hidden="1"/>
    <cellStyle name="Заголовок 1 3" xfId="20550" hidden="1"/>
    <cellStyle name="Заголовок 1 3" xfId="20545" hidden="1"/>
    <cellStyle name="Заголовок 1 3" xfId="20540" hidden="1"/>
    <cellStyle name="Заголовок 1 3" xfId="20541" hidden="1"/>
    <cellStyle name="Заголовок 1 3" xfId="17531" hidden="1"/>
    <cellStyle name="Заголовок 1 3" xfId="17772" hidden="1"/>
    <cellStyle name="Заголовок 1 3" xfId="17779" hidden="1"/>
    <cellStyle name="Заголовок 1 3" xfId="17502" hidden="1"/>
    <cellStyle name="Заголовок 1 3" xfId="17521" hidden="1"/>
    <cellStyle name="Заголовок 1 3" xfId="17518" hidden="1"/>
    <cellStyle name="Заголовок 1 3" xfId="20517" hidden="1"/>
    <cellStyle name="Заголовок 1 3" xfId="17548" hidden="1"/>
    <cellStyle name="Заголовок 1 3" xfId="17718" hidden="1"/>
    <cellStyle name="Заголовок 1 3" xfId="10788" hidden="1"/>
    <cellStyle name="Заголовок 1 3" xfId="17582" hidden="1"/>
    <cellStyle name="Заголовок 1 3" xfId="17756" hidden="1"/>
    <cellStyle name="Заголовок 1 3" xfId="20515" hidden="1"/>
    <cellStyle name="Заголовок 1 3" xfId="17602" hidden="1"/>
    <cellStyle name="Заголовок 1 3" xfId="17597" hidden="1"/>
    <cellStyle name="Заголовок 1 3" xfId="17618" hidden="1"/>
    <cellStyle name="Заголовок 1 3" xfId="14581" hidden="1"/>
    <cellStyle name="Заголовок 1 3" xfId="10842" hidden="1"/>
    <cellStyle name="Заголовок 1 3" xfId="20518" hidden="1"/>
    <cellStyle name="Заголовок 1 3" xfId="17649" hidden="1"/>
    <cellStyle name="Заголовок 1 3" xfId="10732" hidden="1"/>
    <cellStyle name="Заголовок 1 3" xfId="17666" hidden="1"/>
    <cellStyle name="Заголовок 1 3" xfId="17677" hidden="1"/>
    <cellStyle name="Заголовок 1 3" xfId="17674" hidden="1"/>
    <cellStyle name="Заголовок 1 3" xfId="20514" hidden="1"/>
    <cellStyle name="Заголовок 1 3" xfId="10638" hidden="1"/>
    <cellStyle name="Заголовок 1 3" xfId="10627" hidden="1"/>
    <cellStyle name="Заголовок 1 3" xfId="17499" hidden="1"/>
    <cellStyle name="Заголовок 1 3" xfId="17519" hidden="1"/>
    <cellStyle name="Заголовок 1 3" xfId="17514" hidden="1"/>
    <cellStyle name="Заголовок 1 3" xfId="20516" hidden="1"/>
    <cellStyle name="Заголовок 1 3" xfId="17544" hidden="1"/>
    <cellStyle name="Заголовок 1 3" xfId="17539" hidden="1"/>
    <cellStyle name="Заголовок 1 3" xfId="17563" hidden="1"/>
    <cellStyle name="Заголовок 1 3" xfId="17575" hidden="1"/>
    <cellStyle name="Заголовок 1 3" xfId="14574" hidden="1"/>
    <cellStyle name="Заголовок 1 3" xfId="20512" hidden="1"/>
    <cellStyle name="Заголовок 1 3" xfId="14674" hidden="1"/>
    <cellStyle name="Заголовок 1 3" xfId="17725" hidden="1"/>
    <cellStyle name="Заголовок 1 3" xfId="17613" hidden="1"/>
    <cellStyle name="Заголовок 1 3" xfId="17625" hidden="1"/>
    <cellStyle name="Заголовок 1 3" xfId="14595" hidden="1"/>
    <cellStyle name="Заголовок 1 3" xfId="20535" hidden="1"/>
    <cellStyle name="Заголовок 1 3" xfId="17730" hidden="1"/>
    <cellStyle name="Заголовок 1 3" xfId="14669" hidden="1"/>
    <cellStyle name="Заголовок 1 3" xfId="17733" hidden="1"/>
    <cellStyle name="Заголовок 1 3" xfId="17748" hidden="1"/>
    <cellStyle name="Заголовок 1 3" xfId="17678" hidden="1"/>
    <cellStyle name="Заголовок 1 3" xfId="20510" hidden="1"/>
    <cellStyle name="Заголовок 1 3" xfId="10648" hidden="1"/>
    <cellStyle name="Заголовок 1 3" xfId="10639" hidden="1"/>
    <cellStyle name="Заголовок 1 3" xfId="21057" hidden="1"/>
    <cellStyle name="Заголовок 1 3" xfId="21063" hidden="1"/>
    <cellStyle name="Заголовок 1 3" xfId="21062" hidden="1"/>
    <cellStyle name="Заголовок 1 3" xfId="10656" hidden="1"/>
    <cellStyle name="Заголовок 1 3" xfId="21071" hidden="1"/>
    <cellStyle name="Заголовок 1 3" xfId="21070" hidden="1"/>
    <cellStyle name="Заголовок 1 3" xfId="21077" hidden="1"/>
    <cellStyle name="Заголовок 1 3" xfId="21083" hidden="1"/>
    <cellStyle name="Заголовок 1 3" xfId="21082" hidden="1"/>
    <cellStyle name="Заголовок 1 3" xfId="20511" hidden="1"/>
    <cellStyle name="Заголовок 1 3" xfId="21097" hidden="1"/>
    <cellStyle name="Заголовок 1 3" xfId="21096" hidden="1"/>
    <cellStyle name="Заголовок 1 3" xfId="21103" hidden="1"/>
    <cellStyle name="Заголовок 1 3" xfId="21109" hidden="1"/>
    <cellStyle name="Заголовок 1 3" xfId="21108" hidden="1"/>
    <cellStyle name="Заголовок 1 3" xfId="20521" hidden="1"/>
    <cellStyle name="Заголовок 1 3" xfId="21117" hidden="1"/>
    <cellStyle name="Заголовок 1 3" xfId="21116" hidden="1"/>
    <cellStyle name="Заголовок 1 3" xfId="21123" hidden="1"/>
    <cellStyle name="Заголовок 1 3" xfId="21129" hidden="1"/>
    <cellStyle name="Заголовок 1 3" xfId="21128" hidden="1"/>
    <cellStyle name="Заголовок 1 3" xfId="21090" hidden="1"/>
    <cellStyle name="Заголовок 1 3" xfId="17644" hidden="1"/>
    <cellStyle name="Заголовок 1 3" xfId="20507" hidden="1"/>
    <cellStyle name="Заголовок 1 3" xfId="17637" hidden="1"/>
    <cellStyle name="Заголовок 1 3" xfId="10743" hidden="1"/>
    <cellStyle name="Заголовок 1 3" xfId="20596" hidden="1"/>
    <cellStyle name="Заголовок 1 3" xfId="14654" hidden="1"/>
    <cellStyle name="Заголовок 1 3" xfId="21194" hidden="1"/>
    <cellStyle name="Заголовок 1 3" xfId="21193" hidden="1"/>
    <cellStyle name="Заголовок 1 3" xfId="21200" hidden="1"/>
    <cellStyle name="Заголовок 1 3" xfId="21206" hidden="1"/>
    <cellStyle name="Заголовок 1 3" xfId="21205" hidden="1"/>
    <cellStyle name="Заголовок 1 3" xfId="17679" hidden="1"/>
    <cellStyle name="Заголовок 1 3" xfId="21215" hidden="1"/>
    <cellStyle name="Заголовок 1 3" xfId="21214" hidden="1"/>
    <cellStyle name="Заголовок 1 3" xfId="21221" hidden="1"/>
    <cellStyle name="Заголовок 1 3" xfId="21227" hidden="1"/>
    <cellStyle name="Заголовок 1 3" xfId="21226" hidden="1"/>
    <cellStyle name="Заголовок 1 3" xfId="20606" hidden="1"/>
    <cellStyle name="Заголовок 1 3" xfId="21235" hidden="1"/>
    <cellStyle name="Заголовок 1 3" xfId="21234" hidden="1"/>
    <cellStyle name="Заголовок 1 3" xfId="21241" hidden="1"/>
    <cellStyle name="Заголовок 1 3" xfId="21247" hidden="1"/>
    <cellStyle name="Заголовок 1 3" xfId="21246" hidden="1"/>
    <cellStyle name="Заголовок 1 3" xfId="20605" hidden="1"/>
    <cellStyle name="Заголовок 1 3" xfId="21254" hidden="1"/>
    <cellStyle name="Заголовок 1 3" xfId="21253" hidden="1"/>
    <cellStyle name="Заголовок 1 3" xfId="21259" hidden="1"/>
    <cellStyle name="Заголовок 1 3" xfId="21265" hidden="1"/>
    <cellStyle name="Заголовок 1 3" xfId="21264" hidden="1"/>
    <cellStyle name="Заголовок 1 3" xfId="20607" hidden="1"/>
    <cellStyle name="Заголовок 1 3" xfId="21273" hidden="1"/>
    <cellStyle name="Заголовок 1 3" xfId="21272" hidden="1"/>
    <cellStyle name="Заголовок 1 3" xfId="21278" hidden="1"/>
    <cellStyle name="Заголовок 1 3" xfId="21284" hidden="1"/>
    <cellStyle name="Заголовок 1 3" xfId="21283" hidden="1"/>
    <cellStyle name="Заголовок 1 3" xfId="14585" hidden="1"/>
    <cellStyle name="Заголовок 1 3" xfId="21292" hidden="1"/>
    <cellStyle name="Заголовок 1 3" xfId="21291" hidden="1"/>
    <cellStyle name="Заголовок 1 3" xfId="21298" hidden="1"/>
    <cellStyle name="Заголовок 1 3" xfId="21303" hidden="1"/>
    <cellStyle name="Заголовок 1 3" xfId="21302" hidden="1"/>
    <cellStyle name="Заголовок 1 3" xfId="20716" hidden="1"/>
    <cellStyle name="Заголовок 1 3" xfId="21311" hidden="1"/>
    <cellStyle name="Заголовок 1 3" xfId="21310" hidden="1"/>
    <cellStyle name="Заголовок 1 3" xfId="21317" hidden="1"/>
    <cellStyle name="Заголовок 1 3" xfId="21323" hidden="1"/>
    <cellStyle name="Заголовок 1 3" xfId="21322" hidden="1"/>
    <cellStyle name="Заголовок 1 3" xfId="20597" hidden="1"/>
    <cellStyle name="Заголовок 1 3" xfId="21333" hidden="1"/>
    <cellStyle name="Заголовок 1 3" xfId="21332" hidden="1"/>
    <cellStyle name="Заголовок 1 3" xfId="21339" hidden="1"/>
    <cellStyle name="Заголовок 1 3" xfId="21344" hidden="1"/>
    <cellStyle name="Заголовок 1 3" xfId="21343" hidden="1"/>
    <cellStyle name="Заголовок 1 3" xfId="20609" hidden="1"/>
    <cellStyle name="Заголовок 1 3" xfId="21351" hidden="1"/>
    <cellStyle name="Заголовок 1 3" xfId="21350" hidden="1"/>
    <cellStyle name="Заголовок 1 3" xfId="21357" hidden="1"/>
    <cellStyle name="Заголовок 1 3" xfId="21363" hidden="1"/>
    <cellStyle name="Заголовок 1 3" xfId="21362" hidden="1"/>
    <cellStyle name="Заголовок 1 3" xfId="17832" hidden="1"/>
    <cellStyle name="Заголовок 1 3" xfId="21371" hidden="1"/>
    <cellStyle name="Заголовок 1 3" xfId="21370" hidden="1"/>
    <cellStyle name="Заголовок 1 3" xfId="21377" hidden="1"/>
    <cellStyle name="Заголовок 1 3" xfId="21383" hidden="1"/>
    <cellStyle name="Заголовок 1 3" xfId="21382" hidden="1"/>
    <cellStyle name="Заголовок 1 3" xfId="20608" hidden="1"/>
    <cellStyle name="Заголовок 1 3" xfId="21397" hidden="1"/>
    <cellStyle name="Заголовок 1 3" xfId="21396" hidden="1"/>
    <cellStyle name="Заголовок 1 3" xfId="21403" hidden="1"/>
    <cellStyle name="Заголовок 1 3" xfId="21407" hidden="1"/>
    <cellStyle name="Заголовок 1 3" xfId="21406" hidden="1"/>
    <cellStyle name="Заголовок 1 3" xfId="20623" hidden="1"/>
    <cellStyle name="Заголовок 1 3" xfId="21415" hidden="1"/>
    <cellStyle name="Заголовок 1 3" xfId="21414" hidden="1"/>
    <cellStyle name="Заголовок 1 3" xfId="21421" hidden="1"/>
    <cellStyle name="Заголовок 1 3" xfId="21427" hidden="1"/>
    <cellStyle name="Заголовок 1 3" xfId="21426" hidden="1"/>
    <cellStyle name="Заголовок 1 3" xfId="21390" hidden="1"/>
    <cellStyle name="Заголовок 1 3" xfId="21171" hidden="1"/>
    <cellStyle name="Заголовок 1 3" xfId="17595" hidden="1"/>
    <cellStyle name="Заголовок 1 3" xfId="21172" hidden="1"/>
    <cellStyle name="Заголовок 1 3" xfId="20573" hidden="1"/>
    <cellStyle name="Заголовок 1 3" xfId="14605" hidden="1"/>
    <cellStyle name="Заголовок 1 3" xfId="21134" hidden="1"/>
    <cellStyle name="Заголовок 1 3" xfId="21218" hidden="1"/>
    <cellStyle name="Заголовок 1 3" xfId="21211" hidden="1"/>
    <cellStyle name="Заголовок 1 3" xfId="21197" hidden="1"/>
    <cellStyle name="Заголовок 1 3" xfId="14604" hidden="1"/>
    <cellStyle name="Заголовок 1 3" xfId="14586" hidden="1"/>
    <cellStyle name="Заголовок 1 3" xfId="21187" hidden="1"/>
    <cellStyle name="Заголовок 1 3" xfId="21408" hidden="1"/>
    <cellStyle name="Заголовок 1 3" xfId="21089" hidden="1"/>
    <cellStyle name="Заголовок 1 3" xfId="21384" hidden="1"/>
    <cellStyle name="Заголовок 1 3" xfId="21364" hidden="1"/>
    <cellStyle name="Заголовок 1 3" xfId="20715" hidden="1"/>
    <cellStyle name="Заголовок 1 3" xfId="10796" hidden="1"/>
    <cellStyle name="Заголовок 1 3" xfId="21338" hidden="1"/>
    <cellStyle name="Заголовок 1 3" xfId="21342" hidden="1"/>
    <cellStyle name="Заголовок 1 3" xfId="21316" hidden="1"/>
    <cellStyle name="Заголовок 1 3" xfId="21297" hidden="1"/>
    <cellStyle name="Заголовок 1 3" xfId="21301" hidden="1"/>
    <cellStyle name="Заголовок 1 3" xfId="20568" hidden="1"/>
    <cellStyle name="Заголовок 1 3" xfId="21271" hidden="1"/>
    <cellStyle name="Заголовок 1 3" xfId="21274" hidden="1"/>
    <cellStyle name="Заголовок 1 3" xfId="21252" hidden="1"/>
    <cellStyle name="Заголовок 1 3" xfId="21233" hidden="1"/>
    <cellStyle name="Заголовок 1 3" xfId="21236" hidden="1"/>
    <cellStyle name="Заголовок 1 3" xfId="14597" hidden="1"/>
    <cellStyle name="Заголовок 1 3" xfId="21207" hidden="1"/>
    <cellStyle name="Заголовок 1 3" xfId="20627" hidden="1"/>
    <cellStyle name="Заголовок 1 3" xfId="20620" hidden="1"/>
    <cellStyle name="Заголовок 1 3" xfId="20667" hidden="1"/>
    <cellStyle name="Заголовок 1 3" xfId="20692" hidden="1"/>
    <cellStyle name="Заголовок 1 3" xfId="21186" hidden="1"/>
    <cellStyle name="Заголовок 1 3" xfId="21412" hidden="1"/>
    <cellStyle name="Заголовок 1 3" xfId="21417" hidden="1"/>
    <cellStyle name="Заголовок 1 3" xfId="21394" hidden="1"/>
    <cellStyle name="Заголовок 1 3" xfId="21368" hidden="1"/>
    <cellStyle name="Заголовок 1 3" xfId="21373" hidden="1"/>
    <cellStyle name="Заголовок 1 3" xfId="20652" hidden="1"/>
    <cellStyle name="Заголовок 1 3" xfId="21346" hidden="1"/>
    <cellStyle name="Заголовок 1 3" xfId="21092" hidden="1"/>
    <cellStyle name="Заголовок 1 3" xfId="21325" hidden="1"/>
    <cellStyle name="Заголовок 1 3" xfId="21305" hidden="1"/>
    <cellStyle name="Заголовок 1 3" xfId="20718" hidden="1"/>
    <cellStyle name="Заголовок 1 3" xfId="17588" hidden="1"/>
    <cellStyle name="Заголовок 1 3" xfId="20631" hidden="1"/>
    <cellStyle name="Заголовок 1 3" xfId="21270" hidden="1"/>
    <cellStyle name="Заголовок 1 3" xfId="20629" hidden="1"/>
    <cellStyle name="Заголовок 1 3" xfId="20613" hidden="1"/>
    <cellStyle name="Заголовок 1 3" xfId="21232" hidden="1"/>
    <cellStyle name="Заголовок 1 3" xfId="17818" hidden="1"/>
    <cellStyle name="Заголовок 1 3" xfId="21203" hidden="1"/>
    <cellStyle name="Заголовок 1 3" xfId="21208" hidden="1"/>
    <cellStyle name="Заголовок 1 3" xfId="10841" hidden="1"/>
    <cellStyle name="Заголовок 1 3" xfId="20651" hidden="1"/>
    <cellStyle name="Заголовок 1 3" xfId="20666" hidden="1"/>
    <cellStyle name="Заголовок 1 3" xfId="21136" hidden="1"/>
    <cellStyle name="Заголовок 1 3" xfId="21447" hidden="1"/>
    <cellStyle name="Заголовок 1 3" xfId="21446" hidden="1"/>
    <cellStyle name="Заголовок 1 3" xfId="21453" hidden="1"/>
    <cellStyle name="Заголовок 1 3" xfId="21459" hidden="1"/>
    <cellStyle name="Заголовок 1 3" xfId="21458" hidden="1"/>
    <cellStyle name="Заголовок 1 3" xfId="21189" hidden="1"/>
    <cellStyle name="Заголовок 1 3" xfId="21472" hidden="1"/>
    <cellStyle name="Заголовок 1 3" xfId="21471" hidden="1"/>
    <cellStyle name="Заголовок 1 3" xfId="21478" hidden="1"/>
    <cellStyle name="Заголовок 1 3" xfId="21484" hidden="1"/>
    <cellStyle name="Заголовок 1 3" xfId="21483" hidden="1"/>
    <cellStyle name="Заголовок 1 3" xfId="17488" hidden="1"/>
    <cellStyle name="Заголовок 1 3" xfId="21492" hidden="1"/>
    <cellStyle name="Заголовок 1 3" xfId="21491" hidden="1"/>
    <cellStyle name="Заголовок 1 3" xfId="21498" hidden="1"/>
    <cellStyle name="Заголовок 1 3" xfId="21504" hidden="1"/>
    <cellStyle name="Заголовок 1 3" xfId="21503" hidden="1"/>
    <cellStyle name="Заголовок 1 3" xfId="21466" hidden="1"/>
    <cellStyle name="Заголовок 1 3" xfId="20599" hidden="1"/>
    <cellStyle name="Заголовок 1 3" xfId="21153" hidden="1"/>
    <cellStyle name="Заголовок 1 3" xfId="21280" hidden="1"/>
    <cellStyle name="Заголовок 1 3" xfId="14687" hidden="1"/>
    <cellStyle name="Заголовок 1 3" xfId="21139" hidden="1"/>
    <cellStyle name="Заголовок 1 3" xfId="21432" hidden="1"/>
    <cellStyle name="Заголовок 1 3" xfId="21568" hidden="1"/>
    <cellStyle name="Заголовок 1 3" xfId="21567" hidden="1"/>
    <cellStyle name="Заголовок 1 3" xfId="21574" hidden="1"/>
    <cellStyle name="Заголовок 1 3" xfId="21580" hidden="1"/>
    <cellStyle name="Заголовок 1 3" xfId="21579" hidden="1"/>
    <cellStyle name="Заголовок 1 3" xfId="21231" hidden="1"/>
    <cellStyle name="Заголовок 1 3" xfId="21589" hidden="1"/>
    <cellStyle name="Заголовок 1 3" xfId="21588" hidden="1"/>
    <cellStyle name="Заголовок 1 3" xfId="21595" hidden="1"/>
    <cellStyle name="Заголовок 1 3" xfId="21601" hidden="1"/>
    <cellStyle name="Заголовок 1 3" xfId="21600" hidden="1"/>
    <cellStyle name="Заголовок 1 3" xfId="21144" hidden="1"/>
    <cellStyle name="Заголовок 1 3" xfId="21609" hidden="1"/>
    <cellStyle name="Заголовок 1 3" xfId="21608" hidden="1"/>
    <cellStyle name="Заголовок 1 3" xfId="21615" hidden="1"/>
    <cellStyle name="Заголовок 1 3" xfId="21621" hidden="1"/>
    <cellStyle name="Заголовок 1 3" xfId="21620" hidden="1"/>
    <cellStyle name="Заголовок 1 3" xfId="17612" hidden="1"/>
    <cellStyle name="Заголовок 1 3" xfId="21628" hidden="1"/>
    <cellStyle name="Заголовок 1 3" xfId="21627" hidden="1"/>
    <cellStyle name="Заголовок 1 3" xfId="21633" hidden="1"/>
    <cellStyle name="Заголовок 1 3" xfId="21639" hidden="1"/>
    <cellStyle name="Заголовок 1 3" xfId="21638" hidden="1"/>
    <cellStyle name="Заголовок 1 3" xfId="21145" hidden="1"/>
    <cellStyle name="Заголовок 1 3" xfId="21647" hidden="1"/>
    <cellStyle name="Заголовок 1 3" xfId="21646" hidden="1"/>
    <cellStyle name="Заголовок 1 3" xfId="21652" hidden="1"/>
    <cellStyle name="Заголовок 1 3" xfId="21658" hidden="1"/>
    <cellStyle name="Заголовок 1 3" xfId="21657" hidden="1"/>
    <cellStyle name="Заголовок 1 3" xfId="21242" hidden="1"/>
    <cellStyle name="Заголовок 1 3" xfId="21666" hidden="1"/>
    <cellStyle name="Заголовок 1 3" xfId="21665" hidden="1"/>
    <cellStyle name="Заголовок 1 3" xfId="21672" hidden="1"/>
    <cellStyle name="Заголовок 1 3" xfId="21677" hidden="1"/>
    <cellStyle name="Заголовок 1 3" xfId="21676" hidden="1"/>
    <cellStyle name="Заголовок 1 3" xfId="20645" hidden="1"/>
    <cellStyle name="Заголовок 1 3" xfId="21685" hidden="1"/>
    <cellStyle name="Заголовок 1 3" xfId="21684" hidden="1"/>
    <cellStyle name="Заголовок 1 3" xfId="21691" hidden="1"/>
    <cellStyle name="Заголовок 1 3" xfId="21697" hidden="1"/>
    <cellStyle name="Заголовок 1 3" xfId="21696" hidden="1"/>
    <cellStyle name="Заголовок 1 3" xfId="21148" hidden="1"/>
    <cellStyle name="Заголовок 1 3" xfId="21707" hidden="1"/>
    <cellStyle name="Заголовок 1 3" xfId="21706" hidden="1"/>
    <cellStyle name="Заголовок 1 3" xfId="21713" hidden="1"/>
    <cellStyle name="Заголовок 1 3" xfId="21718" hidden="1"/>
    <cellStyle name="Заголовок 1 3" xfId="21717" hidden="1"/>
    <cellStyle name="Заголовок 1 3" xfId="20505" hidden="1"/>
    <cellStyle name="Заголовок 1 3" xfId="21725" hidden="1"/>
    <cellStyle name="Заголовок 1 3" xfId="21724" hidden="1"/>
    <cellStyle name="Заголовок 1 3" xfId="21731" hidden="1"/>
    <cellStyle name="Заголовок 1 3" xfId="21737" hidden="1"/>
    <cellStyle name="Заголовок 1 3" xfId="21736" hidden="1"/>
    <cellStyle name="Заголовок 1 3" xfId="21435" hidden="1"/>
    <cellStyle name="Заголовок 1 3" xfId="21745" hidden="1"/>
    <cellStyle name="Заголовок 1 3" xfId="21744" hidden="1"/>
    <cellStyle name="Заголовок 1 3" xfId="21751" hidden="1"/>
    <cellStyle name="Заголовок 1 3" xfId="21757" hidden="1"/>
    <cellStyle name="Заголовок 1 3" xfId="21756" hidden="1"/>
    <cellStyle name="Заголовок 1 3" xfId="14607" hidden="1"/>
    <cellStyle name="Заголовок 1 3" xfId="21771" hidden="1"/>
    <cellStyle name="Заголовок 1 3" xfId="21770" hidden="1"/>
    <cellStyle name="Заголовок 1 3" xfId="21777" hidden="1"/>
    <cellStyle name="Заголовок 1 3" xfId="21781" hidden="1"/>
    <cellStyle name="Заголовок 1 3" xfId="21780" hidden="1"/>
    <cellStyle name="Заголовок 1 3" xfId="20610" hidden="1"/>
    <cellStyle name="Заголовок 1 3" xfId="21789" hidden="1"/>
    <cellStyle name="Заголовок 1 3" xfId="21788" hidden="1"/>
    <cellStyle name="Заголовок 1 3" xfId="21795" hidden="1"/>
    <cellStyle name="Заголовок 1 3" xfId="21801" hidden="1"/>
    <cellStyle name="Заголовок 1 3" xfId="21800" hidden="1"/>
    <cellStyle name="Заголовок 1 3" xfId="21764" hidden="1"/>
    <cellStyle name="Заголовок 1 3" xfId="21545" hidden="1"/>
    <cellStyle name="Заголовок 1 3" xfId="21358" hidden="1"/>
    <cellStyle name="Заголовок 1 3" xfId="21546" hidden="1"/>
    <cellStyle name="Заголовок 1 3" xfId="20650" hidden="1"/>
    <cellStyle name="Заголовок 1 3" xfId="21438" hidden="1"/>
    <cellStyle name="Заголовок 1 3" xfId="21508" hidden="1"/>
    <cellStyle name="Заголовок 1 3" xfId="21592" hidden="1"/>
    <cellStyle name="Заголовок 1 3" xfId="21585" hidden="1"/>
    <cellStyle name="Заголовок 1 3" xfId="21571" hidden="1"/>
    <cellStyle name="Заголовок 1 3" xfId="14678" hidden="1"/>
    <cellStyle name="Заголовок 1 3" xfId="21243" hidden="1"/>
    <cellStyle name="Заголовок 1 3" xfId="21561" hidden="1"/>
    <cellStyle name="Заголовок 1 3" xfId="21782" hidden="1"/>
    <cellStyle name="Заголовок 1 3" xfId="17672" hidden="1"/>
    <cellStyle name="Заголовок 1 3" xfId="21758" hidden="1"/>
    <cellStyle name="Заголовок 1 3" xfId="21738" hidden="1"/>
    <cellStyle name="Заголовок 1 3" xfId="21467" hidden="1"/>
    <cellStyle name="Заголовок 1 3" xfId="21400" hidden="1"/>
    <cellStyle name="Заголовок 1 3" xfId="21712" hidden="1"/>
    <cellStyle name="Заголовок 1 3" xfId="21716" hidden="1"/>
    <cellStyle name="Заголовок 1 3" xfId="21690" hidden="1"/>
    <cellStyle name="Заголовок 1 3" xfId="21671" hidden="1"/>
    <cellStyle name="Заголовок 1 3" xfId="21675" hidden="1"/>
    <cellStyle name="Заголовок 1 3" xfId="21161" hidden="1"/>
    <cellStyle name="Заголовок 1 3" xfId="21645" hidden="1"/>
    <cellStyle name="Заголовок 1 3" xfId="21648" hidden="1"/>
    <cellStyle name="Заголовок 1 3" xfId="21626" hidden="1"/>
    <cellStyle name="Заголовок 1 3" xfId="21607" hidden="1"/>
    <cellStyle name="Заголовок 1 3" xfId="21610" hidden="1"/>
    <cellStyle name="Заголовок 1 3" xfId="17650" hidden="1"/>
    <cellStyle name="Заголовок 1 3" xfId="21581" hidden="1"/>
    <cellStyle name="Заголовок 1 3" xfId="21437" hidden="1"/>
    <cellStyle name="Заголовок 1 3" xfId="17831" hidden="1"/>
    <cellStyle name="Заголовок 1 3" xfId="20658" hidden="1"/>
    <cellStyle name="Заголовок 1 3" xfId="20689" hidden="1"/>
    <cellStyle name="Заголовок 1 3" xfId="21560" hidden="1"/>
    <cellStyle name="Заголовок 1 3" xfId="21786" hidden="1"/>
    <cellStyle name="Заголовок 1 3" xfId="21791" hidden="1"/>
    <cellStyle name="Заголовок 1 3" xfId="21768" hidden="1"/>
    <cellStyle name="Заголовок 1 3" xfId="21742" hidden="1"/>
    <cellStyle name="Заголовок 1 3" xfId="21747" hidden="1"/>
    <cellStyle name="Заголовок 1 3" xfId="20638" hidden="1"/>
    <cellStyle name="Заголовок 1 3" xfId="21720" hidden="1"/>
    <cellStyle name="Заголовок 1 3" xfId="20662" hidden="1"/>
    <cellStyle name="Заголовок 1 3" xfId="21699" hidden="1"/>
    <cellStyle name="Заголовок 1 3" xfId="21679" hidden="1"/>
    <cellStyle name="Заголовок 1 3" xfId="17624" hidden="1"/>
    <cellStyle name="Заголовок 1 3" xfId="21378" hidden="1"/>
    <cellStyle name="Заголовок 1 3" xfId="20624" hidden="1"/>
    <cellStyle name="Заголовок 1 3" xfId="21644" hidden="1"/>
    <cellStyle name="Заголовок 1 3" xfId="17532" hidden="1"/>
    <cellStyle name="Заголовок 1 3" xfId="20589" hidden="1"/>
    <cellStyle name="Заголовок 1 3" xfId="21606" hidden="1"/>
    <cellStyle name="Заголовок 1 3" xfId="20579" hidden="1"/>
    <cellStyle name="Заголовок 1 3" xfId="21577" hidden="1"/>
    <cellStyle name="Заголовок 1 3" xfId="21582" hidden="1"/>
    <cellStyle name="Заголовок 1 3" xfId="21279" hidden="1"/>
    <cellStyle name="Заголовок 1 3" xfId="20622" hidden="1"/>
    <cellStyle name="Заголовок 1 3" xfId="20657" hidden="1"/>
    <cellStyle name="Заголовок 1 3" xfId="21511" hidden="1"/>
    <cellStyle name="Заголовок 1 3" xfId="21820" hidden="1"/>
    <cellStyle name="Заголовок 1 3" xfId="21819" hidden="1"/>
    <cellStyle name="Заголовок 1 3" xfId="21826" hidden="1"/>
    <cellStyle name="Заголовок 1 3" xfId="21832" hidden="1"/>
    <cellStyle name="Заголовок 1 3" xfId="21831" hidden="1"/>
    <cellStyle name="Заголовок 1 3" xfId="21563" hidden="1"/>
    <cellStyle name="Заголовок 1 3" xfId="21845" hidden="1"/>
    <cellStyle name="Заголовок 1 3" xfId="21844" hidden="1"/>
    <cellStyle name="Заголовок 1 3" xfId="21851" hidden="1"/>
    <cellStyle name="Заголовок 1 3" xfId="21857" hidden="1"/>
    <cellStyle name="Заголовок 1 3" xfId="21856" hidden="1"/>
    <cellStyle name="Заголовок 1 3" xfId="20562" hidden="1"/>
    <cellStyle name="Заголовок 1 3" xfId="21865" hidden="1"/>
    <cellStyle name="Заголовок 1 3" xfId="21864" hidden="1"/>
    <cellStyle name="Заголовок 1 3" xfId="21871" hidden="1"/>
    <cellStyle name="Заголовок 1 3" xfId="21877" hidden="1"/>
    <cellStyle name="Заголовок 1 3" xfId="21876" hidden="1"/>
    <cellStyle name="Заголовок 1 3" xfId="21839" hidden="1"/>
    <cellStyle name="Заголовок 1 3" xfId="20713" hidden="1"/>
    <cellStyle name="Заголовок 1 3" xfId="21527" hidden="1"/>
    <cellStyle name="Заголовок 1 3" xfId="21654" hidden="1"/>
    <cellStyle name="Заголовок 1 3" xfId="20644" hidden="1"/>
    <cellStyle name="Заголовок 1 3" xfId="21514" hidden="1"/>
    <cellStyle name="Заголовок 1 3" xfId="21806" hidden="1"/>
    <cellStyle name="Заголовок 1 3" xfId="21937" hidden="1"/>
    <cellStyle name="Заголовок 1 3" xfId="21936" hidden="1"/>
    <cellStyle name="Заголовок 1 3" xfId="21943" hidden="1"/>
    <cellStyle name="Заголовок 1 3" xfId="21949" hidden="1"/>
    <cellStyle name="Заголовок 1 3" xfId="21948" hidden="1"/>
    <cellStyle name="Заголовок 1 3" xfId="21605" hidden="1"/>
    <cellStyle name="Заголовок 1 3" xfId="21958" hidden="1"/>
    <cellStyle name="Заголовок 1 3" xfId="21957" hidden="1"/>
    <cellStyle name="Заголовок 1 3" xfId="21964" hidden="1"/>
    <cellStyle name="Заголовок 1 3" xfId="21970" hidden="1"/>
    <cellStyle name="Заголовок 1 3" xfId="21969" hidden="1"/>
    <cellStyle name="Заголовок 1 3" xfId="21518" hidden="1"/>
    <cellStyle name="Заголовок 1 3" xfId="21978" hidden="1"/>
    <cellStyle name="Заголовок 1 3" xfId="21977" hidden="1"/>
    <cellStyle name="Заголовок 1 3" xfId="21984" hidden="1"/>
    <cellStyle name="Заголовок 1 3" xfId="21990" hidden="1"/>
    <cellStyle name="Заголовок 1 3" xfId="21989" hidden="1"/>
    <cellStyle name="Заголовок 1 3" xfId="21319" hidden="1"/>
    <cellStyle name="Заголовок 1 3" xfId="21997" hidden="1"/>
    <cellStyle name="Заголовок 1 3" xfId="21996" hidden="1"/>
    <cellStyle name="Заголовок 1 3" xfId="22002" hidden="1"/>
    <cellStyle name="Заголовок 1 3" xfId="22008" hidden="1"/>
    <cellStyle name="Заголовок 1 3" xfId="22007" hidden="1"/>
    <cellStyle name="Заголовок 1 3" xfId="21519" hidden="1"/>
    <cellStyle name="Заголовок 1 3" xfId="22016" hidden="1"/>
    <cellStyle name="Заголовок 1 3" xfId="22015" hidden="1"/>
    <cellStyle name="Заголовок 1 3" xfId="22021" hidden="1"/>
    <cellStyle name="Заголовок 1 3" xfId="22027" hidden="1"/>
    <cellStyle name="Заголовок 1 3" xfId="22026" hidden="1"/>
    <cellStyle name="Заголовок 1 3" xfId="21616" hidden="1"/>
    <cellStyle name="Заголовок 1 3" xfId="22035" hidden="1"/>
    <cellStyle name="Заголовок 1 3" xfId="22034" hidden="1"/>
    <cellStyle name="Заголовок 1 3" xfId="22041" hidden="1"/>
    <cellStyle name="Заголовок 1 3" xfId="22046" hidden="1"/>
    <cellStyle name="Заголовок 1 3" xfId="22045" hidden="1"/>
    <cellStyle name="Заголовок 1 3" xfId="20602" hidden="1"/>
    <cellStyle name="Заголовок 1 3" xfId="22054" hidden="1"/>
    <cellStyle name="Заголовок 1 3" xfId="22053" hidden="1"/>
    <cellStyle name="Заголовок 1 3" xfId="22060" hidden="1"/>
    <cellStyle name="Заголовок 1 3" xfId="22066" hidden="1"/>
    <cellStyle name="Заголовок 1 3" xfId="22065" hidden="1"/>
    <cellStyle name="Заголовок 1 3" xfId="21522" hidden="1"/>
    <cellStyle name="Заголовок 1 3" xfId="22076" hidden="1"/>
    <cellStyle name="Заголовок 1 3" xfId="22075" hidden="1"/>
    <cellStyle name="Заголовок 1 3" xfId="22082" hidden="1"/>
    <cellStyle name="Заголовок 1 3" xfId="22087" hidden="1"/>
    <cellStyle name="Заголовок 1 3" xfId="22086" hidden="1"/>
    <cellStyle name="Заголовок 1 3" xfId="20581" hidden="1"/>
    <cellStyle name="Заголовок 1 3" xfId="22094" hidden="1"/>
    <cellStyle name="Заголовок 1 3" xfId="22093" hidden="1"/>
    <cellStyle name="Заголовок 1 3" xfId="22100" hidden="1"/>
    <cellStyle name="Заголовок 1 3" xfId="22106" hidden="1"/>
    <cellStyle name="Заголовок 1 3" xfId="22105" hidden="1"/>
    <cellStyle name="Заголовок 1 3" xfId="21808" hidden="1"/>
    <cellStyle name="Заголовок 1 3" xfId="22114" hidden="1"/>
    <cellStyle name="Заголовок 1 3" xfId="22113" hidden="1"/>
    <cellStyle name="Заголовок 1 3" xfId="22120" hidden="1"/>
    <cellStyle name="Заголовок 1 3" xfId="22126" hidden="1"/>
    <cellStyle name="Заголовок 1 3" xfId="22125" hidden="1"/>
    <cellStyle name="Заголовок 1 3" xfId="21150" hidden="1"/>
    <cellStyle name="Заголовок 1 3" xfId="22140" hidden="1"/>
    <cellStyle name="Заголовок 1 3" xfId="22139" hidden="1"/>
    <cellStyle name="Заголовок 1 3" xfId="22146" hidden="1"/>
    <cellStyle name="Заголовок 1 3" xfId="22150" hidden="1"/>
    <cellStyle name="Заголовок 1 3" xfId="22149" hidden="1"/>
    <cellStyle name="Заголовок 1 3" xfId="10731" hidden="1"/>
    <cellStyle name="Заголовок 1 3" xfId="22158" hidden="1"/>
    <cellStyle name="Заголовок 1 3" xfId="22157" hidden="1"/>
    <cellStyle name="Заголовок 1 3" xfId="22164" hidden="1"/>
    <cellStyle name="Заголовок 1 3" xfId="22169" hidden="1"/>
    <cellStyle name="Заголовок 1 3" xfId="22168" hidden="1"/>
    <cellStyle name="Заголовок 1 3" xfId="22133" hidden="1"/>
    <cellStyle name="Заголовок 1 3" xfId="21915" hidden="1"/>
    <cellStyle name="Заголовок 1 3" xfId="21732" hidden="1"/>
    <cellStyle name="Заголовок 1 3" xfId="21916" hidden="1"/>
    <cellStyle name="Заголовок 1 3" xfId="20619" hidden="1"/>
    <cellStyle name="Заголовок 1 3" xfId="21811" hidden="1"/>
    <cellStyle name="Заголовок 1 3" xfId="21881" hidden="1"/>
    <cellStyle name="Заголовок 1 3" xfId="21961" hidden="1"/>
    <cellStyle name="Заголовок 1 3" xfId="21954" hidden="1"/>
    <cellStyle name="Заголовок 1 3" xfId="21940" hidden="1"/>
    <cellStyle name="Заголовок 1 3" xfId="21425" hidden="1"/>
    <cellStyle name="Заголовок 1 3" xfId="21617" hidden="1"/>
    <cellStyle name="Заголовок 1 3" xfId="21930" hidden="1"/>
    <cellStyle name="Заголовок 1 3" xfId="22151" hidden="1"/>
    <cellStyle name="Заголовок 1 3" xfId="21238" hidden="1"/>
    <cellStyle name="Заголовок 1 3" xfId="22127" hidden="1"/>
    <cellStyle name="Заголовок 1 3" xfId="22107" hidden="1"/>
    <cellStyle name="Заголовок 1 3" xfId="21840" hidden="1"/>
    <cellStyle name="Заголовок 1 3" xfId="21774" hidden="1"/>
    <cellStyle name="Заголовок 1 3" xfId="22081" hidden="1"/>
    <cellStyle name="Заголовок 1 3" xfId="22085" hidden="1"/>
    <cellStyle name="Заголовок 1 3" xfId="22059" hidden="1"/>
    <cellStyle name="Заголовок 1 3" xfId="22040" hidden="1"/>
    <cellStyle name="Заголовок 1 3" xfId="22044" hidden="1"/>
    <cellStyle name="Заголовок 1 3" xfId="21535" hidden="1"/>
    <cellStyle name="Заголовок 1 3" xfId="22014" hidden="1"/>
    <cellStyle name="Заголовок 1 3" xfId="22017" hidden="1"/>
    <cellStyle name="Заголовок 1 3" xfId="21995" hidden="1"/>
    <cellStyle name="Заголовок 1 3" xfId="21976" hidden="1"/>
    <cellStyle name="Заголовок 1 3" xfId="21979" hidden="1"/>
    <cellStyle name="Заголовок 1 3" xfId="21261" hidden="1"/>
    <cellStyle name="Заголовок 1 3" xfId="21950" hidden="1"/>
    <cellStyle name="Заголовок 1 3" xfId="21810" hidden="1"/>
    <cellStyle name="Заголовок 1 3" xfId="20584" hidden="1"/>
    <cellStyle name="Заголовок 1 3" xfId="20647" hidden="1"/>
    <cellStyle name="Заголовок 1 3" xfId="20685" hidden="1"/>
    <cellStyle name="Заголовок 1 3" xfId="21929" hidden="1"/>
    <cellStyle name="Заголовок 1 3" xfId="22155" hidden="1"/>
    <cellStyle name="Заголовок 1 3" xfId="22160" hidden="1"/>
    <cellStyle name="Заголовок 1 3" xfId="22137" hidden="1"/>
    <cellStyle name="Заголовок 1 3" xfId="22111" hidden="1"/>
    <cellStyle name="Заголовок 1 3" xfId="22116" hidden="1"/>
    <cellStyle name="Заголовок 1 3" xfId="20557" hidden="1"/>
    <cellStyle name="Заголовок 1 3" xfId="22089" hidden="1"/>
    <cellStyle name="Заголовок 1 3" xfId="20654" hidden="1"/>
    <cellStyle name="Заголовок 1 3" xfId="22068" hidden="1"/>
    <cellStyle name="Заголовок 1 3" xfId="22048" hidden="1"/>
    <cellStyle name="Заголовок 1 3" xfId="21299" hidden="1"/>
    <cellStyle name="Заголовок 1 3" xfId="21752" hidden="1"/>
    <cellStyle name="Заголовок 1 3" xfId="17623" hidden="1"/>
    <cellStyle name="Заголовок 1 3" xfId="22013" hidden="1"/>
    <cellStyle name="Заголовок 1 3" xfId="21329" hidden="1"/>
    <cellStyle name="Заголовок 1 3" xfId="20565" hidden="1"/>
    <cellStyle name="Заголовок 1 3" xfId="21975" hidden="1"/>
    <cellStyle name="Заголовок 1 3" xfId="21135" hidden="1"/>
    <cellStyle name="Заголовок 1 3" xfId="21946" hidden="1"/>
    <cellStyle name="Заголовок 1 3" xfId="21951" hidden="1"/>
    <cellStyle name="Заголовок 1 3" xfId="21653" hidden="1"/>
    <cellStyle name="Заголовок 1 3" xfId="20555" hidden="1"/>
    <cellStyle name="Заголовок 1 3" xfId="20646" hidden="1"/>
    <cellStyle name="Заголовок 1 3" xfId="21883" hidden="1"/>
    <cellStyle name="Заголовок 1 3" xfId="22188" hidden="1"/>
    <cellStyle name="Заголовок 1 3" xfId="22187" hidden="1"/>
    <cellStyle name="Заголовок 1 3" xfId="22194" hidden="1"/>
    <cellStyle name="Заголовок 1 3" xfId="22200" hidden="1"/>
    <cellStyle name="Заголовок 1 3" xfId="22199" hidden="1"/>
    <cellStyle name="Заголовок 1 3" xfId="21932" hidden="1"/>
    <cellStyle name="Заголовок 1 3" xfId="22213" hidden="1"/>
    <cellStyle name="Заголовок 1 3" xfId="22212" hidden="1"/>
    <cellStyle name="Заголовок 1 3" xfId="22219" hidden="1"/>
    <cellStyle name="Заголовок 1 3" xfId="22225" hidden="1"/>
    <cellStyle name="Заголовок 1 3" xfId="22224" hidden="1"/>
    <cellStyle name="Заголовок 1 3" xfId="21166" hidden="1"/>
    <cellStyle name="Заголовок 1 3" xfId="22233" hidden="1"/>
    <cellStyle name="Заголовок 1 3" xfId="22232" hidden="1"/>
    <cellStyle name="Заголовок 1 3" xfId="22239" hidden="1"/>
    <cellStyle name="Заголовок 1 3" xfId="22245" hidden="1"/>
    <cellStyle name="Заголовок 1 3" xfId="22244" hidden="1"/>
    <cellStyle name="Заголовок 1 3" xfId="22207" hidden="1"/>
    <cellStyle name="Заголовок 1 3" xfId="20663" hidden="1"/>
    <cellStyle name="Заголовок 1 3" xfId="21898" hidden="1"/>
    <cellStyle name="Заголовок 1 3" xfId="22023" hidden="1"/>
    <cellStyle name="Заголовок 1 3" xfId="20591" hidden="1"/>
    <cellStyle name="Заголовок 1 3" xfId="21886" hidden="1"/>
    <cellStyle name="Заголовок 1 3" xfId="22174" hidden="1"/>
    <cellStyle name="Заголовок 1 3" xfId="22300" hidden="1"/>
    <cellStyle name="Заголовок 1 3" xfId="22299" hidden="1"/>
    <cellStyle name="Заголовок 1 3" xfId="22306" hidden="1"/>
    <cellStyle name="Заголовок 1 3" xfId="22312" hidden="1"/>
    <cellStyle name="Заголовок 1 3" xfId="22311" hidden="1"/>
    <cellStyle name="Заголовок 1 3" xfId="21974" hidden="1"/>
    <cellStyle name="Заголовок 1 3" xfId="22321" hidden="1"/>
    <cellStyle name="Заголовок 1 3" xfId="22320" hidden="1"/>
    <cellStyle name="Заголовок 1 3" xfId="22327" hidden="1"/>
    <cellStyle name="Заголовок 1 3" xfId="22333" hidden="1"/>
    <cellStyle name="Заголовок 1 3" xfId="22332" hidden="1"/>
    <cellStyle name="Заголовок 1 3" xfId="21890" hidden="1"/>
    <cellStyle name="Заголовок 1 3" xfId="22341" hidden="1"/>
    <cellStyle name="Заголовок 1 3" xfId="22340" hidden="1"/>
    <cellStyle name="Заголовок 1 3" xfId="22347" hidden="1"/>
    <cellStyle name="Заголовок 1 3" xfId="22353" hidden="1"/>
    <cellStyle name="Заголовок 1 3" xfId="22352" hidden="1"/>
    <cellStyle name="Заголовок 1 3" xfId="21693" hidden="1"/>
    <cellStyle name="Заголовок 1 3" xfId="22360" hidden="1"/>
    <cellStyle name="Заголовок 1 3" xfId="22359" hidden="1"/>
    <cellStyle name="Заголовок 1 3" xfId="22365" hidden="1"/>
    <cellStyle name="Заголовок 1 3" xfId="22371" hidden="1"/>
    <cellStyle name="Заголовок 1 3" xfId="22370" hidden="1"/>
    <cellStyle name="Заголовок 1 3" xfId="21891" hidden="1"/>
    <cellStyle name="Заголовок 1 3" xfId="22379" hidden="1"/>
    <cellStyle name="Заголовок 1 3" xfId="22378" hidden="1"/>
    <cellStyle name="Заголовок 1 3" xfId="22384" hidden="1"/>
    <cellStyle name="Заголовок 1 3" xfId="22390" hidden="1"/>
    <cellStyle name="Заголовок 1 3" xfId="22389" hidden="1"/>
    <cellStyle name="Заголовок 1 3" xfId="21985" hidden="1"/>
    <cellStyle name="Заголовок 1 3" xfId="22398" hidden="1"/>
    <cellStyle name="Заголовок 1 3" xfId="22397" hidden="1"/>
    <cellStyle name="Заголовок 1 3" xfId="22404" hidden="1"/>
    <cellStyle name="Заголовок 1 3" xfId="22409" hidden="1"/>
    <cellStyle name="Заголовок 1 3" xfId="22408" hidden="1"/>
    <cellStyle name="Заголовок 1 3" xfId="20522" hidden="1"/>
    <cellStyle name="Заголовок 1 3" xfId="22416" hidden="1"/>
    <cellStyle name="Заголовок 1 3" xfId="22415" hidden="1"/>
    <cellStyle name="Заголовок 1 3" xfId="22422" hidden="1"/>
    <cellStyle name="Заголовок 1 3" xfId="22428" hidden="1"/>
    <cellStyle name="Заголовок 1 3" xfId="22427" hidden="1"/>
    <cellStyle name="Заголовок 1 3" xfId="21893" hidden="1"/>
    <cellStyle name="Заголовок 1 3" xfId="22438" hidden="1"/>
    <cellStyle name="Заголовок 1 3" xfId="22437" hidden="1"/>
    <cellStyle name="Заголовок 1 3" xfId="22444" hidden="1"/>
    <cellStyle name="Заголовок 1 3" xfId="22448" hidden="1"/>
    <cellStyle name="Заголовок 1 3" xfId="22447" hidden="1"/>
    <cellStyle name="Заголовок 1 3" xfId="21434" hidden="1"/>
    <cellStyle name="Заголовок 1 3" xfId="22455" hidden="1"/>
    <cellStyle name="Заголовок 1 3" xfId="22454" hidden="1"/>
    <cellStyle name="Заголовок 1 3" xfId="22460" hidden="1"/>
    <cellStyle name="Заголовок 1 3" xfId="22466" hidden="1"/>
    <cellStyle name="Заголовок 1 3" xfId="22465" hidden="1"/>
    <cellStyle name="Заголовок 1 3" xfId="22176" hidden="1"/>
    <cellStyle name="Заголовок 1 3" xfId="22474" hidden="1"/>
    <cellStyle name="Заголовок 1 3" xfId="22473" hidden="1"/>
    <cellStyle name="Заголовок 1 3" xfId="22480" hidden="1"/>
    <cellStyle name="Заголовок 1 3" xfId="22486" hidden="1"/>
    <cellStyle name="Заголовок 1 3" xfId="22485" hidden="1"/>
    <cellStyle name="Заголовок 1 3" xfId="21524" hidden="1"/>
    <cellStyle name="Заголовок 1 3" xfId="22500" hidden="1"/>
    <cellStyle name="Заголовок 1 3" xfId="22499" hidden="1"/>
    <cellStyle name="Заголовок 1 3" xfId="22506" hidden="1"/>
    <cellStyle name="Заголовок 1 3" xfId="22510" hidden="1"/>
    <cellStyle name="Заголовок 1 3" xfId="22509" hidden="1"/>
    <cellStyle name="Заголовок 1 3" xfId="20600" hidden="1"/>
    <cellStyle name="Заголовок 1 3" xfId="22518" hidden="1"/>
    <cellStyle name="Заголовок 1 3" xfId="22517" hidden="1"/>
    <cellStyle name="Заголовок 1 3" xfId="22524" hidden="1"/>
    <cellStyle name="Заголовок 1 3" xfId="22529" hidden="1"/>
    <cellStyle name="Заголовок 1 3" xfId="22528" hidden="1"/>
    <cellStyle name="Заголовок 1 3" xfId="22493" hidden="1"/>
    <cellStyle name="Заголовок 1 3" xfId="22278" hidden="1"/>
    <cellStyle name="Заголовок 1 3" xfId="22101" hidden="1"/>
    <cellStyle name="Заголовок 1 3" xfId="22279" hidden="1"/>
    <cellStyle name="Заголовок 1 3" xfId="20554" hidden="1"/>
    <cellStyle name="Заголовок 1 3" xfId="22179" hidden="1"/>
    <cellStyle name="Заголовок 1 3" xfId="22249" hidden="1"/>
    <cellStyle name="Заголовок 1 3" xfId="22324" hidden="1"/>
    <cellStyle name="Заголовок 1 3" xfId="22317" hidden="1"/>
    <cellStyle name="Заголовок 1 3" xfId="22303" hidden="1"/>
    <cellStyle name="Заголовок 1 3" xfId="21799" hidden="1"/>
    <cellStyle name="Заголовок 1 3" xfId="21986" hidden="1"/>
    <cellStyle name="Заголовок 1 3" xfId="22293" hidden="1"/>
    <cellStyle name="Заголовок 1 3" xfId="22511" hidden="1"/>
    <cellStyle name="Заголовок 1 3" xfId="21612" hidden="1"/>
    <cellStyle name="Заголовок 1 3" xfId="22487" hidden="1"/>
    <cellStyle name="Заголовок 1 3" xfId="22467" hidden="1"/>
    <cellStyle name="Заголовок 1 3" xfId="22208" hidden="1"/>
    <cellStyle name="Заголовок 1 3" xfId="22143" hidden="1"/>
    <cellStyle name="Заголовок 1 3" xfId="22443" hidden="1"/>
    <cellStyle name="Заголовок 1 3" xfId="22446" hidden="1"/>
    <cellStyle name="Заголовок 1 3" xfId="22421" hidden="1"/>
    <cellStyle name="Заголовок 1 3" xfId="22403" hidden="1"/>
    <cellStyle name="Заголовок 1 3" xfId="22407" hidden="1"/>
    <cellStyle name="Заголовок 1 3" xfId="21905" hidden="1"/>
    <cellStyle name="Заголовок 1 3" xfId="22377" hidden="1"/>
    <cellStyle name="Заголовок 1 3" xfId="22380" hidden="1"/>
    <cellStyle name="Заголовок 1 3" xfId="22358" hidden="1"/>
    <cellStyle name="Заголовок 1 3" xfId="22339" hidden="1"/>
    <cellStyle name="Заголовок 1 3" xfId="22342" hidden="1"/>
    <cellStyle name="Заголовок 1 3" xfId="21635" hidden="1"/>
    <cellStyle name="Заголовок 1 3" xfId="22313" hidden="1"/>
    <cellStyle name="Заголовок 1 3" xfId="22178" hidden="1"/>
    <cellStyle name="Заголовок 1 3" xfId="21155" hidden="1"/>
    <cellStyle name="Заголовок 1 3" xfId="20614" hidden="1"/>
    <cellStyle name="Заголовок 1 3" xfId="20680" hidden="1"/>
    <cellStyle name="Заголовок 1 3" xfId="22292" hidden="1"/>
    <cellStyle name="Заголовок 1 3" xfId="22515" hidden="1"/>
    <cellStyle name="Заголовок 1 3" xfId="22520" hidden="1"/>
    <cellStyle name="Заголовок 1 3" xfId="22497" hidden="1"/>
    <cellStyle name="Заголовок 1 3" xfId="22471" hidden="1"/>
    <cellStyle name="Заголовок 1 3" xfId="22476" hidden="1"/>
    <cellStyle name="Заголовок 1 3" xfId="17636" hidden="1"/>
    <cellStyle name="Заголовок 1 3" xfId="22450" hidden="1"/>
    <cellStyle name="Заголовок 1 3" xfId="20641" hidden="1"/>
    <cellStyle name="Заголовок 1 3" xfId="22430" hidden="1"/>
    <cellStyle name="Заголовок 1 3" xfId="22411" hidden="1"/>
    <cellStyle name="Заголовок 1 3" xfId="21673" hidden="1"/>
    <cellStyle name="Заголовок 1 3" xfId="22121" hidden="1"/>
    <cellStyle name="Заголовок 1 3" xfId="21318" hidden="1"/>
    <cellStyle name="Заголовок 1 3" xfId="22376" hidden="1"/>
    <cellStyle name="Заголовок 1 3" xfId="21703" hidden="1"/>
    <cellStyle name="Заголовок 1 3" xfId="21164" hidden="1"/>
    <cellStyle name="Заголовок 1 3" xfId="22338" hidden="1"/>
    <cellStyle name="Заголовок 1 3" xfId="21510" hidden="1"/>
    <cellStyle name="Заголовок 1 3" xfId="22309" hidden="1"/>
    <cellStyle name="Заголовок 1 3" xfId="22314" hidden="1"/>
    <cellStyle name="Заголовок 1 3" xfId="22022" hidden="1"/>
    <cellStyle name="Заголовок 1 3" xfId="17755" hidden="1"/>
    <cellStyle name="Заголовок 1 3" xfId="17814" hidden="1"/>
    <cellStyle name="Заголовок 1 3" xfId="22251" hidden="1"/>
    <cellStyle name="Заголовок 1 3" xfId="22547" hidden="1"/>
    <cellStyle name="Заголовок 1 3" xfId="22546" hidden="1"/>
    <cellStyle name="Заголовок 1 3" xfId="22553" hidden="1"/>
    <cellStyle name="Заголовок 1 3" xfId="22559" hidden="1"/>
    <cellStyle name="Заголовок 1 3" xfId="22558" hidden="1"/>
    <cellStyle name="Заголовок 1 3" xfId="22295" hidden="1"/>
    <cellStyle name="Заголовок 1 3" xfId="22572" hidden="1"/>
    <cellStyle name="Заголовок 1 3" xfId="22571" hidden="1"/>
    <cellStyle name="Заголовок 1 3" xfId="22578" hidden="1"/>
    <cellStyle name="Заголовок 1 3" xfId="22584" hidden="1"/>
    <cellStyle name="Заголовок 1 3" xfId="22583" hidden="1"/>
    <cellStyle name="Заголовок 1 3" xfId="21540" hidden="1"/>
    <cellStyle name="Заголовок 1 3" xfId="22592" hidden="1"/>
    <cellStyle name="Заголовок 1 3" xfId="22591" hidden="1"/>
    <cellStyle name="Заголовок 1 3" xfId="22598" hidden="1"/>
    <cellStyle name="Заголовок 1 3" xfId="22604" hidden="1"/>
    <cellStyle name="Заголовок 1 3" xfId="22603" hidden="1"/>
    <cellStyle name="Заголовок 1 3" xfId="22566" hidden="1"/>
    <cellStyle name="Заголовок 1 3" xfId="20655" hidden="1"/>
    <cellStyle name="Заголовок 1 3" xfId="22265" hidden="1"/>
    <cellStyle name="Заголовок 1 3" xfId="22386" hidden="1"/>
    <cellStyle name="Заголовок 1 3" xfId="20513" hidden="1"/>
    <cellStyle name="Заголовок 1 3" xfId="22254" hidden="1"/>
    <cellStyle name="Заголовок 1 3" xfId="22533" hidden="1"/>
    <cellStyle name="Заголовок 1 3" xfId="22653" hidden="1"/>
    <cellStyle name="Заголовок 1 3" xfId="22652" hidden="1"/>
    <cellStyle name="Заголовок 1 3" xfId="22659" hidden="1"/>
    <cellStyle name="Заголовок 1 3" xfId="22665" hidden="1"/>
    <cellStyle name="Заголовок 1 3" xfId="22664" hidden="1"/>
    <cellStyle name="Заголовок 1 3" xfId="22337" hidden="1"/>
    <cellStyle name="Заголовок 1 3" xfId="22674" hidden="1"/>
    <cellStyle name="Заголовок 1 3" xfId="22673" hidden="1"/>
    <cellStyle name="Заголовок 1 3" xfId="22680" hidden="1"/>
    <cellStyle name="Заголовок 1 3" xfId="22686" hidden="1"/>
    <cellStyle name="Заголовок 1 3" xfId="22685" hidden="1"/>
    <cellStyle name="Заголовок 1 3" xfId="22258" hidden="1"/>
    <cellStyle name="Заголовок 1 3" xfId="22694" hidden="1"/>
    <cellStyle name="Заголовок 1 3" xfId="22693" hidden="1"/>
    <cellStyle name="Заголовок 1 3" xfId="22699" hidden="1"/>
    <cellStyle name="Заголовок 1 3" xfId="22705" hidden="1"/>
    <cellStyle name="Заголовок 1 3" xfId="22704" hidden="1"/>
    <cellStyle name="Заголовок 1 3" xfId="22062" hidden="1"/>
    <cellStyle name="Заголовок 1 3" xfId="22712" hidden="1"/>
    <cellStyle name="Заголовок 1 3" xfId="22711" hidden="1"/>
    <cellStyle name="Заголовок 1 3" xfId="22717" hidden="1"/>
    <cellStyle name="Заголовок 1 3" xfId="22722" hidden="1"/>
    <cellStyle name="Заголовок 1 3" xfId="22721" hidden="1"/>
    <cellStyle name="Заголовок 1 3" xfId="22259" hidden="1"/>
    <cellStyle name="Заголовок 1 3" xfId="22730" hidden="1"/>
    <cellStyle name="Заголовок 1 3" xfId="22729" hidden="1"/>
    <cellStyle name="Заголовок 1 3" xfId="22735" hidden="1"/>
    <cellStyle name="Заголовок 1 3" xfId="22741" hidden="1"/>
    <cellStyle name="Заголовок 1 3" xfId="22740" hidden="1"/>
    <cellStyle name="Заголовок 1 3" xfId="22348" hidden="1"/>
    <cellStyle name="Заголовок 1 3" xfId="22747" hidden="1"/>
    <cellStyle name="Заголовок 1 3" xfId="22746" hidden="1"/>
    <cellStyle name="Заголовок 1 3" xfId="22753" hidden="1"/>
    <cellStyle name="Заголовок 1 3" xfId="22757" hidden="1"/>
    <cellStyle name="Заголовок 1 3" xfId="22756" hidden="1"/>
    <cellStyle name="Заголовок 1 3" xfId="21160" hidden="1"/>
    <cellStyle name="Заголовок 1 3" xfId="22763" hidden="1"/>
    <cellStyle name="Заголовок 1 3" xfId="22762" hidden="1"/>
    <cellStyle name="Заголовок 1 3" xfId="22768" hidden="1"/>
    <cellStyle name="Заголовок 1 3" xfId="22773" hidden="1"/>
    <cellStyle name="Заголовок 1 3" xfId="22772" hidden="1"/>
    <cellStyle name="Заголовок 1 3" xfId="22260" hidden="1"/>
    <cellStyle name="Заголовок 1 3" xfId="22782" hidden="1"/>
    <cellStyle name="Заголовок 1 3" xfId="22781" hidden="1"/>
    <cellStyle name="Заголовок 1 3" xfId="22788" hidden="1"/>
    <cellStyle name="Заголовок 1 3" xfId="22792" hidden="1"/>
    <cellStyle name="Заголовок 1 3" xfId="22791" hidden="1"/>
    <cellStyle name="Заголовок 1 3" xfId="21807" hidden="1"/>
    <cellStyle name="Заголовок 1 3" xfId="22798" hidden="1"/>
    <cellStyle name="Заголовок 1 3" xfId="22797" hidden="1"/>
    <cellStyle name="Заголовок 1 3" xfId="22803" hidden="1"/>
    <cellStyle name="Заголовок 1 3" xfId="22809" hidden="1"/>
    <cellStyle name="Заголовок 1 3" xfId="22808" hidden="1"/>
    <cellStyle name="Заголовок 1 3" xfId="22535" hidden="1"/>
    <cellStyle name="Заголовок 1 3" xfId="22817" hidden="1"/>
    <cellStyle name="Заголовок 1 3" xfId="22816" hidden="1"/>
    <cellStyle name="Заголовок 1 3" xfId="22823" hidden="1"/>
    <cellStyle name="Заголовок 1 3" xfId="22828" hidden="1"/>
    <cellStyle name="Заголовок 1 3" xfId="22827" hidden="1"/>
    <cellStyle name="Заголовок 1 3" xfId="21895" hidden="1"/>
    <cellStyle name="Заголовок 1 3" xfId="22841" hidden="1"/>
    <cellStyle name="Заголовок 1 3" xfId="22840" hidden="1"/>
    <cellStyle name="Заголовок 1 3" xfId="22847" hidden="1"/>
    <cellStyle name="Заголовок 1 3" xfId="22851" hidden="1"/>
    <cellStyle name="Заголовок 1 3" xfId="22850" hidden="1"/>
    <cellStyle name="Заголовок 1 3" xfId="20639" hidden="1"/>
    <cellStyle name="Заголовок 1 3" xfId="22859" hidden="1"/>
    <cellStyle name="Заголовок 1 3" xfId="22858" hidden="1"/>
    <cellStyle name="Заголовок 1 3" xfId="22865" hidden="1"/>
    <cellStyle name="Заголовок 1 3" xfId="22869" hidden="1"/>
    <cellStyle name="Заголовок 1 3" xfId="22868" hidden="1"/>
    <cellStyle name="Заголовок 1 3" xfId="22835" hidden="1"/>
    <cellStyle name="Заголовок 1 3" xfId="22631" hidden="1"/>
    <cellStyle name="Заголовок 1 3" xfId="22461" hidden="1"/>
    <cellStyle name="Заголовок 1 3" xfId="22632" hidden="1"/>
    <cellStyle name="Заголовок 1 3" xfId="17661" hidden="1"/>
    <cellStyle name="Заголовок 1 3" xfId="22538" hidden="1"/>
    <cellStyle name="Заголовок 1 3" xfId="22608" hidden="1"/>
    <cellStyle name="Заголовок 1 3" xfId="22677" hidden="1"/>
    <cellStyle name="Заголовок 1 3" xfId="22670" hidden="1"/>
    <cellStyle name="Заголовок 1 3" xfId="22656" hidden="1"/>
    <cellStyle name="Заголовок 1 3" xfId="22167" hidden="1"/>
    <cellStyle name="Заголовок 1 3" xfId="22349" hidden="1"/>
    <cellStyle name="Заголовок 1 3" xfId="22646" hidden="1"/>
    <cellStyle name="Заголовок 1 3" xfId="22852" hidden="1"/>
    <cellStyle name="Заголовок 1 3" xfId="21981" hidden="1"/>
    <cellStyle name="Заголовок 1 3" xfId="22829" hidden="1"/>
    <cellStyle name="Заголовок 1 3" xfId="22810" hidden="1"/>
    <cellStyle name="Заголовок 1 3" xfId="22567" hidden="1"/>
    <cellStyle name="Заголовок 1 3" xfId="22503" hidden="1"/>
    <cellStyle name="Заголовок 1 3" xfId="22787" hidden="1"/>
    <cellStyle name="Заголовок 1 3" xfId="22790" hidden="1"/>
    <cellStyle name="Заголовок 1 3" xfId="22767" hidden="1"/>
    <cellStyle name="Заголовок 1 3" xfId="22752" hidden="1"/>
    <cellStyle name="Заголовок 1 3" xfId="22755" hidden="1"/>
    <cellStyle name="Заголовок 1 3" xfId="22268" hidden="1"/>
    <cellStyle name="Заголовок 1 3" xfId="22728" hidden="1"/>
    <cellStyle name="Заголовок 1 3" xfId="22731" hidden="1"/>
    <cellStyle name="Заголовок 1 3" xfId="22710" hidden="1"/>
    <cellStyle name="Заголовок 1 3" xfId="22692" hidden="1"/>
    <cellStyle name="Заголовок 1 3" xfId="22695" hidden="1"/>
    <cellStyle name="Заголовок 1 3" xfId="22004" hidden="1"/>
    <cellStyle name="Заголовок 1 3" xfId="22666" hidden="1"/>
    <cellStyle name="Заголовок 1 3" xfId="22537" hidden="1"/>
    <cellStyle name="Заголовок 1 3" xfId="21529" hidden="1"/>
    <cellStyle name="Заголовок 1 3" xfId="10689" hidden="1"/>
    <cellStyle name="Заголовок 1 3" xfId="20676" hidden="1"/>
    <cellStyle name="Заголовок 1 3" xfId="22645" hidden="1"/>
    <cellStyle name="Заголовок 1 3" xfId="22856" hidden="1"/>
    <cellStyle name="Заголовок 1 3" xfId="22861" hidden="1"/>
    <cellStyle name="Заголовок 1 3" xfId="22838" hidden="1"/>
    <cellStyle name="Заголовок 1 3" xfId="22814" hidden="1"/>
    <cellStyle name="Заголовок 1 3" xfId="22819" hidden="1"/>
    <cellStyle name="Заголовок 1 3" xfId="21422" hidden="1"/>
    <cellStyle name="Заголовок 1 3" xfId="22794" hidden="1"/>
    <cellStyle name="Заголовок 1 3" xfId="20586" hidden="1"/>
    <cellStyle name="Заголовок 1 3" xfId="22775" hidden="1"/>
    <cellStyle name="Заголовок 1 3" xfId="22759" hidden="1"/>
    <cellStyle name="Заголовок 1 3" xfId="22042" hidden="1"/>
    <cellStyle name="Заголовок 1 3" xfId="22481" hidden="1"/>
    <cellStyle name="Заголовок 1 3" xfId="21692" hidden="1"/>
    <cellStyle name="Заголовок 1 3" xfId="22727" hidden="1"/>
    <cellStyle name="Заголовок 1 3" xfId="22072" hidden="1"/>
    <cellStyle name="Заголовок 1 3" xfId="21538" hidden="1"/>
    <cellStyle name="Заголовок 1 3" xfId="22691" hidden="1"/>
    <cellStyle name="Заголовок 1 3" xfId="21882" hidden="1"/>
    <cellStyle name="Заголовок 1 3" xfId="22662" hidden="1"/>
    <cellStyle name="Заголовок 1 3" xfId="22667" hidden="1"/>
    <cellStyle name="Заголовок 1 3" xfId="22385" hidden="1"/>
    <cellStyle name="Заголовок 1 3" xfId="21431" hidden="1"/>
    <cellStyle name="Заголовок 1 3" xfId="20560" hidden="1"/>
    <cellStyle name="Заголовок 1 3" xfId="22609" hidden="1"/>
    <cellStyle name="Заголовок 1 3" xfId="22885" hidden="1"/>
    <cellStyle name="Заголовок 1 3" xfId="22884" hidden="1"/>
    <cellStyle name="Заголовок 1 3" xfId="22891" hidden="1"/>
    <cellStyle name="Заголовок 1 3" xfId="22897" hidden="1"/>
    <cellStyle name="Заголовок 1 3" xfId="22896" hidden="1"/>
    <cellStyle name="Заголовок 1 3" xfId="22648" hidden="1"/>
    <cellStyle name="Заголовок 1 3" xfId="22910" hidden="1"/>
    <cellStyle name="Заголовок 1 3" xfId="22909" hidden="1"/>
    <cellStyle name="Заголовок 1 3" xfId="22916" hidden="1"/>
    <cellStyle name="Заголовок 1 3" xfId="22922" hidden="1"/>
    <cellStyle name="Заголовок 1 3" xfId="22921" hidden="1"/>
    <cellStyle name="Заголовок 1 3" xfId="21910" hidden="1"/>
    <cellStyle name="Заголовок 1 3" xfId="22930" hidden="1"/>
    <cellStyle name="Заголовок 1 3" xfId="22929" hidden="1"/>
    <cellStyle name="Заголовок 1 3" xfId="22936" hidden="1"/>
    <cellStyle name="Заголовок 1 3" xfId="22942" hidden="1"/>
    <cellStyle name="Заголовок 1 3" xfId="22941" hidden="1"/>
    <cellStyle name="Заголовок 1 3" xfId="22904" hidden="1"/>
    <cellStyle name="Заголовок 1 3" xfId="20642" hidden="1"/>
    <cellStyle name="Заголовок 1 3" xfId="22622" hidden="1"/>
    <cellStyle name="Заголовок 1 3" xfId="22737" hidden="1"/>
    <cellStyle name="Заголовок 1 3" xfId="21181" hidden="1"/>
    <cellStyle name="Заголовок 1 3" xfId="22612" hidden="1"/>
    <cellStyle name="Заголовок 1 3" xfId="22873" hidden="1"/>
    <cellStyle name="Заголовок 1 3" xfId="22981" hidden="1"/>
    <cellStyle name="Заголовок 1 3" xfId="22980" hidden="1"/>
    <cellStyle name="Заголовок 1 3" xfId="22987" hidden="1"/>
    <cellStyle name="Заголовок 1 3" xfId="22993" hidden="1"/>
    <cellStyle name="Заголовок 1 3" xfId="22992" hidden="1"/>
    <cellStyle name="Заголовок 1 3" xfId="22690" hidden="1"/>
    <cellStyle name="Заголовок 1 3" xfId="23001" hidden="1"/>
    <cellStyle name="Заголовок 1 3" xfId="23000" hidden="1"/>
    <cellStyle name="Заголовок 1 3" xfId="23007" hidden="1"/>
    <cellStyle name="Заголовок 1 3" xfId="23013" hidden="1"/>
    <cellStyle name="Заголовок 1 3" xfId="23012" hidden="1"/>
    <cellStyle name="Заголовок 1 3" xfId="22615" hidden="1"/>
    <cellStyle name="Заголовок 1 3" xfId="23021" hidden="1"/>
    <cellStyle name="Заголовок 1 3" xfId="23020" hidden="1"/>
    <cellStyle name="Заголовок 1 3" xfId="23026" hidden="1"/>
    <cellStyle name="Заголовок 1 3" xfId="23031" hidden="1"/>
    <cellStyle name="Заголовок 1 3" xfId="23030" hidden="1"/>
    <cellStyle name="Заголовок 1 3" xfId="22424" hidden="1"/>
    <cellStyle name="Заголовок 1 3" xfId="23038" hidden="1"/>
    <cellStyle name="Заголовок 1 3" xfId="23037" hidden="1"/>
    <cellStyle name="Заголовок 1 3" xfId="23043" hidden="1"/>
    <cellStyle name="Заголовок 1 3" xfId="23047" hidden="1"/>
    <cellStyle name="Заголовок 1 3" xfId="23046" hidden="1"/>
    <cellStyle name="Заголовок 1 3" xfId="22616" hidden="1"/>
    <cellStyle name="Заголовок 1 3" xfId="23053" hidden="1"/>
    <cellStyle name="Заголовок 1 3" xfId="23052" hidden="1"/>
    <cellStyle name="Заголовок 1 3" xfId="23058" hidden="1"/>
    <cellStyle name="Заголовок 1 3" xfId="23064" hidden="1"/>
    <cellStyle name="Заголовок 1 3" xfId="23063" hidden="1"/>
    <cellStyle name="Заголовок 1 3" xfId="22700" hidden="1"/>
    <cellStyle name="Заголовок 1 3" xfId="23069" hidden="1"/>
    <cellStyle name="Заголовок 1 3" xfId="23068" hidden="1"/>
    <cellStyle name="Заголовок 1 3" xfId="23074" hidden="1"/>
    <cellStyle name="Заголовок 1 3" xfId="23078" hidden="1"/>
    <cellStyle name="Заголовок 1 3" xfId="23077" hidden="1"/>
    <cellStyle name="Заголовок 1 3" xfId="21534" hidden="1"/>
    <cellStyle name="Заголовок 1 3" xfId="23084" hidden="1"/>
    <cellStyle name="Заголовок 1 3" xfId="23083" hidden="1"/>
    <cellStyle name="Заголовок 1 3" xfId="23089" hidden="1"/>
    <cellStyle name="Заголовок 1 3" xfId="23093" hidden="1"/>
    <cellStyle name="Заголовок 1 3" xfId="23092" hidden="1"/>
    <cellStyle name="Заголовок 1 3" xfId="22617" hidden="1"/>
    <cellStyle name="Заголовок 1 3" xfId="23099" hidden="1"/>
    <cellStyle name="Заголовок 1 3" xfId="23098" hidden="1"/>
    <cellStyle name="Заголовок 1 3" xfId="23104" hidden="1"/>
    <cellStyle name="Заголовок 1 3" xfId="23108" hidden="1"/>
    <cellStyle name="Заголовок 1 3" xfId="23107" hidden="1"/>
    <cellStyle name="Заголовок 1 3" xfId="22175" hidden="1"/>
    <cellStyle name="Заголовок 1 3" xfId="23114" hidden="1"/>
    <cellStyle name="Заголовок 1 3" xfId="23113" hidden="1"/>
    <cellStyle name="Заголовок 1 3" xfId="23119" hidden="1"/>
    <cellStyle name="Заголовок 1 3" xfId="23123" hidden="1"/>
    <cellStyle name="Заголовок 1 3" xfId="23122" hidden="1"/>
    <cellStyle name="Заголовок 1 3" xfId="22874" hidden="1"/>
    <cellStyle name="Заголовок 1 3" xfId="23129" hidden="1"/>
    <cellStyle name="Заголовок 1 3" xfId="23128" hidden="1"/>
    <cellStyle name="Заголовок 1 3" xfId="23134" hidden="1"/>
    <cellStyle name="Заголовок 1 3" xfId="23138" hidden="1"/>
    <cellStyle name="Заголовок 1 3" xfId="23137" hidden="1"/>
    <cellStyle name="Заголовок 1 3" xfId="22262" hidden="1"/>
    <cellStyle name="Заголовок 1 3" xfId="23150" hidden="1"/>
    <cellStyle name="Заголовок 1 3" xfId="23149" hidden="1"/>
    <cellStyle name="Заголовок 1 3" xfId="23155" hidden="1"/>
    <cellStyle name="Заголовок 1 3" xfId="23159" hidden="1"/>
    <cellStyle name="Заголовок 1 3" xfId="23158" hidden="1"/>
    <cellStyle name="Заголовок 1 3" xfId="10837" hidden="1"/>
    <cellStyle name="Заголовок 1 3" xfId="23167" hidden="1"/>
    <cellStyle name="Заголовок 1 3" xfId="23166" hidden="1"/>
    <cellStyle name="Заголовок 1 3" xfId="23173" hidden="1"/>
    <cellStyle name="Заголовок 1 3" xfId="23177" hidden="1"/>
    <cellStyle name="Заголовок 1 3" xfId="23176" hidden="1"/>
    <cellStyle name="Заголовок 1 3" xfId="23144" hidden="1"/>
    <cellStyle name="Заголовок 1 3" xfId="22960" hidden="1"/>
    <cellStyle name="Заголовок 1 3" xfId="22804" hidden="1"/>
    <cellStyle name="Заголовок 1 3" xfId="22961" hidden="1"/>
    <cellStyle name="Заголовок 1 3" xfId="21433" hidden="1"/>
    <cellStyle name="Заголовок 1 3" xfId="22877" hidden="1"/>
    <cellStyle name="Заголовок 1 3" xfId="22946" hidden="1"/>
    <cellStyle name="Заголовок 1 3" xfId="23004" hidden="1"/>
    <cellStyle name="Заголовок 1 3" xfId="22997" hidden="1"/>
    <cellStyle name="Заголовок 1 3" xfId="22984" hidden="1"/>
    <cellStyle name="Заголовок 1 3" xfId="22527" hidden="1"/>
    <cellStyle name="Заголовок 1 3" xfId="22701" hidden="1"/>
    <cellStyle name="Заголовок 1 3" xfId="22975" hidden="1"/>
    <cellStyle name="Заголовок 1 3" xfId="23160" hidden="1"/>
    <cellStyle name="Заголовок 1 3" xfId="22344" hidden="1"/>
    <cellStyle name="Заголовок 1 3" xfId="23139" hidden="1"/>
    <cellStyle name="Заголовок 1 3" xfId="23124" hidden="1"/>
    <cellStyle name="Заголовок 1 3" xfId="22905" hidden="1"/>
    <cellStyle name="Заголовок 1 3" xfId="22844" hidden="1"/>
    <cellStyle name="Заголовок 1 3" xfId="23103" hidden="1"/>
    <cellStyle name="Заголовок 1 3" xfId="23106" hidden="1"/>
    <cellStyle name="Заголовок 1 3" xfId="23088" hidden="1"/>
    <cellStyle name="Заголовок 1 3" xfId="23073" hidden="1"/>
    <cellStyle name="Заголовок 1 3" xfId="23076" hidden="1"/>
    <cellStyle name="Заголовок 1 3" xfId="22624" hidden="1"/>
    <cellStyle name="Заголовок 1 3" xfId="23051" hidden="1"/>
    <cellStyle name="Заголовок 1 3" xfId="23054" hidden="1"/>
    <cellStyle name="Заголовок 1 3" xfId="23036" hidden="1"/>
    <cellStyle name="Заголовок 1 3" xfId="23019" hidden="1"/>
    <cellStyle name="Заголовок 1 3" xfId="23022" hidden="1"/>
    <cellStyle name="Заголовок 1 3" xfId="22367" hidden="1"/>
    <cellStyle name="Заголовок 1 3" xfId="22994" hidden="1"/>
    <cellStyle name="Заголовок 1 3" xfId="22876" hidden="1"/>
    <cellStyle name="Заголовок 1 3" xfId="21900" hidden="1"/>
    <cellStyle name="Заголовок 1 3" xfId="21133" hidden="1"/>
    <cellStyle name="Заголовок 1 3" xfId="20673" hidden="1"/>
    <cellStyle name="Заголовок 1 3" xfId="22974" hidden="1"/>
    <cellStyle name="Заголовок 1 3" xfId="23164" hidden="1"/>
    <cellStyle name="Заголовок 1 3" xfId="23169" hidden="1"/>
    <cellStyle name="Заголовок 1 3" xfId="23147" hidden="1"/>
    <cellStyle name="Заголовок 1 3" xfId="23126" hidden="1"/>
    <cellStyle name="Заголовок 1 3" xfId="23131" hidden="1"/>
    <cellStyle name="Заголовок 1 3" xfId="21796" hidden="1"/>
    <cellStyle name="Заголовок 1 3" xfId="23110" hidden="1"/>
    <cellStyle name="Заголовок 1 3" xfId="17564" hidden="1"/>
    <cellStyle name="Заголовок 1 3" xfId="23095" hidden="1"/>
    <cellStyle name="Заголовок 1 3" xfId="23080" hidden="1"/>
    <cellStyle name="Заголовок 1 3" xfId="22405" hidden="1"/>
    <cellStyle name="Заголовок 1 3" xfId="22824" hidden="1"/>
    <cellStyle name="Заголовок 1 3" xfId="22061" hidden="1"/>
    <cellStyle name="Заголовок 1 3" xfId="23050" hidden="1"/>
    <cellStyle name="Заголовок 1 3" xfId="22434" hidden="1"/>
    <cellStyle name="Заголовок 1 3" xfId="21908" hidden="1"/>
    <cellStyle name="Заголовок 1 3" xfId="23018" hidden="1"/>
    <cellStyle name="Заголовок 1 3" xfId="22250" hidden="1"/>
    <cellStyle name="Заголовок 1 3" xfId="22990" hidden="1"/>
    <cellStyle name="Заголовок 1 3" xfId="22995" hidden="1"/>
    <cellStyle name="Заголовок 1 3" xfId="22736" hidden="1"/>
    <cellStyle name="Заголовок 1 3" xfId="21805" hidden="1"/>
    <cellStyle name="Заголовок 1 3" xfId="21141" hidden="1"/>
    <cellStyle name="Заголовок 1 3" xfId="22947" hidden="1"/>
    <cellStyle name="Заголовок 1 3" xfId="23190" hidden="1"/>
    <cellStyle name="Заголовок 1 3" xfId="23189" hidden="1"/>
    <cellStyle name="Заголовок 1 3" xfId="23196" hidden="1"/>
    <cellStyle name="Заголовок 1 3" xfId="23202" hidden="1"/>
    <cellStyle name="Заголовок 1 3" xfId="23201" hidden="1"/>
    <cellStyle name="Заголовок 1 3" xfId="22976" hidden="1"/>
    <cellStyle name="Заголовок 1 3" xfId="23211" hidden="1"/>
    <cellStyle name="Заголовок 1 3" xfId="23210" hidden="1"/>
    <cellStyle name="Заголовок 1 3" xfId="23217" hidden="1"/>
    <cellStyle name="Заголовок 1 3" xfId="23223" hidden="1"/>
    <cellStyle name="Заголовок 1 3" xfId="23222" hidden="1"/>
    <cellStyle name="Заголовок 1 3" xfId="22273" hidden="1"/>
    <cellStyle name="Заголовок 1 3" xfId="23231" hidden="1"/>
    <cellStyle name="Заголовок 1 3" xfId="23230" hidden="1"/>
    <cellStyle name="Заголовок 1 3" xfId="23237" hidden="1"/>
    <cellStyle name="Заголовок 1 3" xfId="23243" hidden="1"/>
    <cellStyle name="Заголовок 1 3" xfId="23242" hidden="1"/>
    <cellStyle name="Заголовок 1 3" xfId="23206" hidden="1"/>
    <cellStyle name="Заголовок 1 3" xfId="20590" hidden="1"/>
    <cellStyle name="Заголовок 1 3" xfId="22956" hidden="1"/>
    <cellStyle name="Заголовок 1 3" xfId="23060" hidden="1"/>
    <cellStyle name="Заголовок 1 3" xfId="21555" hidden="1"/>
    <cellStyle name="Заголовок 1 3" xfId="22950" hidden="1"/>
    <cellStyle name="Заголовок 1 3" xfId="23181" hidden="1"/>
    <cellStyle name="Заголовок 1 3" xfId="23250" hidden="1"/>
    <cellStyle name="Заголовок 1 3" xfId="23249" hidden="1"/>
    <cellStyle name="Заголовок 1 3" xfId="23253" hidden="1"/>
    <cellStyle name="Заголовок 1 3" xfId="23256" hidden="1"/>
    <cellStyle name="Заголовок 1 3" xfId="23255" hidden="1"/>
    <cellStyle name="Заголовок 1 3" xfId="23017" hidden="1"/>
    <cellStyle name="Заголовок 1 3" xfId="23260" hidden="1"/>
    <cellStyle name="Заголовок 1 3" xfId="23259" hidden="1"/>
    <cellStyle name="Заголовок 1 3" xfId="23263" hidden="1"/>
    <cellStyle name="Заголовок 1 3" xfId="23266" hidden="1"/>
    <cellStyle name="Заголовок 1 3" xfId="23265" hidden="1"/>
    <cellStyle name="Заголовок 1 3" xfId="22952" hidden="1"/>
    <cellStyle name="Заголовок 1 3" xfId="23270" hidden="1"/>
    <cellStyle name="Заголовок 1 3" xfId="23269" hidden="1"/>
    <cellStyle name="Заголовок 1 3" xfId="23273" hidden="1"/>
    <cellStyle name="Заголовок 1 3" xfId="23276" hidden="1"/>
    <cellStyle name="Заголовок 1 3" xfId="23275" hidden="1"/>
    <cellStyle name="Заголовок 1 3" xfId="22769" hidden="1"/>
    <cellStyle name="Заголовок 1 3" xfId="23280" hidden="1"/>
    <cellStyle name="Заголовок 1 3" xfId="23279" hidden="1"/>
    <cellStyle name="Заголовок 1 3" xfId="23283" hidden="1"/>
    <cellStyle name="Заголовок 1 3" xfId="23286" hidden="1"/>
    <cellStyle name="Заголовок 1 3" xfId="23285" hidden="1"/>
    <cellStyle name="Заголовок 1 3" xfId="22953" hidden="1"/>
    <cellStyle name="Заголовок 1 3" xfId="23290" hidden="1"/>
    <cellStyle name="Заголовок 1 3" xfId="23289" hidden="1"/>
    <cellStyle name="Заголовок 1 3" xfId="23291" hidden="1"/>
    <cellStyle name="Заголовок 1 3" xfId="23293" hidden="1"/>
    <cellStyle name="Заголовок 1 3" xfId="23292" hidden="1"/>
    <cellStyle name="Заголовок 1 3" xfId="23027" hidden="1"/>
    <cellStyle name="Заголовок 1 3" xfId="23295" hidden="1"/>
    <cellStyle name="Заголовок 1 3" xfId="23294" hidden="1"/>
    <cellStyle name="Заголовок 1 3" xfId="23296" hidden="1"/>
    <cellStyle name="Заголовок 1 3" xfId="23298" hidden="1"/>
    <cellStyle name="Заголовок 1 3" xfId="23297" hidden="1"/>
    <cellStyle name="Заголовок 1 3" xfId="21904" hidden="1"/>
    <cellStyle name="Заголовок 1 3" xfId="23300" hidden="1"/>
    <cellStyle name="Заголовок 1 3" xfId="23299" hidden="1"/>
    <cellStyle name="Заголовок 1 3" xfId="23301" hidden="1"/>
    <cellStyle name="Заголовок 1 3" xfId="23303" hidden="1"/>
    <cellStyle name="Заголовок 1 3" xfId="23302" hidden="1"/>
    <cellStyle name="Заголовок 1 3" xfId="22954" hidden="1"/>
    <cellStyle name="Заголовок 1 3" xfId="23305" hidden="1"/>
    <cellStyle name="Заголовок 1 3" xfId="23304" hidden="1"/>
    <cellStyle name="Заголовок 1 3" xfId="23306" hidden="1"/>
    <cellStyle name="Заголовок 1 3" xfId="23308" hidden="1"/>
    <cellStyle name="Заголовок 1 3" xfId="23307" hidden="1"/>
    <cellStyle name="Заголовок 1 3" xfId="22534" hidden="1"/>
    <cellStyle name="Заголовок 1 3" xfId="23310" hidden="1"/>
    <cellStyle name="Заголовок 1 3" xfId="23309" hidden="1"/>
    <cellStyle name="Заголовок 1 3" xfId="23311" hidden="1"/>
    <cellStyle name="Заголовок 1 3" xfId="23313" hidden="1"/>
    <cellStyle name="Заголовок 1 3" xfId="23312" hidden="1"/>
    <cellStyle name="Заголовок 1 3" xfId="23182" hidden="1"/>
    <cellStyle name="Заголовок 1 3" xfId="23315" hidden="1"/>
    <cellStyle name="Заголовок 1 3" xfId="23314" hidden="1"/>
    <cellStyle name="Заголовок 1 3" xfId="23316" hidden="1"/>
    <cellStyle name="Заголовок 1 3" xfId="23318" hidden="1"/>
    <cellStyle name="Заголовок 1 3" xfId="23317" hidden="1"/>
    <cellStyle name="Заголовок 1 3" xfId="22619" hidden="1"/>
    <cellStyle name="Заголовок 1 3" xfId="23321" hidden="1"/>
    <cellStyle name="Заголовок 1 3" xfId="23320" hidden="1"/>
    <cellStyle name="Заголовок 1 3" xfId="23322" hidden="1"/>
    <cellStyle name="Заголовок 1 3" xfId="23325" hidden="1"/>
    <cellStyle name="Заголовок 1 3" xfId="23324" hidden="1"/>
    <cellStyle name="Заголовок 1 3" xfId="20583" hidden="1"/>
    <cellStyle name="Заголовок 1 3" xfId="23327" hidden="1"/>
    <cellStyle name="Заголовок 1 3" xfId="23326" hidden="1"/>
    <cellStyle name="Заголовок 1 3" xfId="23328" hidden="1"/>
    <cellStyle name="Заголовок 1 3" xfId="23330" hidden="1"/>
    <cellStyle name="Заголовок 1 3" xfId="23329" hidden="1"/>
    <cellStyle name="Заголовок 1 3" xfId="23319" hidden="1"/>
    <cellStyle name="Заголовок 1 3" xfId="23282" hidden="1"/>
    <cellStyle name="Заголовок 1 3" xfId="23284" hidden="1"/>
    <cellStyle name="Заголовок 1 3" xfId="23272" hidden="1"/>
    <cellStyle name="Заголовок 1 3" xfId="23262" hidden="1"/>
    <cellStyle name="Заголовок 1 3" xfId="23264" hidden="1"/>
    <cellStyle name="Заголовок 1 3" xfId="23343" hidden="1"/>
    <cellStyle name="Заголовок 1 3" xfId="23369" hidden="1"/>
    <cellStyle name="Заголовок 1 3" xfId="23368" hidden="1"/>
    <cellStyle name="Заголовок 1 3" xfId="23375" hidden="1"/>
    <cellStyle name="Заголовок 1 3" xfId="23381" hidden="1"/>
    <cellStyle name="Заголовок 1 3" xfId="23380" hidden="1"/>
    <cellStyle name="Заголовок 1 3" xfId="23335" hidden="1"/>
    <cellStyle name="Заголовок 1 3" xfId="23389" hidden="1"/>
    <cellStyle name="Заголовок 1 3" xfId="23388" hidden="1"/>
    <cellStyle name="Заголовок 1 3" xfId="23395" hidden="1"/>
    <cellStyle name="Заголовок 1 3" xfId="23401" hidden="1"/>
    <cellStyle name="Заголовок 1 3" xfId="23400" hidden="1"/>
    <cellStyle name="Заголовок 1 3" xfId="23337" hidden="1"/>
    <cellStyle name="Заголовок 1 3" xfId="23409" hidden="1"/>
    <cellStyle name="Заголовок 1 3" xfId="23408" hidden="1"/>
    <cellStyle name="Заголовок 1 3" xfId="23415" hidden="1"/>
    <cellStyle name="Заголовок 1 3" xfId="23421" hidden="1"/>
    <cellStyle name="Заголовок 1 3" xfId="23420" hidden="1"/>
    <cellStyle name="Заголовок 1 3" xfId="23334" hidden="1"/>
    <cellStyle name="Заголовок 1 3" xfId="23429" hidden="1"/>
    <cellStyle name="Заголовок 1 3" xfId="23428" hidden="1"/>
    <cellStyle name="Заголовок 1 3" xfId="23435" hidden="1"/>
    <cellStyle name="Заголовок 1 3" xfId="23441" hidden="1"/>
    <cellStyle name="Заголовок 1 3" xfId="23440" hidden="1"/>
    <cellStyle name="Заголовок 1 3" xfId="23338" hidden="1"/>
    <cellStyle name="Заголовок 1 3" xfId="23449" hidden="1"/>
    <cellStyle name="Заголовок 1 3" xfId="23448" hidden="1"/>
    <cellStyle name="Заголовок 1 3" xfId="23455" hidden="1"/>
    <cellStyle name="Заголовок 1 3" xfId="23461" hidden="1"/>
    <cellStyle name="Заголовок 1 3" xfId="23460" hidden="1"/>
    <cellStyle name="Заголовок 1 3" xfId="23336" hidden="1"/>
    <cellStyle name="Заголовок 1 3" xfId="23469" hidden="1"/>
    <cellStyle name="Заголовок 1 3" xfId="23468" hidden="1"/>
    <cellStyle name="Заголовок 1 3" xfId="23475" hidden="1"/>
    <cellStyle name="Заголовок 1 3" xfId="23481" hidden="1"/>
    <cellStyle name="Заголовок 1 3" xfId="23480" hidden="1"/>
    <cellStyle name="Заголовок 1 3" xfId="23339" hidden="1"/>
    <cellStyle name="Заголовок 1 3" xfId="23489" hidden="1"/>
    <cellStyle name="Заголовок 1 3" xfId="23488" hidden="1"/>
    <cellStyle name="Заголовок 1 3" xfId="23495" hidden="1"/>
    <cellStyle name="Заголовок 1 3" xfId="23501" hidden="1"/>
    <cellStyle name="Заголовок 1 3" xfId="23500" hidden="1"/>
    <cellStyle name="Заголовок 1 3" xfId="23254" hidden="1"/>
    <cellStyle name="Заголовок 1 3" xfId="23509" hidden="1"/>
    <cellStyle name="Заголовок 1 3" xfId="23508" hidden="1"/>
    <cellStyle name="Заголовок 1 3" xfId="23515" hidden="1"/>
    <cellStyle name="Заголовок 1 3" xfId="23521" hidden="1"/>
    <cellStyle name="Заголовок 1 3" xfId="23520" hidden="1"/>
    <cellStyle name="Заголовок 1 3" xfId="23341" hidden="1"/>
    <cellStyle name="Заголовок 1 3" xfId="23529" hidden="1"/>
    <cellStyle name="Заголовок 1 3" xfId="23528" hidden="1"/>
    <cellStyle name="Заголовок 1 3" xfId="23535" hidden="1"/>
    <cellStyle name="Заголовок 1 3" xfId="23541" hidden="1"/>
    <cellStyle name="Заголовок 1 3" xfId="23540" hidden="1"/>
    <cellStyle name="Заголовок 1 3" xfId="23342" hidden="1"/>
    <cellStyle name="Заголовок 1 3" xfId="23549" hidden="1"/>
    <cellStyle name="Заголовок 1 3" xfId="23548" hidden="1"/>
    <cellStyle name="Заголовок 1 3" xfId="23555" hidden="1"/>
    <cellStyle name="Заголовок 1 3" xfId="23561" hidden="1"/>
    <cellStyle name="Заголовок 1 3" xfId="23560" hidden="1"/>
    <cellStyle name="Заголовок 1 3" xfId="23340" hidden="1"/>
    <cellStyle name="Заголовок 1 3" xfId="23570" hidden="1"/>
    <cellStyle name="Заголовок 1 3" xfId="23569" hidden="1"/>
    <cellStyle name="Заголовок 1 3" xfId="23576" hidden="1"/>
    <cellStyle name="Заголовок 1 3" xfId="23582" hidden="1"/>
    <cellStyle name="Заголовок 1 3" xfId="23581" hidden="1"/>
    <cellStyle name="Заголовок 1 3" xfId="23331" hidden="1"/>
    <cellStyle name="Заголовок 1 3" xfId="23590" hidden="1"/>
    <cellStyle name="Заголовок 1 3" xfId="23589" hidden="1"/>
    <cellStyle name="Заголовок 1 3" xfId="23596" hidden="1"/>
    <cellStyle name="Заголовок 1 3" xfId="23602" hidden="1"/>
    <cellStyle name="Заголовок 1 3" xfId="23601" hidden="1"/>
    <cellStyle name="Заголовок 1 3" xfId="23565" hidden="1"/>
    <cellStyle name="Заголовок 1 3" xfId="24088" hidden="1"/>
    <cellStyle name="Заголовок 1 3" xfId="24089" hidden="1"/>
    <cellStyle name="Заголовок 1 3" xfId="24085" hidden="1"/>
    <cellStyle name="Заголовок 1 3" xfId="24083" hidden="1"/>
    <cellStyle name="Заголовок 1 3" xfId="14596" hidden="1"/>
    <cellStyle name="Заголовок 1 3" xfId="24060" hidden="1"/>
    <cellStyle name="Заголовок 1 3" xfId="23999" hidden="1"/>
    <cellStyle name="Заголовок 1 3" xfId="24000" hidden="1"/>
    <cellStyle name="Заголовок 1 3" xfId="23993" hidden="1"/>
    <cellStyle name="Заголовок 1 3" xfId="23990" hidden="1"/>
    <cellStyle name="Заголовок 1 3" xfId="21007" hidden="1"/>
    <cellStyle name="Заголовок 1 3" xfId="20944" hidden="1"/>
    <cellStyle name="Заголовок 1 3" xfId="21008" hidden="1"/>
    <cellStyle name="Заголовок 1 3" xfId="20934" hidden="1"/>
    <cellStyle name="Заголовок 1 3" xfId="23979" hidden="1"/>
    <cellStyle name="Заголовок 1 3" xfId="23974" hidden="1"/>
    <cellStyle name="Заголовок 1 3" xfId="23975" hidden="1"/>
    <cellStyle name="Заголовок 1 3" xfId="20945" hidden="1"/>
    <cellStyle name="Заголовок 1 3" xfId="20929" hidden="1"/>
    <cellStyle name="Заголовок 1 3" xfId="23968" hidden="1"/>
    <cellStyle name="Заголовок 1 3" xfId="23964" hidden="1"/>
    <cellStyle name="Заголовок 1 3" xfId="23962" hidden="1"/>
    <cellStyle name="Заголовок 1 3" xfId="21011" hidden="1"/>
    <cellStyle name="Заголовок 1 3" xfId="24066" hidden="1"/>
    <cellStyle name="Заголовок 1 3" xfId="23956" hidden="1"/>
    <cellStyle name="Заголовок 1 3" xfId="14665" hidden="1"/>
    <cellStyle name="Заголовок 1 3" xfId="23951" hidden="1"/>
    <cellStyle name="Заголовок 1 3" xfId="23945" hidden="1"/>
    <cellStyle name="Заголовок 1 3" xfId="23946" hidden="1"/>
    <cellStyle name="Заголовок 1 3" xfId="17709" hidden="1"/>
    <cellStyle name="Заголовок 1 3" xfId="20928" hidden="1"/>
    <cellStyle name="Заголовок 1 3" xfId="17849" hidden="1"/>
    <cellStyle name="Заголовок 1 3" xfId="23937" hidden="1"/>
    <cellStyle name="Заголовок 1 3" xfId="23931" hidden="1"/>
    <cellStyle name="Заголовок 1 3" xfId="23932" hidden="1"/>
    <cellStyle name="Заголовок 1 3" xfId="24065" hidden="1"/>
    <cellStyle name="Заголовок 1 3" xfId="20925" hidden="1"/>
    <cellStyle name="Заголовок 1 3" xfId="20924" hidden="1"/>
    <cellStyle name="Заголовок 1 3" xfId="20923" hidden="1"/>
    <cellStyle name="Заголовок 1 3" xfId="23921" hidden="1"/>
    <cellStyle name="Заголовок 1 3" xfId="23922" hidden="1"/>
    <cellStyle name="Заголовок 1 3" xfId="24064" hidden="1"/>
    <cellStyle name="Заголовок 1 3" xfId="23913" hidden="1"/>
    <cellStyle name="Заголовок 1 3" xfId="23914" hidden="1"/>
    <cellStyle name="Заголовок 1 3" xfId="23907" hidden="1"/>
    <cellStyle name="Заголовок 1 3" xfId="20921" hidden="1"/>
    <cellStyle name="Заголовок 1 3" xfId="23905" hidden="1"/>
    <cellStyle name="Заголовок 1 3" xfId="24079" hidden="1"/>
    <cellStyle name="Заголовок 1 3" xfId="23898" hidden="1"/>
    <cellStyle name="Заголовок 1 3" xfId="23899" hidden="1"/>
    <cellStyle name="Заголовок 1 3" xfId="23892" hidden="1"/>
    <cellStyle name="Заголовок 1 3" xfId="23886" hidden="1"/>
    <cellStyle name="Заголовок 1 3" xfId="23887" hidden="1"/>
    <cellStyle name="Заголовок 1 3" xfId="24062" hidden="1"/>
    <cellStyle name="Заголовок 1 3" xfId="14591" hidden="1"/>
    <cellStyle name="Заголовок 1 3" xfId="23883" hidden="1"/>
    <cellStyle name="Заголовок 1 3" xfId="23879" hidden="1"/>
    <cellStyle name="Заголовок 1 3" xfId="21018" hidden="1"/>
    <cellStyle name="Заголовок 1 3" xfId="14603" hidden="1"/>
    <cellStyle name="Заголовок 1 3" xfId="24061" hidden="1"/>
    <cellStyle name="Заголовок 1 3" xfId="23872" hidden="1"/>
    <cellStyle name="Заголовок 1 3" xfId="23873" hidden="1"/>
    <cellStyle name="Заголовок 1 3" xfId="23867" hidden="1"/>
    <cellStyle name="Заголовок 1 3" xfId="23861" hidden="1"/>
    <cellStyle name="Заголовок 1 3" xfId="23862" hidden="1"/>
    <cellStyle name="Заголовок 1 3" xfId="24063" hidden="1"/>
    <cellStyle name="Заголовок 1 3" xfId="17835" hidden="1"/>
    <cellStyle name="Заголовок 1 3" xfId="23851" hidden="1"/>
    <cellStyle name="Заголовок 1 3" xfId="23848" hidden="1"/>
    <cellStyle name="Заголовок 1 3" xfId="23843" hidden="1"/>
    <cellStyle name="Заголовок 1 3" xfId="23844" hidden="1"/>
    <cellStyle name="Заголовок 1 3" xfId="20943" hidden="1"/>
    <cellStyle name="Заголовок 1 3" xfId="23835" hidden="1"/>
    <cellStyle name="Заголовок 1 3" xfId="23836" hidden="1"/>
    <cellStyle name="Заголовок 1 3" xfId="23829" hidden="1"/>
    <cellStyle name="Заголовок 1 3" xfId="20911" hidden="1"/>
    <cellStyle name="Заголовок 1 3" xfId="23827" hidden="1"/>
    <cellStyle name="Заголовок 1 3" xfId="23854" hidden="1"/>
    <cellStyle name="Заголовок 1 3" xfId="23650" hidden="1"/>
    <cellStyle name="Заголовок 1 3" xfId="23651" hidden="1"/>
    <cellStyle name="Заголовок 1 3" xfId="23646" hidden="1"/>
    <cellStyle name="Заголовок 1 3" xfId="23641" hidden="1"/>
    <cellStyle name="Заголовок 1 3" xfId="23642" hidden="1"/>
    <cellStyle name="Заголовок 1 3" xfId="20757" hidden="1"/>
    <cellStyle name="Заголовок 1 3" xfId="20991" hidden="1"/>
    <cellStyle name="Заголовок 1 3" xfId="17579" hidden="1"/>
    <cellStyle name="Заголовок 1 3" xfId="20734" hidden="1"/>
    <cellStyle name="Заголовок 1 3" xfId="20750" hidden="1"/>
    <cellStyle name="Заголовок 1 3" xfId="20749" hidden="1"/>
    <cellStyle name="Заголовок 1 3" xfId="23618" hidden="1"/>
    <cellStyle name="Заголовок 1 3" xfId="20775" hidden="1"/>
    <cellStyle name="Заголовок 1 3" xfId="14602" hidden="1"/>
    <cellStyle name="Заголовок 1 3" xfId="14704" hidden="1"/>
    <cellStyle name="Заголовок 1 3" xfId="20804" hidden="1"/>
    <cellStyle name="Заголовок 1 3" xfId="20977" hidden="1"/>
    <cellStyle name="Заголовок 1 3" xfId="23616" hidden="1"/>
    <cellStyle name="Заголовок 1 3" xfId="20825" hidden="1"/>
    <cellStyle name="Заголовок 1 3" xfId="20823" hidden="1"/>
    <cellStyle name="Заголовок 1 3" xfId="20838" hidden="1"/>
    <cellStyle name="Заголовок 1 3" xfId="20852" hidden="1"/>
    <cellStyle name="Заголовок 1 3" xfId="20847" hidden="1"/>
    <cellStyle name="Заголовок 1 3" xfId="23619" hidden="1"/>
    <cellStyle name="Заголовок 1 3" xfId="20869" hidden="1"/>
    <cellStyle name="Заголовок 1 3" xfId="20867" hidden="1"/>
    <cellStyle name="Заголовок 1 3" xfId="20884" hidden="1"/>
    <cellStyle name="Заголовок 1 3" xfId="20901" hidden="1"/>
    <cellStyle name="Заголовок 1 3" xfId="20898" hidden="1"/>
    <cellStyle name="Заголовок 1 3" xfId="23615" hidden="1"/>
    <cellStyle name="Заголовок 1 3" xfId="17839" hidden="1"/>
    <cellStyle name="Заголовок 1 3" xfId="10736" hidden="1"/>
    <cellStyle name="Заголовок 1 3" xfId="20731" hidden="1"/>
    <cellStyle name="Заголовок 1 3" xfId="17810" hidden="1"/>
    <cellStyle name="Заголовок 1 3" xfId="20746" hidden="1"/>
    <cellStyle name="Заголовок 1 3" xfId="23617" hidden="1"/>
    <cellStyle name="Заголовок 1 3" xfId="17807" hidden="1"/>
    <cellStyle name="Заголовок 1 3" xfId="17828" hidden="1"/>
    <cellStyle name="Заголовок 1 3" xfId="20784" hidden="1"/>
    <cellStyle name="Заголовок 1 3" xfId="17827" hidden="1"/>
    <cellStyle name="Заголовок 1 3" xfId="20796" hidden="1"/>
    <cellStyle name="Заголовок 1 3" xfId="23613" hidden="1"/>
    <cellStyle name="Заголовок 1 3" xfId="20819" hidden="1"/>
    <cellStyle name="Заголовок 1 3" xfId="20952" hidden="1"/>
    <cellStyle name="Заголовок 1 3" xfId="20829" hidden="1"/>
    <cellStyle name="Заголовок 1 3" xfId="20843" hidden="1"/>
    <cellStyle name="Заголовок 1 3" xfId="20956" hidden="1"/>
    <cellStyle name="Заголовок 1 3" xfId="23636" hidden="1"/>
    <cellStyle name="Заголовок 1 3" xfId="20958" hidden="1"/>
    <cellStyle name="Заголовок 1 3" xfId="20870" hidden="1"/>
    <cellStyle name="Заголовок 1 3" xfId="20960" hidden="1"/>
    <cellStyle name="Заголовок 1 3" xfId="17714" hidden="1"/>
    <cellStyle name="Заголовок 1 3" xfId="20902" hidden="1"/>
    <cellStyle name="Заголовок 1 3" xfId="23611" hidden="1"/>
    <cellStyle name="Заголовок 1 3" xfId="17848" hidden="1"/>
    <cellStyle name="Заголовок 1 3" xfId="17840" hidden="1"/>
    <cellStyle name="Заголовок 1 3" xfId="24145" hidden="1"/>
    <cellStyle name="Заголовок 1 3" xfId="24151" hidden="1"/>
    <cellStyle name="Заголовок 1 3" xfId="24150" hidden="1"/>
    <cellStyle name="Заголовок 1 3" xfId="17857" hidden="1"/>
    <cellStyle name="Заголовок 1 3" xfId="24159" hidden="1"/>
    <cellStyle name="Заголовок 1 3" xfId="24158" hidden="1"/>
    <cellStyle name="Заголовок 1 3" xfId="24165" hidden="1"/>
    <cellStyle name="Заголовок 1 3" xfId="24171" hidden="1"/>
    <cellStyle name="Заголовок 1 3" xfId="24170" hidden="1"/>
    <cellStyle name="Заголовок 1 3" xfId="23612" hidden="1"/>
    <cellStyle name="Заголовок 1 3" xfId="24185" hidden="1"/>
    <cellStyle name="Заголовок 1 3" xfId="24184" hidden="1"/>
    <cellStyle name="Заголовок 1 3" xfId="24191" hidden="1"/>
    <cellStyle name="Заголовок 1 3" xfId="24197" hidden="1"/>
    <cellStyle name="Заголовок 1 3" xfId="24196" hidden="1"/>
    <cellStyle name="Заголовок 1 3" xfId="23622" hidden="1"/>
    <cellStyle name="Заголовок 1 3" xfId="24205" hidden="1"/>
    <cellStyle name="Заголовок 1 3" xfId="24204" hidden="1"/>
    <cellStyle name="Заголовок 1 3" xfId="24211" hidden="1"/>
    <cellStyle name="Заголовок 1 3" xfId="24217" hidden="1"/>
    <cellStyle name="Заголовок 1 3" xfId="24216" hidden="1"/>
    <cellStyle name="Заголовок 1 3" xfId="24178" hidden="1"/>
    <cellStyle name="Заголовок 1 3" xfId="20863" hidden="1"/>
    <cellStyle name="Заголовок 1 3" xfId="23608" hidden="1"/>
    <cellStyle name="Заголовок 1 3" xfId="20859" hidden="1"/>
    <cellStyle name="Заголовок 1 3" xfId="14384" hidden="1"/>
    <cellStyle name="Заголовок 1 3" xfId="23697" hidden="1"/>
    <cellStyle name="Заголовок 1 3" xfId="21027" hidden="1"/>
    <cellStyle name="Заголовок 1 3" xfId="24282" hidden="1"/>
    <cellStyle name="Заголовок 1 3" xfId="24281" hidden="1"/>
    <cellStyle name="Заголовок 1 3" xfId="24288" hidden="1"/>
    <cellStyle name="Заголовок 1 3" xfId="24294" hidden="1"/>
    <cellStyle name="Заголовок 1 3" xfId="24293" hidden="1"/>
    <cellStyle name="Заголовок 1 3" xfId="20903" hidden="1"/>
    <cellStyle name="Заголовок 1 3" xfId="24303" hidden="1"/>
    <cellStyle name="Заголовок 1 3" xfId="24302" hidden="1"/>
    <cellStyle name="Заголовок 1 3" xfId="24309" hidden="1"/>
    <cellStyle name="Заголовок 1 3" xfId="24315" hidden="1"/>
    <cellStyle name="Заголовок 1 3" xfId="24314" hidden="1"/>
    <cellStyle name="Заголовок 1 3" xfId="23707" hidden="1"/>
    <cellStyle name="Заголовок 1 3" xfId="24323" hidden="1"/>
    <cellStyle name="Заголовок 1 3" xfId="24322" hidden="1"/>
    <cellStyle name="Заголовок 1 3" xfId="24329" hidden="1"/>
    <cellStyle name="Заголовок 1 3" xfId="24335" hidden="1"/>
    <cellStyle name="Заголовок 1 3" xfId="24334" hidden="1"/>
    <cellStyle name="Заголовок 1 3" xfId="23706" hidden="1"/>
    <cellStyle name="Заголовок 1 3" xfId="24342" hidden="1"/>
    <cellStyle name="Заголовок 1 3" xfId="24341" hidden="1"/>
    <cellStyle name="Заголовок 1 3" xfId="24347" hidden="1"/>
    <cellStyle name="Заголовок 1 3" xfId="24353" hidden="1"/>
    <cellStyle name="Заголовок 1 3" xfId="24352" hidden="1"/>
    <cellStyle name="Заголовок 1 3" xfId="23708" hidden="1"/>
    <cellStyle name="Заголовок 1 3" xfId="24361" hidden="1"/>
    <cellStyle name="Заголовок 1 3" xfId="24360" hidden="1"/>
    <cellStyle name="Заголовок 1 3" xfId="24366" hidden="1"/>
    <cellStyle name="Заголовок 1 3" xfId="24372" hidden="1"/>
    <cellStyle name="Заголовок 1 3" xfId="24371" hidden="1"/>
    <cellStyle name="Заголовок 1 3" xfId="20892" hidden="1"/>
    <cellStyle name="Заголовок 1 3" xfId="24380" hidden="1"/>
    <cellStyle name="Заголовок 1 3" xfId="24379" hidden="1"/>
    <cellStyle name="Заголовок 1 3" xfId="24386" hidden="1"/>
    <cellStyle name="Заголовок 1 3" xfId="24391" hidden="1"/>
    <cellStyle name="Заголовок 1 3" xfId="24390" hidden="1"/>
    <cellStyle name="Заголовок 1 3" xfId="23817" hidden="1"/>
    <cellStyle name="Заголовок 1 3" xfId="24399" hidden="1"/>
    <cellStyle name="Заголовок 1 3" xfId="24398" hidden="1"/>
    <cellStyle name="Заголовок 1 3" xfId="24405" hidden="1"/>
    <cellStyle name="Заголовок 1 3" xfId="24411" hidden="1"/>
    <cellStyle name="Заголовок 1 3" xfId="24410" hidden="1"/>
    <cellStyle name="Заголовок 1 3" xfId="23698" hidden="1"/>
    <cellStyle name="Заголовок 1 3" xfId="24421" hidden="1"/>
    <cellStyle name="Заголовок 1 3" xfId="24420" hidden="1"/>
    <cellStyle name="Заголовок 1 3" xfId="24427" hidden="1"/>
    <cellStyle name="Заголовок 1 3" xfId="24432" hidden="1"/>
    <cellStyle name="Заголовок 1 3" xfId="24431" hidden="1"/>
    <cellStyle name="Заголовок 1 3" xfId="23710" hidden="1"/>
    <cellStyle name="Заголовок 1 3" xfId="24439" hidden="1"/>
    <cellStyle name="Заголовок 1 3" xfId="24438" hidden="1"/>
    <cellStyle name="Заголовок 1 3" xfId="24445" hidden="1"/>
    <cellStyle name="Заголовок 1 3" xfId="24451" hidden="1"/>
    <cellStyle name="Заголовок 1 3" xfId="24450" hidden="1"/>
    <cellStyle name="Заголовок 1 3" xfId="21044" hidden="1"/>
    <cellStyle name="Заголовок 1 3" xfId="24459" hidden="1"/>
    <cellStyle name="Заголовок 1 3" xfId="24458" hidden="1"/>
    <cellStyle name="Заголовок 1 3" xfId="24465" hidden="1"/>
    <cellStyle name="Заголовок 1 3" xfId="24471" hidden="1"/>
    <cellStyle name="Заголовок 1 3" xfId="24470" hidden="1"/>
    <cellStyle name="Заголовок 1 3" xfId="23709" hidden="1"/>
    <cellStyle name="Заголовок 1 3" xfId="24485" hidden="1"/>
    <cellStyle name="Заголовок 1 3" xfId="24484" hidden="1"/>
    <cellStyle name="Заголовок 1 3" xfId="24491" hidden="1"/>
    <cellStyle name="Заголовок 1 3" xfId="24495" hidden="1"/>
    <cellStyle name="Заголовок 1 3" xfId="24494" hidden="1"/>
    <cellStyle name="Заголовок 1 3" xfId="23724" hidden="1"/>
    <cellStyle name="Заголовок 1 3" xfId="24503" hidden="1"/>
    <cellStyle name="Заголовок 1 3" xfId="24502" hidden="1"/>
    <cellStyle name="Заголовок 1 3" xfId="24509" hidden="1"/>
    <cellStyle name="Заголовок 1 3" xfId="24515" hidden="1"/>
    <cellStyle name="Заголовок 1 3" xfId="24514" hidden="1"/>
    <cellStyle name="Заголовок 1 3" xfId="24478" hidden="1"/>
    <cellStyle name="Заголовок 1 3" xfId="24259" hidden="1"/>
    <cellStyle name="Заголовок 1 3" xfId="20818" hidden="1"/>
    <cellStyle name="Заголовок 1 3" xfId="24260" hidden="1"/>
    <cellStyle name="Заголовок 1 3" xfId="23674" hidden="1"/>
    <cellStyle name="Заголовок 1 3" xfId="21026" hidden="1"/>
    <cellStyle name="Заголовок 1 3" xfId="24222" hidden="1"/>
    <cellStyle name="Заголовок 1 3" xfId="24306" hidden="1"/>
    <cellStyle name="Заголовок 1 3" xfId="24299" hidden="1"/>
    <cellStyle name="Заголовок 1 3" xfId="24285" hidden="1"/>
    <cellStyle name="Заголовок 1 3" xfId="21030" hidden="1"/>
    <cellStyle name="Заголовок 1 3" xfId="17824" hidden="1"/>
    <cellStyle name="Заголовок 1 3" xfId="24275" hidden="1"/>
    <cellStyle name="Заголовок 1 3" xfId="24496" hidden="1"/>
    <cellStyle name="Заголовок 1 3" xfId="24177" hidden="1"/>
    <cellStyle name="Заголовок 1 3" xfId="24472" hidden="1"/>
    <cellStyle name="Заголовок 1 3" xfId="24452" hidden="1"/>
    <cellStyle name="Заголовок 1 3" xfId="23816" hidden="1"/>
    <cellStyle name="Заголовок 1 3" xfId="20795" hidden="1"/>
    <cellStyle name="Заголовок 1 3" xfId="24426" hidden="1"/>
    <cellStyle name="Заголовок 1 3" xfId="24430" hidden="1"/>
    <cellStyle name="Заголовок 1 3" xfId="24404" hidden="1"/>
    <cellStyle name="Заголовок 1 3" xfId="24385" hidden="1"/>
    <cellStyle name="Заголовок 1 3" xfId="24389" hidden="1"/>
    <cellStyle name="Заголовок 1 3" xfId="23669" hidden="1"/>
    <cellStyle name="Заголовок 1 3" xfId="24359" hidden="1"/>
    <cellStyle name="Заголовок 1 3" xfId="24362" hidden="1"/>
    <cellStyle name="Заголовок 1 3" xfId="24340" hidden="1"/>
    <cellStyle name="Заголовок 1 3" xfId="24321" hidden="1"/>
    <cellStyle name="Заголовок 1 3" xfId="24324" hidden="1"/>
    <cellStyle name="Заголовок 1 3" xfId="20985" hidden="1"/>
    <cellStyle name="Заголовок 1 3" xfId="24295" hidden="1"/>
    <cellStyle name="Заголовок 1 3" xfId="23728" hidden="1"/>
    <cellStyle name="Заголовок 1 3" xfId="23721" hidden="1"/>
    <cellStyle name="Заголовок 1 3" xfId="23768" hidden="1"/>
    <cellStyle name="Заголовок 1 3" xfId="23793" hidden="1"/>
    <cellStyle name="Заголовок 1 3" xfId="24274" hidden="1"/>
    <cellStyle name="Заголовок 1 3" xfId="24500" hidden="1"/>
    <cellStyle name="Заголовок 1 3" xfId="24505" hidden="1"/>
    <cellStyle name="Заголовок 1 3" xfId="24482" hidden="1"/>
    <cellStyle name="Заголовок 1 3" xfId="24456" hidden="1"/>
    <cellStyle name="Заголовок 1 3" xfId="24461" hidden="1"/>
    <cellStyle name="Заголовок 1 3" xfId="23753" hidden="1"/>
    <cellStyle name="Заголовок 1 3" xfId="24434" hidden="1"/>
    <cellStyle name="Заголовок 1 3" xfId="24180" hidden="1"/>
    <cellStyle name="Заголовок 1 3" xfId="24413" hidden="1"/>
    <cellStyle name="Заголовок 1 3" xfId="24393" hidden="1"/>
    <cellStyle name="Заголовок 1 3" xfId="23819" hidden="1"/>
    <cellStyle name="Заголовок 1 3" xfId="17695" hidden="1"/>
    <cellStyle name="Заголовок 1 3" xfId="23732" hidden="1"/>
    <cellStyle name="Заголовок 1 3" xfId="24358" hidden="1"/>
    <cellStyle name="Заголовок 1 3" xfId="23730" hidden="1"/>
    <cellStyle name="Заголовок 1 3" xfId="23714" hidden="1"/>
    <cellStyle name="Заголовок 1 3" xfId="24320" hidden="1"/>
    <cellStyle name="Заголовок 1 3" xfId="21032" hidden="1"/>
    <cellStyle name="Заголовок 1 3" xfId="24291" hidden="1"/>
    <cellStyle name="Заголовок 1 3" xfId="24296" hidden="1"/>
    <cellStyle name="Заголовок 1 3" xfId="20871" hidden="1"/>
    <cellStyle name="Заголовок 1 3" xfId="23752" hidden="1"/>
    <cellStyle name="Заголовок 1 3" xfId="23767" hidden="1"/>
    <cellStyle name="Заголовок 1 3" xfId="24224" hidden="1"/>
    <cellStyle name="Заголовок 1 3" xfId="24535" hidden="1"/>
    <cellStyle name="Заголовок 1 3" xfId="24534" hidden="1"/>
    <cellStyle name="Заголовок 1 3" xfId="24541" hidden="1"/>
    <cellStyle name="Заголовок 1 3" xfId="24547" hidden="1"/>
    <cellStyle name="Заголовок 1 3" xfId="24546" hidden="1"/>
    <cellStyle name="Заголовок 1 3" xfId="24277" hidden="1"/>
    <cellStyle name="Заголовок 1 3" xfId="24560" hidden="1"/>
    <cellStyle name="Заголовок 1 3" xfId="24559" hidden="1"/>
    <cellStyle name="Заголовок 1 3" xfId="24566" hidden="1"/>
    <cellStyle name="Заголовок 1 3" xfId="24572" hidden="1"/>
    <cellStyle name="Заголовок 1 3" xfId="24571" hidden="1"/>
    <cellStyle name="Заголовок 1 3" xfId="17812" hidden="1"/>
    <cellStyle name="Заголовок 1 3" xfId="24580" hidden="1"/>
    <cellStyle name="Заголовок 1 3" xfId="24579" hidden="1"/>
    <cellStyle name="Заголовок 1 3" xfId="24586" hidden="1"/>
    <cellStyle name="Заголовок 1 3" xfId="24592" hidden="1"/>
    <cellStyle name="Заголовок 1 3" xfId="24591" hidden="1"/>
    <cellStyle name="Заголовок 1 3" xfId="24554" hidden="1"/>
    <cellStyle name="Заголовок 1 3" xfId="23700" hidden="1"/>
    <cellStyle name="Заголовок 1 3" xfId="24241" hidden="1"/>
    <cellStyle name="Заголовок 1 3" xfId="24368" hidden="1"/>
    <cellStyle name="Заголовок 1 3" xfId="21041" hidden="1"/>
    <cellStyle name="Заголовок 1 3" xfId="24227" hidden="1"/>
    <cellStyle name="Заголовок 1 3" xfId="24520" hidden="1"/>
    <cellStyle name="Заголовок 1 3" xfId="24656" hidden="1"/>
    <cellStyle name="Заголовок 1 3" xfId="24655" hidden="1"/>
    <cellStyle name="Заголовок 1 3" xfId="24662" hidden="1"/>
    <cellStyle name="Заголовок 1 3" xfId="24668" hidden="1"/>
    <cellStyle name="Заголовок 1 3" xfId="24667" hidden="1"/>
    <cellStyle name="Заголовок 1 3" xfId="24319" hidden="1"/>
    <cellStyle name="Заголовок 1 3" xfId="24677" hidden="1"/>
    <cellStyle name="Заголовок 1 3" xfId="24676" hidden="1"/>
    <cellStyle name="Заголовок 1 3" xfId="24683" hidden="1"/>
    <cellStyle name="Заголовок 1 3" xfId="24689" hidden="1"/>
    <cellStyle name="Заголовок 1 3" xfId="24688" hidden="1"/>
    <cellStyle name="Заголовок 1 3" xfId="24232" hidden="1"/>
    <cellStyle name="Заголовок 1 3" xfId="24697" hidden="1"/>
    <cellStyle name="Заголовок 1 3" xfId="24696" hidden="1"/>
    <cellStyle name="Заголовок 1 3" xfId="24703" hidden="1"/>
    <cellStyle name="Заголовок 1 3" xfId="24709" hidden="1"/>
    <cellStyle name="Заголовок 1 3" xfId="24708" hidden="1"/>
    <cellStyle name="Заголовок 1 3" xfId="20828" hidden="1"/>
    <cellStyle name="Заголовок 1 3" xfId="24716" hidden="1"/>
    <cellStyle name="Заголовок 1 3" xfId="24715" hidden="1"/>
    <cellStyle name="Заголовок 1 3" xfId="24721" hidden="1"/>
    <cellStyle name="Заголовок 1 3" xfId="24727" hidden="1"/>
    <cellStyle name="Заголовок 1 3" xfId="24726" hidden="1"/>
    <cellStyle name="Заголовок 1 3" xfId="24233" hidden="1"/>
    <cellStyle name="Заголовок 1 3" xfId="24735" hidden="1"/>
    <cellStyle name="Заголовок 1 3" xfId="24734" hidden="1"/>
    <cellStyle name="Заголовок 1 3" xfId="24740" hidden="1"/>
    <cellStyle name="Заголовок 1 3" xfId="24746" hidden="1"/>
    <cellStyle name="Заголовок 1 3" xfId="24745" hidden="1"/>
    <cellStyle name="Заголовок 1 3" xfId="24330" hidden="1"/>
    <cellStyle name="Заголовок 1 3" xfId="24754" hidden="1"/>
    <cellStyle name="Заголовок 1 3" xfId="24753" hidden="1"/>
    <cellStyle name="Заголовок 1 3" xfId="24760" hidden="1"/>
    <cellStyle name="Заголовок 1 3" xfId="24765" hidden="1"/>
    <cellStyle name="Заголовок 1 3" xfId="24764" hidden="1"/>
    <cellStyle name="Заголовок 1 3" xfId="23746" hidden="1"/>
    <cellStyle name="Заголовок 1 3" xfId="24773" hidden="1"/>
    <cellStyle name="Заголовок 1 3" xfId="24772" hidden="1"/>
    <cellStyle name="Заголовок 1 3" xfId="24779" hidden="1"/>
    <cellStyle name="Заголовок 1 3" xfId="24785" hidden="1"/>
    <cellStyle name="Заголовок 1 3" xfId="24784" hidden="1"/>
    <cellStyle name="Заголовок 1 3" xfId="24236" hidden="1"/>
    <cellStyle name="Заголовок 1 3" xfId="24795" hidden="1"/>
    <cellStyle name="Заголовок 1 3" xfId="24794" hidden="1"/>
    <cellStyle name="Заголовок 1 3" xfId="24801" hidden="1"/>
    <cellStyle name="Заголовок 1 3" xfId="24806" hidden="1"/>
    <cellStyle name="Заголовок 1 3" xfId="24805" hidden="1"/>
    <cellStyle name="Заголовок 1 3" xfId="23606" hidden="1"/>
    <cellStyle name="Заголовок 1 3" xfId="24813" hidden="1"/>
    <cellStyle name="Заголовок 1 3" xfId="24812" hidden="1"/>
    <cellStyle name="Заголовок 1 3" xfId="24819" hidden="1"/>
    <cellStyle name="Заголовок 1 3" xfId="24825" hidden="1"/>
    <cellStyle name="Заголовок 1 3" xfId="24824" hidden="1"/>
    <cellStyle name="Заголовок 1 3" xfId="24523" hidden="1"/>
    <cellStyle name="Заголовок 1 3" xfId="24833" hidden="1"/>
    <cellStyle name="Заголовок 1 3" xfId="24832" hidden="1"/>
    <cellStyle name="Заголовок 1 3" xfId="24839" hidden="1"/>
    <cellStyle name="Заголовок 1 3" xfId="24845" hidden="1"/>
    <cellStyle name="Заголовок 1 3" xfId="24844" hidden="1"/>
    <cellStyle name="Заголовок 1 3" xfId="21028" hidden="1"/>
    <cellStyle name="Заголовок 1 3" xfId="24859" hidden="1"/>
    <cellStyle name="Заголовок 1 3" xfId="24858" hidden="1"/>
    <cellStyle name="Заголовок 1 3" xfId="24865" hidden="1"/>
    <cellStyle name="Заголовок 1 3" xfId="24869" hidden="1"/>
    <cellStyle name="Заголовок 1 3" xfId="24868" hidden="1"/>
    <cellStyle name="Заголовок 1 3" xfId="23711" hidden="1"/>
    <cellStyle name="Заголовок 1 3" xfId="24877" hidden="1"/>
    <cellStyle name="Заголовок 1 3" xfId="24876" hidden="1"/>
    <cellStyle name="Заголовок 1 3" xfId="24883" hidden="1"/>
    <cellStyle name="Заголовок 1 3" xfId="24889" hidden="1"/>
    <cellStyle name="Заголовок 1 3" xfId="24888" hidden="1"/>
    <cellStyle name="Заголовок 1 3" xfId="24852" hidden="1"/>
    <cellStyle name="Заголовок 1 3" xfId="24633" hidden="1"/>
    <cellStyle name="Заголовок 1 3" xfId="24446" hidden="1"/>
    <cellStyle name="Заголовок 1 3" xfId="24634" hidden="1"/>
    <cellStyle name="Заголовок 1 3" xfId="23751" hidden="1"/>
    <cellStyle name="Заголовок 1 3" xfId="24526" hidden="1"/>
    <cellStyle name="Заголовок 1 3" xfId="24596" hidden="1"/>
    <cellStyle name="Заголовок 1 3" xfId="24680" hidden="1"/>
    <cellStyle name="Заголовок 1 3" xfId="24673" hidden="1"/>
    <cellStyle name="Заголовок 1 3" xfId="24659" hidden="1"/>
    <cellStyle name="Заголовок 1 3" xfId="20763" hidden="1"/>
    <cellStyle name="Заголовок 1 3" xfId="24331" hidden="1"/>
    <cellStyle name="Заголовок 1 3" xfId="24649" hidden="1"/>
    <cellStyle name="Заголовок 1 3" xfId="24870" hidden="1"/>
    <cellStyle name="Заголовок 1 3" xfId="20896" hidden="1"/>
    <cellStyle name="Заголовок 1 3" xfId="24846" hidden="1"/>
    <cellStyle name="Заголовок 1 3" xfId="24826" hidden="1"/>
    <cellStyle name="Заголовок 1 3" xfId="24555" hidden="1"/>
    <cellStyle name="Заголовок 1 3" xfId="24488" hidden="1"/>
    <cellStyle name="Заголовок 1 3" xfId="24800" hidden="1"/>
    <cellStyle name="Заголовок 1 3" xfId="24804" hidden="1"/>
    <cellStyle name="Заголовок 1 3" xfId="24778" hidden="1"/>
    <cellStyle name="Заголовок 1 3" xfId="24759" hidden="1"/>
    <cellStyle name="Заголовок 1 3" xfId="24763" hidden="1"/>
    <cellStyle name="Заголовок 1 3" xfId="24249" hidden="1"/>
    <cellStyle name="Заголовок 1 3" xfId="24733" hidden="1"/>
    <cellStyle name="Заголовок 1 3" xfId="24736" hidden="1"/>
    <cellStyle name="Заголовок 1 3" xfId="24714" hidden="1"/>
    <cellStyle name="Заголовок 1 3" xfId="24695" hidden="1"/>
    <cellStyle name="Заголовок 1 3" xfId="24698" hidden="1"/>
    <cellStyle name="Заголовок 1 3" xfId="17484" hidden="1"/>
    <cellStyle name="Заголовок 1 3" xfId="24669" hidden="1"/>
    <cellStyle name="Заголовок 1 3" xfId="24525" hidden="1"/>
    <cellStyle name="Заголовок 1 3" xfId="21043" hidden="1"/>
    <cellStyle name="Заголовок 1 3" xfId="23759" hidden="1"/>
    <cellStyle name="Заголовок 1 3" xfId="23790" hidden="1"/>
    <cellStyle name="Заголовок 1 3" xfId="24648" hidden="1"/>
    <cellStyle name="Заголовок 1 3" xfId="24874" hidden="1"/>
    <cellStyle name="Заголовок 1 3" xfId="24879" hidden="1"/>
    <cellStyle name="Заголовок 1 3" xfId="24856" hidden="1"/>
    <cellStyle name="Заголовок 1 3" xfId="24830" hidden="1"/>
    <cellStyle name="Заголовок 1 3" xfId="24835" hidden="1"/>
    <cellStyle name="Заголовок 1 3" xfId="23739" hidden="1"/>
    <cellStyle name="Заголовок 1 3" xfId="24808" hidden="1"/>
    <cellStyle name="Заголовок 1 3" xfId="23763" hidden="1"/>
    <cellStyle name="Заголовок 1 3" xfId="24787" hidden="1"/>
    <cellStyle name="Заголовок 1 3" xfId="24767" hidden="1"/>
    <cellStyle name="Заголовок 1 3" xfId="20842" hidden="1"/>
    <cellStyle name="Заголовок 1 3" xfId="24466" hidden="1"/>
    <cellStyle name="Заголовок 1 3" xfId="23725" hidden="1"/>
    <cellStyle name="Заголовок 1 3" xfId="24732" hidden="1"/>
    <cellStyle name="Заголовок 1 3" xfId="20758" hidden="1"/>
    <cellStyle name="Заголовок 1 3" xfId="23690" hidden="1"/>
    <cellStyle name="Заголовок 1 3" xfId="24694" hidden="1"/>
    <cellStyle name="Заголовок 1 3" xfId="23680" hidden="1"/>
    <cellStyle name="Заголовок 1 3" xfId="24665" hidden="1"/>
    <cellStyle name="Заголовок 1 3" xfId="24670" hidden="1"/>
    <cellStyle name="Заголовок 1 3" xfId="24367" hidden="1"/>
    <cellStyle name="Заголовок 1 3" xfId="23723" hidden="1"/>
    <cellStyle name="Заголовок 1 3" xfId="23758" hidden="1"/>
    <cellStyle name="Заголовок 1 3" xfId="24599" hidden="1"/>
    <cellStyle name="Заголовок 1 3" xfId="24908" hidden="1"/>
    <cellStyle name="Заголовок 1 3" xfId="24907" hidden="1"/>
    <cellStyle name="Заголовок 1 3" xfId="24914" hidden="1"/>
    <cellStyle name="Заголовок 1 3" xfId="24920" hidden="1"/>
    <cellStyle name="Заголовок 1 3" xfId="24919" hidden="1"/>
    <cellStyle name="Заголовок 1 3" xfId="24651" hidden="1"/>
    <cellStyle name="Заголовок 1 3" xfId="24933" hidden="1"/>
    <cellStyle name="Заголовок 1 3" xfId="24932" hidden="1"/>
    <cellStyle name="Заголовок 1 3" xfId="24939" hidden="1"/>
    <cellStyle name="Заголовок 1 3" xfId="24945" hidden="1"/>
    <cellStyle name="Заголовок 1 3" xfId="24944" hidden="1"/>
    <cellStyle name="Заголовок 1 3" xfId="23663" hidden="1"/>
    <cellStyle name="Заголовок 1 3" xfId="24953" hidden="1"/>
    <cellStyle name="Заголовок 1 3" xfId="24952" hidden="1"/>
    <cellStyle name="Заголовок 1 3" xfId="24959" hidden="1"/>
    <cellStyle name="Заголовок 1 3" xfId="24965" hidden="1"/>
    <cellStyle name="Заголовок 1 3" xfId="24964" hidden="1"/>
    <cellStyle name="Заголовок 1 3" xfId="24927" hidden="1"/>
    <cellStyle name="Заголовок 1 3" xfId="23814" hidden="1"/>
    <cellStyle name="Заголовок 1 3" xfId="24615" hidden="1"/>
    <cellStyle name="Заголовок 1 3" xfId="24742" hidden="1"/>
    <cellStyle name="Заголовок 1 3" xfId="23745" hidden="1"/>
    <cellStyle name="Заголовок 1 3" xfId="24602" hidden="1"/>
    <cellStyle name="Заголовок 1 3" xfId="24894" hidden="1"/>
    <cellStyle name="Заголовок 1 3" xfId="25025" hidden="1"/>
    <cellStyle name="Заголовок 1 3" xfId="25024" hidden="1"/>
    <cellStyle name="Заголовок 1 3" xfId="25031" hidden="1"/>
    <cellStyle name="Заголовок 1 3" xfId="25037" hidden="1"/>
    <cellStyle name="Заголовок 1 3" xfId="25036" hidden="1"/>
    <cellStyle name="Заголовок 1 3" xfId="24693" hidden="1"/>
    <cellStyle name="Заголовок 1 3" xfId="25046" hidden="1"/>
    <cellStyle name="Заголовок 1 3" xfId="25045" hidden="1"/>
    <cellStyle name="Заголовок 1 3" xfId="25052" hidden="1"/>
    <cellStyle name="Заголовок 1 3" xfId="25058" hidden="1"/>
    <cellStyle name="Заголовок 1 3" xfId="25057" hidden="1"/>
    <cellStyle name="Заголовок 1 3" xfId="24606" hidden="1"/>
    <cellStyle name="Заголовок 1 3" xfId="25066" hidden="1"/>
    <cellStyle name="Заголовок 1 3" xfId="25065" hidden="1"/>
    <cellStyle name="Заголовок 1 3" xfId="25072" hidden="1"/>
    <cellStyle name="Заголовок 1 3" xfId="25078" hidden="1"/>
    <cellStyle name="Заголовок 1 3" xfId="25077" hidden="1"/>
    <cellStyle name="Заголовок 1 3" xfId="24407" hidden="1"/>
    <cellStyle name="Заголовок 1 3" xfId="25085" hidden="1"/>
    <cellStyle name="Заголовок 1 3" xfId="25084" hidden="1"/>
    <cellStyle name="Заголовок 1 3" xfId="25090" hidden="1"/>
    <cellStyle name="Заголовок 1 3" xfId="25096" hidden="1"/>
    <cellStyle name="Заголовок 1 3" xfId="25095" hidden="1"/>
    <cellStyle name="Заголовок 1 3" xfId="24607" hidden="1"/>
    <cellStyle name="Заголовок 1 3" xfId="25104" hidden="1"/>
    <cellStyle name="Заголовок 1 3" xfId="25103" hidden="1"/>
    <cellStyle name="Заголовок 1 3" xfId="25109" hidden="1"/>
    <cellStyle name="Заголовок 1 3" xfId="25115" hidden="1"/>
    <cellStyle name="Заголовок 1 3" xfId="25114" hidden="1"/>
    <cellStyle name="Заголовок 1 3" xfId="24704" hidden="1"/>
    <cellStyle name="Заголовок 1 3" xfId="25123" hidden="1"/>
    <cellStyle name="Заголовок 1 3" xfId="25122" hidden="1"/>
    <cellStyle name="Заголовок 1 3" xfId="25129" hidden="1"/>
    <cellStyle name="Заголовок 1 3" xfId="25134" hidden="1"/>
    <cellStyle name="Заголовок 1 3" xfId="25133" hidden="1"/>
    <cellStyle name="Заголовок 1 3" xfId="23703" hidden="1"/>
    <cellStyle name="Заголовок 1 3" xfId="25142" hidden="1"/>
    <cellStyle name="Заголовок 1 3" xfId="25141" hidden="1"/>
    <cellStyle name="Заголовок 1 3" xfId="25148" hidden="1"/>
    <cellStyle name="Заголовок 1 3" xfId="25154" hidden="1"/>
    <cellStyle name="Заголовок 1 3" xfId="25153" hidden="1"/>
    <cellStyle name="Заголовок 1 3" xfId="24610" hidden="1"/>
    <cellStyle name="Заголовок 1 3" xfId="25164" hidden="1"/>
    <cellStyle name="Заголовок 1 3" xfId="25163" hidden="1"/>
    <cellStyle name="Заголовок 1 3" xfId="25170" hidden="1"/>
    <cellStyle name="Заголовок 1 3" xfId="25175" hidden="1"/>
    <cellStyle name="Заголовок 1 3" xfId="25174" hidden="1"/>
    <cellStyle name="Заголовок 1 3" xfId="23682" hidden="1"/>
    <cellStyle name="Заголовок 1 3" xfId="25182" hidden="1"/>
    <cellStyle name="Заголовок 1 3" xfId="25181" hidden="1"/>
    <cellStyle name="Заголовок 1 3" xfId="25188" hidden="1"/>
    <cellStyle name="Заголовок 1 3" xfId="25194" hidden="1"/>
    <cellStyle name="Заголовок 1 3" xfId="25193" hidden="1"/>
    <cellStyle name="Заголовок 1 3" xfId="24896" hidden="1"/>
    <cellStyle name="Заголовок 1 3" xfId="25202" hidden="1"/>
    <cellStyle name="Заголовок 1 3" xfId="25201" hidden="1"/>
    <cellStyle name="Заголовок 1 3" xfId="25208" hidden="1"/>
    <cellStyle name="Заголовок 1 3" xfId="25214" hidden="1"/>
    <cellStyle name="Заголовок 1 3" xfId="25213" hidden="1"/>
    <cellStyle name="Заголовок 1 3" xfId="24238" hidden="1"/>
    <cellStyle name="Заголовок 1 3" xfId="25228" hidden="1"/>
    <cellStyle name="Заголовок 1 3" xfId="25227" hidden="1"/>
    <cellStyle name="Заголовок 1 3" xfId="25234" hidden="1"/>
    <cellStyle name="Заголовок 1 3" xfId="25238" hidden="1"/>
    <cellStyle name="Заголовок 1 3" xfId="25237" hidden="1"/>
    <cellStyle name="Заголовок 1 3" xfId="20849" hidden="1"/>
    <cellStyle name="Заголовок 1 3" xfId="25246" hidden="1"/>
    <cellStyle name="Заголовок 1 3" xfId="25245" hidden="1"/>
    <cellStyle name="Заголовок 1 3" xfId="25252" hidden="1"/>
    <cellStyle name="Заголовок 1 3" xfId="25257" hidden="1"/>
    <cellStyle name="Заголовок 1 3" xfId="25256" hidden="1"/>
    <cellStyle name="Заголовок 1 3" xfId="25221" hidden="1"/>
    <cellStyle name="Заголовок 1 3" xfId="25003" hidden="1"/>
    <cellStyle name="Заголовок 1 3" xfId="24820" hidden="1"/>
    <cellStyle name="Заголовок 1 3" xfId="25004" hidden="1"/>
    <cellStyle name="Заголовок 1 3" xfId="23720" hidden="1"/>
    <cellStyle name="Заголовок 1 3" xfId="24899" hidden="1"/>
    <cellStyle name="Заголовок 1 3" xfId="24969" hidden="1"/>
    <cellStyle name="Заголовок 1 3" xfId="25049" hidden="1"/>
    <cellStyle name="Заголовок 1 3" xfId="25042" hidden="1"/>
    <cellStyle name="Заголовок 1 3" xfId="25028" hidden="1"/>
    <cellStyle name="Заголовок 1 3" xfId="24513" hidden="1"/>
    <cellStyle name="Заголовок 1 3" xfId="24705" hidden="1"/>
    <cellStyle name="Заголовок 1 3" xfId="25018" hidden="1"/>
    <cellStyle name="Заголовок 1 3" xfId="25239" hidden="1"/>
    <cellStyle name="Заголовок 1 3" xfId="24326" hidden="1"/>
    <cellStyle name="Заголовок 1 3" xfId="25215" hidden="1"/>
    <cellStyle name="Заголовок 1 3" xfId="25195" hidden="1"/>
    <cellStyle name="Заголовок 1 3" xfId="24928" hidden="1"/>
    <cellStyle name="Заголовок 1 3" xfId="24862" hidden="1"/>
    <cellStyle name="Заголовок 1 3" xfId="25169" hidden="1"/>
    <cellStyle name="Заголовок 1 3" xfId="25173" hidden="1"/>
    <cellStyle name="Заголовок 1 3" xfId="25147" hidden="1"/>
    <cellStyle name="Заголовок 1 3" xfId="25128" hidden="1"/>
    <cellStyle name="Заголовок 1 3" xfId="25132" hidden="1"/>
    <cellStyle name="Заголовок 1 3" xfId="24623" hidden="1"/>
    <cellStyle name="Заголовок 1 3" xfId="25102" hidden="1"/>
    <cellStyle name="Заголовок 1 3" xfId="25105" hidden="1"/>
    <cellStyle name="Заголовок 1 3" xfId="25083" hidden="1"/>
    <cellStyle name="Заголовок 1 3" xfId="25064" hidden="1"/>
    <cellStyle name="Заголовок 1 3" xfId="25067" hidden="1"/>
    <cellStyle name="Заголовок 1 3" xfId="24349" hidden="1"/>
    <cellStyle name="Заголовок 1 3" xfId="25038" hidden="1"/>
    <cellStyle name="Заголовок 1 3" xfId="24898" hidden="1"/>
    <cellStyle name="Заголовок 1 3" xfId="23685" hidden="1"/>
    <cellStyle name="Заголовок 1 3" xfId="23748" hidden="1"/>
    <cellStyle name="Заголовок 1 3" xfId="23786" hidden="1"/>
    <cellStyle name="Заголовок 1 3" xfId="25017" hidden="1"/>
    <cellStyle name="Заголовок 1 3" xfId="25243" hidden="1"/>
    <cellStyle name="Заголовок 1 3" xfId="25248" hidden="1"/>
    <cellStyle name="Заголовок 1 3" xfId="25225" hidden="1"/>
    <cellStyle name="Заголовок 1 3" xfId="25199" hidden="1"/>
    <cellStyle name="Заголовок 1 3" xfId="25204" hidden="1"/>
    <cellStyle name="Заголовок 1 3" xfId="23658" hidden="1"/>
    <cellStyle name="Заголовок 1 3" xfId="25177" hidden="1"/>
    <cellStyle name="Заголовок 1 3" xfId="23755" hidden="1"/>
    <cellStyle name="Заголовок 1 3" xfId="25156" hidden="1"/>
    <cellStyle name="Заголовок 1 3" xfId="25136" hidden="1"/>
    <cellStyle name="Заголовок 1 3" xfId="24387" hidden="1"/>
    <cellStyle name="Заголовок 1 3" xfId="24840" hidden="1"/>
    <cellStyle name="Заголовок 1 3" xfId="20841" hidden="1"/>
    <cellStyle name="Заголовок 1 3" xfId="25101" hidden="1"/>
    <cellStyle name="Заголовок 1 3" xfId="24417" hidden="1"/>
    <cellStyle name="Заголовок 1 3" xfId="23666" hidden="1"/>
    <cellStyle name="Заголовок 1 3" xfId="25063" hidden="1"/>
    <cellStyle name="Заголовок 1 3" xfId="24223" hidden="1"/>
    <cellStyle name="Заголовок 1 3" xfId="25034" hidden="1"/>
    <cellStyle name="Заголовок 1 3" xfId="25039" hidden="1"/>
    <cellStyle name="Заголовок 1 3" xfId="24741" hidden="1"/>
    <cellStyle name="Заголовок 1 3" xfId="23656" hidden="1"/>
    <cellStyle name="Заголовок 1 3" xfId="23747" hidden="1"/>
    <cellStyle name="Заголовок 1 3" xfId="24971" hidden="1"/>
    <cellStyle name="Заголовок 1 3" xfId="25276" hidden="1"/>
    <cellStyle name="Заголовок 1 3" xfId="25275" hidden="1"/>
    <cellStyle name="Заголовок 1 3" xfId="25282" hidden="1"/>
    <cellStyle name="Заголовок 1 3" xfId="25288" hidden="1"/>
    <cellStyle name="Заголовок 1 3" xfId="25287" hidden="1"/>
    <cellStyle name="Заголовок 1 3" xfId="25020" hidden="1"/>
    <cellStyle name="Заголовок 1 3" xfId="25301" hidden="1"/>
    <cellStyle name="Заголовок 1 3" xfId="25300" hidden="1"/>
    <cellStyle name="Заголовок 1 3" xfId="25307" hidden="1"/>
    <cellStyle name="Заголовок 1 3" xfId="25313" hidden="1"/>
    <cellStyle name="Заголовок 1 3" xfId="25312" hidden="1"/>
    <cellStyle name="Заголовок 1 3" xfId="24254" hidden="1"/>
    <cellStyle name="Заголовок 1 3" xfId="25321" hidden="1"/>
    <cellStyle name="Заголовок 1 3" xfId="25320" hidden="1"/>
    <cellStyle name="Заголовок 1 3" xfId="25327" hidden="1"/>
    <cellStyle name="Заголовок 1 3" xfId="25333" hidden="1"/>
    <cellStyle name="Заголовок 1 3" xfId="25332" hidden="1"/>
    <cellStyle name="Заголовок 1 3" xfId="25295" hidden="1"/>
    <cellStyle name="Заголовок 1 3" xfId="23764" hidden="1"/>
    <cellStyle name="Заголовок 1 3" xfId="24986" hidden="1"/>
    <cellStyle name="Заголовок 1 3" xfId="25111" hidden="1"/>
    <cellStyle name="Заголовок 1 3" xfId="23692" hidden="1"/>
    <cellStyle name="Заголовок 1 3" xfId="24974" hidden="1"/>
    <cellStyle name="Заголовок 1 3" xfId="25262" hidden="1"/>
    <cellStyle name="Заголовок 1 3" xfId="25388" hidden="1"/>
    <cellStyle name="Заголовок 1 3" xfId="25387" hidden="1"/>
    <cellStyle name="Заголовок 1 3" xfId="25394" hidden="1"/>
    <cellStyle name="Заголовок 1 3" xfId="25400" hidden="1"/>
    <cellStyle name="Заголовок 1 3" xfId="25399" hidden="1"/>
    <cellStyle name="Заголовок 1 3" xfId="25062" hidden="1"/>
    <cellStyle name="Заголовок 1 3" xfId="25409" hidden="1"/>
    <cellStyle name="Заголовок 1 3" xfId="25408" hidden="1"/>
    <cellStyle name="Заголовок 1 3" xfId="25415" hidden="1"/>
    <cellStyle name="Заголовок 1 3" xfId="25421" hidden="1"/>
    <cellStyle name="Заголовок 1 3" xfId="25420" hidden="1"/>
    <cellStyle name="Заголовок 1 3" xfId="24978" hidden="1"/>
    <cellStyle name="Заголовок 1 3" xfId="25429" hidden="1"/>
    <cellStyle name="Заголовок 1 3" xfId="25428" hidden="1"/>
    <cellStyle name="Заголовок 1 3" xfId="25435" hidden="1"/>
    <cellStyle name="Заголовок 1 3" xfId="25441" hidden="1"/>
    <cellStyle name="Заголовок 1 3" xfId="25440" hidden="1"/>
    <cellStyle name="Заголовок 1 3" xfId="24781" hidden="1"/>
    <cellStyle name="Заголовок 1 3" xfId="25448" hidden="1"/>
    <cellStyle name="Заголовок 1 3" xfId="25447" hidden="1"/>
    <cellStyle name="Заголовок 1 3" xfId="25453" hidden="1"/>
    <cellStyle name="Заголовок 1 3" xfId="25459" hidden="1"/>
    <cellStyle name="Заголовок 1 3" xfId="25458" hidden="1"/>
    <cellStyle name="Заголовок 1 3" xfId="24979" hidden="1"/>
    <cellStyle name="Заголовок 1 3" xfId="25467" hidden="1"/>
    <cellStyle name="Заголовок 1 3" xfId="25466" hidden="1"/>
    <cellStyle name="Заголовок 1 3" xfId="25472" hidden="1"/>
    <cellStyle name="Заголовок 1 3" xfId="25478" hidden="1"/>
    <cellStyle name="Заголовок 1 3" xfId="25477" hidden="1"/>
    <cellStyle name="Заголовок 1 3" xfId="25073" hidden="1"/>
    <cellStyle name="Заголовок 1 3" xfId="25486" hidden="1"/>
    <cellStyle name="Заголовок 1 3" xfId="25485" hidden="1"/>
    <cellStyle name="Заголовок 1 3" xfId="25492" hidden="1"/>
    <cellStyle name="Заголовок 1 3" xfId="25497" hidden="1"/>
    <cellStyle name="Заголовок 1 3" xfId="25496" hidden="1"/>
    <cellStyle name="Заголовок 1 3" xfId="23623" hidden="1"/>
    <cellStyle name="Заголовок 1 3" xfId="25504" hidden="1"/>
    <cellStyle name="Заголовок 1 3" xfId="25503" hidden="1"/>
    <cellStyle name="Заголовок 1 3" xfId="25510" hidden="1"/>
    <cellStyle name="Заголовок 1 3" xfId="25516" hidden="1"/>
    <cellStyle name="Заголовок 1 3" xfId="25515" hidden="1"/>
    <cellStyle name="Заголовок 1 3" xfId="24981" hidden="1"/>
    <cellStyle name="Заголовок 1 3" xfId="25526" hidden="1"/>
    <cellStyle name="Заголовок 1 3" xfId="25525" hidden="1"/>
    <cellStyle name="Заголовок 1 3" xfId="25532" hidden="1"/>
    <cellStyle name="Заголовок 1 3" xfId="25536" hidden="1"/>
    <cellStyle name="Заголовок 1 3" xfId="25535" hidden="1"/>
    <cellStyle name="Заголовок 1 3" xfId="24522" hidden="1"/>
    <cellStyle name="Заголовок 1 3" xfId="25543" hidden="1"/>
    <cellStyle name="Заголовок 1 3" xfId="25542" hidden="1"/>
    <cellStyle name="Заголовок 1 3" xfId="25548" hidden="1"/>
    <cellStyle name="Заголовок 1 3" xfId="25554" hidden="1"/>
    <cellStyle name="Заголовок 1 3" xfId="25553" hidden="1"/>
    <cellStyle name="Заголовок 1 3" xfId="25264" hidden="1"/>
    <cellStyle name="Заголовок 1 3" xfId="25562" hidden="1"/>
    <cellStyle name="Заголовок 1 3" xfId="25561" hidden="1"/>
    <cellStyle name="Заголовок 1 3" xfId="25568" hidden="1"/>
    <cellStyle name="Заголовок 1 3" xfId="25574" hidden="1"/>
    <cellStyle name="Заголовок 1 3" xfId="25573" hidden="1"/>
    <cellStyle name="Заголовок 1 3" xfId="24612" hidden="1"/>
    <cellStyle name="Заголовок 1 3" xfId="25588" hidden="1"/>
    <cellStyle name="Заголовок 1 3" xfId="25587" hidden="1"/>
    <cellStyle name="Заголовок 1 3" xfId="25594" hidden="1"/>
    <cellStyle name="Заголовок 1 3" xfId="25598" hidden="1"/>
    <cellStyle name="Заголовок 1 3" xfId="25597" hidden="1"/>
    <cellStyle name="Заголовок 1 3" xfId="23701" hidden="1"/>
    <cellStyle name="Заголовок 1 3" xfId="25606" hidden="1"/>
    <cellStyle name="Заголовок 1 3" xfId="25605" hidden="1"/>
    <cellStyle name="Заголовок 1 3" xfId="25612" hidden="1"/>
    <cellStyle name="Заголовок 1 3" xfId="25617" hidden="1"/>
    <cellStyle name="Заголовок 1 3" xfId="25616" hidden="1"/>
    <cellStyle name="Заголовок 1 3" xfId="25581" hidden="1"/>
    <cellStyle name="Заголовок 1 3" xfId="25366" hidden="1"/>
    <cellStyle name="Заголовок 1 3" xfId="25189" hidden="1"/>
    <cellStyle name="Заголовок 1 3" xfId="25367" hidden="1"/>
    <cellStyle name="Заголовок 1 3" xfId="23655" hidden="1"/>
    <cellStyle name="Заголовок 1 3" xfId="25267" hidden="1"/>
    <cellStyle name="Заголовок 1 3" xfId="25337" hidden="1"/>
    <cellStyle name="Заголовок 1 3" xfId="25412" hidden="1"/>
    <cellStyle name="Заголовок 1 3" xfId="25405" hidden="1"/>
    <cellStyle name="Заголовок 1 3" xfId="25391" hidden="1"/>
    <cellStyle name="Заголовок 1 3" xfId="24887" hidden="1"/>
    <cellStyle name="Заголовок 1 3" xfId="25074" hidden="1"/>
    <cellStyle name="Заголовок 1 3" xfId="25381" hidden="1"/>
    <cellStyle name="Заголовок 1 3" xfId="25599" hidden="1"/>
    <cellStyle name="Заголовок 1 3" xfId="24700" hidden="1"/>
    <cellStyle name="Заголовок 1 3" xfId="25575" hidden="1"/>
    <cellStyle name="Заголовок 1 3" xfId="25555" hidden="1"/>
    <cellStyle name="Заголовок 1 3" xfId="25296" hidden="1"/>
    <cellStyle name="Заголовок 1 3" xfId="25231" hidden="1"/>
    <cellStyle name="Заголовок 1 3" xfId="25531" hidden="1"/>
    <cellStyle name="Заголовок 1 3" xfId="25534" hidden="1"/>
    <cellStyle name="Заголовок 1 3" xfId="25509" hidden="1"/>
    <cellStyle name="Заголовок 1 3" xfId="25491" hidden="1"/>
    <cellStyle name="Заголовок 1 3" xfId="25495" hidden="1"/>
    <cellStyle name="Заголовок 1 3" xfId="24993" hidden="1"/>
    <cellStyle name="Заголовок 1 3" xfId="25465" hidden="1"/>
    <cellStyle name="Заголовок 1 3" xfId="25468" hidden="1"/>
    <cellStyle name="Заголовок 1 3" xfId="25446" hidden="1"/>
    <cellStyle name="Заголовок 1 3" xfId="25427" hidden="1"/>
    <cellStyle name="Заголовок 1 3" xfId="25430" hidden="1"/>
    <cellStyle name="Заголовок 1 3" xfId="24723" hidden="1"/>
    <cellStyle name="Заголовок 1 3" xfId="25401" hidden="1"/>
    <cellStyle name="Заголовок 1 3" xfId="25266" hidden="1"/>
    <cellStyle name="Заголовок 1 3" xfId="24243" hidden="1"/>
    <cellStyle name="Заголовок 1 3" xfId="23715" hidden="1"/>
    <cellStyle name="Заголовок 1 3" xfId="23781" hidden="1"/>
    <cellStyle name="Заголовок 1 3" xfId="25380" hidden="1"/>
    <cellStyle name="Заголовок 1 3" xfId="25603" hidden="1"/>
    <cellStyle name="Заголовок 1 3" xfId="25608" hidden="1"/>
    <cellStyle name="Заголовок 1 3" xfId="25585" hidden="1"/>
    <cellStyle name="Заголовок 1 3" xfId="25559" hidden="1"/>
    <cellStyle name="Заголовок 1 3" xfId="25564" hidden="1"/>
    <cellStyle name="Заголовок 1 3" xfId="20858" hidden="1"/>
    <cellStyle name="Заголовок 1 3" xfId="25538" hidden="1"/>
    <cellStyle name="Заголовок 1 3" xfId="23742" hidden="1"/>
    <cellStyle name="Заголовок 1 3" xfId="25518" hidden="1"/>
    <cellStyle name="Заголовок 1 3" xfId="25499" hidden="1"/>
    <cellStyle name="Заголовок 1 3" xfId="24761" hidden="1"/>
    <cellStyle name="Заголовок 1 3" xfId="25209" hidden="1"/>
    <cellStyle name="Заголовок 1 3" xfId="24406" hidden="1"/>
    <cellStyle name="Заголовок 1 3" xfId="25464" hidden="1"/>
    <cellStyle name="Заголовок 1 3" xfId="24791" hidden="1"/>
    <cellStyle name="Заголовок 1 3" xfId="24252" hidden="1"/>
    <cellStyle name="Заголовок 1 3" xfId="25426" hidden="1"/>
    <cellStyle name="Заголовок 1 3" xfId="24598" hidden="1"/>
    <cellStyle name="Заголовок 1 3" xfId="25397" hidden="1"/>
    <cellStyle name="Заголовок 1 3" xfId="25402" hidden="1"/>
    <cellStyle name="Заголовок 1 3" xfId="25110" hidden="1"/>
    <cellStyle name="Заголовок 1 3" xfId="20975" hidden="1"/>
    <cellStyle name="Заголовок 1 3" xfId="17479" hidden="1"/>
    <cellStyle name="Заголовок 1 3" xfId="25339" hidden="1"/>
    <cellStyle name="Заголовок 1 3" xfId="25635" hidden="1"/>
    <cellStyle name="Заголовок 1 3" xfId="25634" hidden="1"/>
    <cellStyle name="Заголовок 1 3" xfId="25641" hidden="1"/>
    <cellStyle name="Заголовок 1 3" xfId="25647" hidden="1"/>
    <cellStyle name="Заголовок 1 3" xfId="25646" hidden="1"/>
    <cellStyle name="Заголовок 1 3" xfId="25383" hidden="1"/>
    <cellStyle name="Заголовок 1 3" xfId="25660" hidden="1"/>
    <cellStyle name="Заголовок 1 3" xfId="25659" hidden="1"/>
    <cellStyle name="Заголовок 1 3" xfId="25666" hidden="1"/>
    <cellStyle name="Заголовок 1 3" xfId="25672" hidden="1"/>
    <cellStyle name="Заголовок 1 3" xfId="25671" hidden="1"/>
    <cellStyle name="Заголовок 1 3" xfId="24628" hidden="1"/>
    <cellStyle name="Заголовок 1 3" xfId="25680" hidden="1"/>
    <cellStyle name="Заголовок 1 3" xfId="25679" hidden="1"/>
    <cellStyle name="Заголовок 1 3" xfId="25686" hidden="1"/>
    <cellStyle name="Заголовок 1 3" xfId="25692" hidden="1"/>
    <cellStyle name="Заголовок 1 3" xfId="25691" hidden="1"/>
    <cellStyle name="Заголовок 1 3" xfId="25654" hidden="1"/>
    <cellStyle name="Заголовок 1 3" xfId="23756" hidden="1"/>
    <cellStyle name="Заголовок 1 3" xfId="25353" hidden="1"/>
    <cellStyle name="Заголовок 1 3" xfId="25474" hidden="1"/>
    <cellStyle name="Заголовок 1 3" xfId="23614" hidden="1"/>
    <cellStyle name="Заголовок 1 3" xfId="25342" hidden="1"/>
    <cellStyle name="Заголовок 1 3" xfId="25621" hidden="1"/>
    <cellStyle name="Заголовок 1 3" xfId="25741" hidden="1"/>
    <cellStyle name="Заголовок 1 3" xfId="25740" hidden="1"/>
    <cellStyle name="Заголовок 1 3" xfId="25747" hidden="1"/>
    <cellStyle name="Заголовок 1 3" xfId="25753" hidden="1"/>
    <cellStyle name="Заголовок 1 3" xfId="25752" hidden="1"/>
    <cellStyle name="Заголовок 1 3" xfId="25425" hidden="1"/>
    <cellStyle name="Заголовок 1 3" xfId="25762" hidden="1"/>
    <cellStyle name="Заголовок 1 3" xfId="25761" hidden="1"/>
    <cellStyle name="Заголовок 1 3" xfId="25768" hidden="1"/>
    <cellStyle name="Заголовок 1 3" xfId="25774" hidden="1"/>
    <cellStyle name="Заголовок 1 3" xfId="25773" hidden="1"/>
    <cellStyle name="Заголовок 1 3" xfId="25346" hidden="1"/>
    <cellStyle name="Заголовок 1 3" xfId="25782" hidden="1"/>
    <cellStyle name="Заголовок 1 3" xfId="25781" hidden="1"/>
    <cellStyle name="Заголовок 1 3" xfId="25787" hidden="1"/>
    <cellStyle name="Заголовок 1 3" xfId="25793" hidden="1"/>
    <cellStyle name="Заголовок 1 3" xfId="25792" hidden="1"/>
    <cellStyle name="Заголовок 1 3" xfId="25150" hidden="1"/>
    <cellStyle name="Заголовок 1 3" xfId="25800" hidden="1"/>
    <cellStyle name="Заголовок 1 3" xfId="25799" hidden="1"/>
    <cellStyle name="Заголовок 1 3" xfId="25805" hidden="1"/>
    <cellStyle name="Заголовок 1 3" xfId="25810" hidden="1"/>
    <cellStyle name="Заголовок 1 3" xfId="25809" hidden="1"/>
    <cellStyle name="Заголовок 1 3" xfId="25347" hidden="1"/>
    <cellStyle name="Заголовок 1 3" xfId="25818" hidden="1"/>
    <cellStyle name="Заголовок 1 3" xfId="25817" hidden="1"/>
    <cellStyle name="Заголовок 1 3" xfId="25823" hidden="1"/>
    <cellStyle name="Заголовок 1 3" xfId="25829" hidden="1"/>
    <cellStyle name="Заголовок 1 3" xfId="25828" hidden="1"/>
    <cellStyle name="Заголовок 1 3" xfId="25436" hidden="1"/>
    <cellStyle name="Заголовок 1 3" xfId="25835" hidden="1"/>
    <cellStyle name="Заголовок 1 3" xfId="25834" hidden="1"/>
    <cellStyle name="Заголовок 1 3" xfId="25841" hidden="1"/>
    <cellStyle name="Заголовок 1 3" xfId="25845" hidden="1"/>
    <cellStyle name="Заголовок 1 3" xfId="25844" hidden="1"/>
    <cellStyle name="Заголовок 1 3" xfId="24248" hidden="1"/>
    <cellStyle name="Заголовок 1 3" xfId="25851" hidden="1"/>
    <cellStyle name="Заголовок 1 3" xfId="25850" hidden="1"/>
    <cellStyle name="Заголовок 1 3" xfId="25856" hidden="1"/>
    <cellStyle name="Заголовок 1 3" xfId="25861" hidden="1"/>
    <cellStyle name="Заголовок 1 3" xfId="25860" hidden="1"/>
    <cellStyle name="Заголовок 1 3" xfId="25348" hidden="1"/>
    <cellStyle name="Заголовок 1 3" xfId="25870" hidden="1"/>
    <cellStyle name="Заголовок 1 3" xfId="25869" hidden="1"/>
    <cellStyle name="Заголовок 1 3" xfId="25876" hidden="1"/>
    <cellStyle name="Заголовок 1 3" xfId="25880" hidden="1"/>
    <cellStyle name="Заголовок 1 3" xfId="25879" hidden="1"/>
    <cellStyle name="Заголовок 1 3" xfId="24895" hidden="1"/>
    <cellStyle name="Заголовок 1 3" xfId="25886" hidden="1"/>
    <cellStyle name="Заголовок 1 3" xfId="25885" hidden="1"/>
    <cellStyle name="Заголовок 1 3" xfId="25891" hidden="1"/>
    <cellStyle name="Заголовок 1 3" xfId="25897" hidden="1"/>
    <cellStyle name="Заголовок 1 3" xfId="25896" hidden="1"/>
    <cellStyle name="Заголовок 1 3" xfId="25623" hidden="1"/>
    <cellStyle name="Заголовок 1 3" xfId="25905" hidden="1"/>
    <cellStyle name="Заголовок 1 3" xfId="25904" hidden="1"/>
    <cellStyle name="Заголовок 1 3" xfId="25911" hidden="1"/>
    <cellStyle name="Заголовок 1 3" xfId="25916" hidden="1"/>
    <cellStyle name="Заголовок 1 3" xfId="25915" hidden="1"/>
    <cellStyle name="Заголовок 1 3" xfId="24983" hidden="1"/>
    <cellStyle name="Заголовок 1 3" xfId="25929" hidden="1"/>
    <cellStyle name="Заголовок 1 3" xfId="25928" hidden="1"/>
    <cellStyle name="Заголовок 1 3" xfId="25935" hidden="1"/>
    <cellStyle name="Заголовок 1 3" xfId="25939" hidden="1"/>
    <cellStyle name="Заголовок 1 3" xfId="25938" hidden="1"/>
    <cellStyle name="Заголовок 1 3" xfId="23740" hidden="1"/>
    <cellStyle name="Заголовок 1 3" xfId="25947" hidden="1"/>
    <cellStyle name="Заголовок 1 3" xfId="25946" hidden="1"/>
    <cellStyle name="Заголовок 1 3" xfId="25953" hidden="1"/>
    <cellStyle name="Заголовок 1 3" xfId="25957" hidden="1"/>
    <cellStyle name="Заголовок 1 3" xfId="25956" hidden="1"/>
    <cellStyle name="Заголовок 1 3" xfId="25923" hidden="1"/>
    <cellStyle name="Заголовок 1 3" xfId="25719" hidden="1"/>
    <cellStyle name="Заголовок 1 3" xfId="25549" hidden="1"/>
    <cellStyle name="Заголовок 1 3" xfId="25720" hidden="1"/>
    <cellStyle name="Заголовок 1 3" xfId="20882" hidden="1"/>
    <cellStyle name="Заголовок 1 3" xfId="25626" hidden="1"/>
    <cellStyle name="Заголовок 1 3" xfId="25696" hidden="1"/>
    <cellStyle name="Заголовок 1 3" xfId="25765" hidden="1"/>
    <cellStyle name="Заголовок 1 3" xfId="25758" hidden="1"/>
    <cellStyle name="Заголовок 1 3" xfId="25744" hidden="1"/>
    <cellStyle name="Заголовок 1 3" xfId="25255" hidden="1"/>
    <cellStyle name="Заголовок 1 3" xfId="25437" hidden="1"/>
    <cellStyle name="Заголовок 1 3" xfId="25734" hidden="1"/>
    <cellStyle name="Заголовок 1 3" xfId="25940" hidden="1"/>
    <cellStyle name="Заголовок 1 3" xfId="25069" hidden="1"/>
    <cellStyle name="Заголовок 1 3" xfId="25917" hidden="1"/>
    <cellStyle name="Заголовок 1 3" xfId="25898" hidden="1"/>
    <cellStyle name="Заголовок 1 3" xfId="25655" hidden="1"/>
    <cellStyle name="Заголовок 1 3" xfId="25591" hidden="1"/>
    <cellStyle name="Заголовок 1 3" xfId="25875" hidden="1"/>
    <cellStyle name="Заголовок 1 3" xfId="25878" hidden="1"/>
    <cellStyle name="Заголовок 1 3" xfId="25855" hidden="1"/>
    <cellStyle name="Заголовок 1 3" xfId="25840" hidden="1"/>
    <cellStyle name="Заголовок 1 3" xfId="25843" hidden="1"/>
    <cellStyle name="Заголовок 1 3" xfId="25356" hidden="1"/>
    <cellStyle name="Заголовок 1 3" xfId="25816" hidden="1"/>
    <cellStyle name="Заголовок 1 3" xfId="25819" hidden="1"/>
    <cellStyle name="Заголовок 1 3" xfId="25798" hidden="1"/>
    <cellStyle name="Заголовок 1 3" xfId="25780" hidden="1"/>
    <cellStyle name="Заголовок 1 3" xfId="25783" hidden="1"/>
    <cellStyle name="Заголовок 1 3" xfId="25092" hidden="1"/>
    <cellStyle name="Заголовок 1 3" xfId="25754" hidden="1"/>
    <cellStyle name="Заголовок 1 3" xfId="25625" hidden="1"/>
    <cellStyle name="Заголовок 1 3" xfId="24617" hidden="1"/>
    <cellStyle name="Заголовок 1 3" xfId="21049" hidden="1"/>
    <cellStyle name="Заголовок 1 3" xfId="23777" hidden="1"/>
    <cellStyle name="Заголовок 1 3" xfId="25733" hidden="1"/>
    <cellStyle name="Заголовок 1 3" xfId="25944" hidden="1"/>
    <cellStyle name="Заголовок 1 3" xfId="25949" hidden="1"/>
    <cellStyle name="Заголовок 1 3" xfId="25926" hidden="1"/>
    <cellStyle name="Заголовок 1 3" xfId="25902" hidden="1"/>
    <cellStyle name="Заголовок 1 3" xfId="25907" hidden="1"/>
    <cellStyle name="Заголовок 1 3" xfId="24510" hidden="1"/>
    <cellStyle name="Заголовок 1 3" xfId="25882" hidden="1"/>
    <cellStyle name="Заголовок 1 3" xfId="23687" hidden="1"/>
    <cellStyle name="Заголовок 1 3" xfId="25863" hidden="1"/>
    <cellStyle name="Заголовок 1 3" xfId="25847" hidden="1"/>
    <cellStyle name="Заголовок 1 3" xfId="25130" hidden="1"/>
    <cellStyle name="Заголовок 1 3" xfId="25569" hidden="1"/>
    <cellStyle name="Заголовок 1 3" xfId="24780" hidden="1"/>
    <cellStyle name="Заголовок 1 3" xfId="25815" hidden="1"/>
    <cellStyle name="Заголовок 1 3" xfId="25160" hidden="1"/>
    <cellStyle name="Заголовок 1 3" xfId="24626" hidden="1"/>
    <cellStyle name="Заголовок 1 3" xfId="25779" hidden="1"/>
    <cellStyle name="Заголовок 1 3" xfId="24970" hidden="1"/>
    <cellStyle name="Заголовок 1 3" xfId="25750" hidden="1"/>
    <cellStyle name="Заголовок 1 3" xfId="25755" hidden="1"/>
    <cellStyle name="Заголовок 1 3" xfId="25473" hidden="1"/>
    <cellStyle name="Заголовок 1 3" xfId="24519" hidden="1"/>
    <cellStyle name="Заголовок 1 3" xfId="23661" hidden="1"/>
    <cellStyle name="Заголовок 1 3" xfId="25697" hidden="1"/>
    <cellStyle name="Заголовок 1 3" xfId="25973" hidden="1"/>
    <cellStyle name="Заголовок 1 3" xfId="25972" hidden="1"/>
    <cellStyle name="Заголовок 1 3" xfId="25979" hidden="1"/>
    <cellStyle name="Заголовок 1 3" xfId="25985" hidden="1"/>
    <cellStyle name="Заголовок 1 3" xfId="25984" hidden="1"/>
    <cellStyle name="Заголовок 1 3" xfId="25736" hidden="1"/>
    <cellStyle name="Заголовок 1 3" xfId="25998" hidden="1"/>
    <cellStyle name="Заголовок 1 3" xfId="25997" hidden="1"/>
    <cellStyle name="Заголовок 1 3" xfId="26004" hidden="1"/>
    <cellStyle name="Заголовок 1 3" xfId="26010" hidden="1"/>
    <cellStyle name="Заголовок 1 3" xfId="26009" hidden="1"/>
    <cellStyle name="Заголовок 1 3" xfId="24998" hidden="1"/>
    <cellStyle name="Заголовок 1 3" xfId="26018" hidden="1"/>
    <cellStyle name="Заголовок 1 3" xfId="26017" hidden="1"/>
    <cellStyle name="Заголовок 1 3" xfId="26024" hidden="1"/>
    <cellStyle name="Заголовок 1 3" xfId="26030" hidden="1"/>
    <cellStyle name="Заголовок 1 3" xfId="26029" hidden="1"/>
    <cellStyle name="Заголовок 1 3" xfId="25992" hidden="1"/>
    <cellStyle name="Заголовок 1 3" xfId="23743" hidden="1"/>
    <cellStyle name="Заголовок 1 3" xfId="25710" hidden="1"/>
    <cellStyle name="Заголовок 1 3" xfId="25825" hidden="1"/>
    <cellStyle name="Заголовок 1 3" xfId="24269" hidden="1"/>
    <cellStyle name="Заголовок 1 3" xfId="25700" hidden="1"/>
    <cellStyle name="Заголовок 1 3" xfId="25961" hidden="1"/>
    <cellStyle name="Заголовок 1 3" xfId="26069" hidden="1"/>
    <cellStyle name="Заголовок 1 3" xfId="26068" hidden="1"/>
    <cellStyle name="Заголовок 1 3" xfId="26075" hidden="1"/>
    <cellStyle name="Заголовок 1 3" xfId="26081" hidden="1"/>
    <cellStyle name="Заголовок 1 3" xfId="26080" hidden="1"/>
    <cellStyle name="Заголовок 1 3" xfId="25778" hidden="1"/>
    <cellStyle name="Заголовок 1 3" xfId="26089" hidden="1"/>
    <cellStyle name="Заголовок 1 3" xfId="26088" hidden="1"/>
    <cellStyle name="Заголовок 1 3" xfId="26095" hidden="1"/>
    <cellStyle name="Заголовок 1 3" xfId="26101" hidden="1"/>
    <cellStyle name="Заголовок 1 3" xfId="26100" hidden="1"/>
    <cellStyle name="Заголовок 1 3" xfId="25703" hidden="1"/>
    <cellStyle name="Заголовок 1 3" xfId="26109" hidden="1"/>
    <cellStyle name="Заголовок 1 3" xfId="26108" hidden="1"/>
    <cellStyle name="Заголовок 1 3" xfId="26114" hidden="1"/>
    <cellStyle name="Заголовок 1 3" xfId="26119" hidden="1"/>
    <cellStyle name="Заголовок 1 3" xfId="26118" hidden="1"/>
    <cellStyle name="Заголовок 1 3" xfId="25512" hidden="1"/>
    <cellStyle name="Заголовок 1 3" xfId="26126" hidden="1"/>
    <cellStyle name="Заголовок 1 3" xfId="26125" hidden="1"/>
    <cellStyle name="Заголовок 1 3" xfId="26131" hidden="1"/>
    <cellStyle name="Заголовок 1 3" xfId="26135" hidden="1"/>
    <cellStyle name="Заголовок 1 3" xfId="26134" hidden="1"/>
    <cellStyle name="Заголовок 1 3" xfId="25704" hidden="1"/>
    <cellStyle name="Заголовок 1 3" xfId="26141" hidden="1"/>
    <cellStyle name="Заголовок 1 3" xfId="26140" hidden="1"/>
    <cellStyle name="Заголовок 1 3" xfId="26146" hidden="1"/>
    <cellStyle name="Заголовок 1 3" xfId="26152" hidden="1"/>
    <cellStyle name="Заголовок 1 3" xfId="26151" hidden="1"/>
    <cellStyle name="Заголовок 1 3" xfId="25788" hidden="1"/>
    <cellStyle name="Заголовок 1 3" xfId="26157" hidden="1"/>
    <cellStyle name="Заголовок 1 3" xfId="26156" hidden="1"/>
    <cellStyle name="Заголовок 1 3" xfId="26162" hidden="1"/>
    <cellStyle name="Заголовок 1 3" xfId="26166" hidden="1"/>
    <cellStyle name="Заголовок 1 3" xfId="26165" hidden="1"/>
    <cellStyle name="Заголовок 1 3" xfId="24622" hidden="1"/>
    <cellStyle name="Заголовок 1 3" xfId="26172" hidden="1"/>
    <cellStyle name="Заголовок 1 3" xfId="26171" hidden="1"/>
    <cellStyle name="Заголовок 1 3" xfId="26177" hidden="1"/>
    <cellStyle name="Заголовок 1 3" xfId="26181" hidden="1"/>
    <cellStyle name="Заголовок 1 3" xfId="26180" hidden="1"/>
    <cellStyle name="Заголовок 1 3" xfId="25705" hidden="1"/>
    <cellStyle name="Заголовок 1 3" xfId="26187" hidden="1"/>
    <cellStyle name="Заголовок 1 3" xfId="26186" hidden="1"/>
    <cellStyle name="Заголовок 1 3" xfId="26192" hidden="1"/>
    <cellStyle name="Заголовок 1 3" xfId="26196" hidden="1"/>
    <cellStyle name="Заголовок 1 3" xfId="26195" hidden="1"/>
    <cellStyle name="Заголовок 1 3" xfId="25263" hidden="1"/>
    <cellStyle name="Заголовок 1 3" xfId="26202" hidden="1"/>
    <cellStyle name="Заголовок 1 3" xfId="26201" hidden="1"/>
    <cellStyle name="Заголовок 1 3" xfId="26207" hidden="1"/>
    <cellStyle name="Заголовок 1 3" xfId="26211" hidden="1"/>
    <cellStyle name="Заголовок 1 3" xfId="26210" hidden="1"/>
    <cellStyle name="Заголовок 1 3" xfId="25962" hidden="1"/>
    <cellStyle name="Заголовок 1 3" xfId="26217" hidden="1"/>
    <cellStyle name="Заголовок 1 3" xfId="26216" hidden="1"/>
    <cellStyle name="Заголовок 1 3" xfId="26222" hidden="1"/>
    <cellStyle name="Заголовок 1 3" xfId="26226" hidden="1"/>
    <cellStyle name="Заголовок 1 3" xfId="26225" hidden="1"/>
    <cellStyle name="Заголовок 1 3" xfId="25350" hidden="1"/>
    <cellStyle name="Заголовок 1 3" xfId="26238" hidden="1"/>
    <cellStyle name="Заголовок 1 3" xfId="26237" hidden="1"/>
    <cellStyle name="Заголовок 1 3" xfId="26243" hidden="1"/>
    <cellStyle name="Заголовок 1 3" xfId="26247" hidden="1"/>
    <cellStyle name="Заголовок 1 3" xfId="26246" hidden="1"/>
    <cellStyle name="Заголовок 1 3" xfId="17780" hidden="1"/>
    <cellStyle name="Заголовок 1 3" xfId="26255" hidden="1"/>
    <cellStyle name="Заголовок 1 3" xfId="26254" hidden="1"/>
    <cellStyle name="Заголовок 1 3" xfId="26261" hidden="1"/>
    <cellStyle name="Заголовок 1 3" xfId="26265" hidden="1"/>
    <cellStyle name="Заголовок 1 3" xfId="26264" hidden="1"/>
    <cellStyle name="Заголовок 1 3" xfId="26232" hidden="1"/>
    <cellStyle name="Заголовок 1 3" xfId="26048" hidden="1"/>
    <cellStyle name="Заголовок 1 3" xfId="25892" hidden="1"/>
    <cellStyle name="Заголовок 1 3" xfId="26049" hidden="1"/>
    <cellStyle name="Заголовок 1 3" xfId="24521" hidden="1"/>
    <cellStyle name="Заголовок 1 3" xfId="25965" hidden="1"/>
    <cellStyle name="Заголовок 1 3" xfId="26034" hidden="1"/>
    <cellStyle name="Заголовок 1 3" xfId="26092" hidden="1"/>
    <cellStyle name="Заголовок 1 3" xfId="26085" hidden="1"/>
    <cellStyle name="Заголовок 1 3" xfId="26072" hidden="1"/>
    <cellStyle name="Заголовок 1 3" xfId="25615" hidden="1"/>
    <cellStyle name="Заголовок 1 3" xfId="25789" hidden="1"/>
    <cellStyle name="Заголовок 1 3" xfId="26063" hidden="1"/>
    <cellStyle name="Заголовок 1 3" xfId="26248" hidden="1"/>
    <cellStyle name="Заголовок 1 3" xfId="25432" hidden="1"/>
    <cellStyle name="Заголовок 1 3" xfId="26227" hidden="1"/>
    <cellStyle name="Заголовок 1 3" xfId="26212" hidden="1"/>
    <cellStyle name="Заголовок 1 3" xfId="25993" hidden="1"/>
    <cellStyle name="Заголовок 1 3" xfId="25932" hidden="1"/>
    <cellStyle name="Заголовок 1 3" xfId="26191" hidden="1"/>
    <cellStyle name="Заголовок 1 3" xfId="26194" hidden="1"/>
    <cellStyle name="Заголовок 1 3" xfId="26176" hidden="1"/>
    <cellStyle name="Заголовок 1 3" xfId="26161" hidden="1"/>
    <cellStyle name="Заголовок 1 3" xfId="26164" hidden="1"/>
    <cellStyle name="Заголовок 1 3" xfId="25712" hidden="1"/>
    <cellStyle name="Заголовок 1 3" xfId="26139" hidden="1"/>
    <cellStyle name="Заголовок 1 3" xfId="26142" hidden="1"/>
    <cellStyle name="Заголовок 1 3" xfId="26124" hidden="1"/>
    <cellStyle name="Заголовок 1 3" xfId="26107" hidden="1"/>
    <cellStyle name="Заголовок 1 3" xfId="26110" hidden="1"/>
    <cellStyle name="Заголовок 1 3" xfId="25455" hidden="1"/>
    <cellStyle name="Заголовок 1 3" xfId="26082" hidden="1"/>
    <cellStyle name="Заголовок 1 3" xfId="25964" hidden="1"/>
    <cellStyle name="Заголовок 1 3" xfId="24988" hidden="1"/>
    <cellStyle name="Заголовок 1 3" xfId="24221" hidden="1"/>
    <cellStyle name="Заголовок 1 3" xfId="23774" hidden="1"/>
    <cellStyle name="Заголовок 1 3" xfId="26062" hidden="1"/>
    <cellStyle name="Заголовок 1 3" xfId="26252" hidden="1"/>
    <cellStyle name="Заголовок 1 3" xfId="26257" hidden="1"/>
    <cellStyle name="Заголовок 1 3" xfId="26235" hidden="1"/>
    <cellStyle name="Заголовок 1 3" xfId="26214" hidden="1"/>
    <cellStyle name="Заголовок 1 3" xfId="26219" hidden="1"/>
    <cellStyle name="Заголовок 1 3" xfId="24884" hidden="1"/>
    <cellStyle name="Заголовок 1 3" xfId="26198" hidden="1"/>
    <cellStyle name="Заголовок 1 3" xfId="17803" hidden="1"/>
    <cellStyle name="Заголовок 1 3" xfId="26183" hidden="1"/>
    <cellStyle name="Заголовок 1 3" xfId="26168" hidden="1"/>
    <cellStyle name="Заголовок 1 3" xfId="25493" hidden="1"/>
    <cellStyle name="Заголовок 1 3" xfId="25912" hidden="1"/>
    <cellStyle name="Заголовок 1 3" xfId="25149" hidden="1"/>
    <cellStyle name="Заголовок 1 3" xfId="26138" hidden="1"/>
    <cellStyle name="Заголовок 1 3" xfId="25522" hidden="1"/>
    <cellStyle name="Заголовок 1 3" xfId="24996" hidden="1"/>
    <cellStyle name="Заголовок 1 3" xfId="26106" hidden="1"/>
    <cellStyle name="Заголовок 1 3" xfId="25338" hidden="1"/>
    <cellStyle name="Заголовок 1 3" xfId="26078" hidden="1"/>
    <cellStyle name="Заголовок 1 3" xfId="26083" hidden="1"/>
    <cellStyle name="Заголовок 1 3" xfId="25824" hidden="1"/>
    <cellStyle name="Заголовок 1 3" xfId="24893" hidden="1"/>
    <cellStyle name="Заголовок 1 3" xfId="24229" hidden="1"/>
    <cellStyle name="Заголовок 1 3" xfId="26035" hidden="1"/>
    <cellStyle name="Заголовок 1 3" xfId="26278" hidden="1"/>
    <cellStyle name="Заголовок 1 3" xfId="26277" hidden="1"/>
    <cellStyle name="Заголовок 1 3" xfId="26284" hidden="1"/>
    <cellStyle name="Заголовок 1 3" xfId="26290" hidden="1"/>
    <cellStyle name="Заголовок 1 3" xfId="26289" hidden="1"/>
    <cellStyle name="Заголовок 1 3" xfId="26064" hidden="1"/>
    <cellStyle name="Заголовок 1 3" xfId="26299" hidden="1"/>
    <cellStyle name="Заголовок 1 3" xfId="26298" hidden="1"/>
    <cellStyle name="Заголовок 1 3" xfId="26305" hidden="1"/>
    <cellStyle name="Заголовок 1 3" xfId="26311" hidden="1"/>
    <cellStyle name="Заголовок 1 3" xfId="26310" hidden="1"/>
    <cellStyle name="Заголовок 1 3" xfId="25361" hidden="1"/>
    <cellStyle name="Заголовок 1 3" xfId="26319" hidden="1"/>
    <cellStyle name="Заголовок 1 3" xfId="26318" hidden="1"/>
    <cellStyle name="Заголовок 1 3" xfId="26325" hidden="1"/>
    <cellStyle name="Заголовок 1 3" xfId="26331" hidden="1"/>
    <cellStyle name="Заголовок 1 3" xfId="26330" hidden="1"/>
    <cellStyle name="Заголовок 1 3" xfId="26294" hidden="1"/>
    <cellStyle name="Заголовок 1 3" xfId="23691" hidden="1"/>
    <cellStyle name="Заголовок 1 3" xfId="26044" hidden="1"/>
    <cellStyle name="Заголовок 1 3" xfId="26148" hidden="1"/>
    <cellStyle name="Заголовок 1 3" xfId="24643" hidden="1"/>
    <cellStyle name="Заголовок 1 3" xfId="26038" hidden="1"/>
    <cellStyle name="Заголовок 1 3" xfId="26269" hidden="1"/>
    <cellStyle name="Заголовок 1 3" xfId="26338" hidden="1"/>
    <cellStyle name="Заголовок 1 3" xfId="26337" hidden="1"/>
    <cellStyle name="Заголовок 1 3" xfId="26341" hidden="1"/>
    <cellStyle name="Заголовок 1 3" xfId="26344" hidden="1"/>
    <cellStyle name="Заголовок 1 3" xfId="26343" hidden="1"/>
    <cellStyle name="Заголовок 1 3" xfId="26105" hidden="1"/>
    <cellStyle name="Заголовок 1 3" xfId="26348" hidden="1"/>
    <cellStyle name="Заголовок 1 3" xfId="26347" hidden="1"/>
    <cellStyle name="Заголовок 1 3" xfId="26351" hidden="1"/>
    <cellStyle name="Заголовок 1 3" xfId="26354" hidden="1"/>
    <cellStyle name="Заголовок 1 3" xfId="26353" hidden="1"/>
    <cellStyle name="Заголовок 1 3" xfId="26040" hidden="1"/>
    <cellStyle name="Заголовок 1 3" xfId="26358" hidden="1"/>
    <cellStyle name="Заголовок 1 3" xfId="26357" hidden="1"/>
    <cellStyle name="Заголовок 1 3" xfId="26361" hidden="1"/>
    <cellStyle name="Заголовок 1 3" xfId="26364" hidden="1"/>
    <cellStyle name="Заголовок 1 3" xfId="26363" hidden="1"/>
    <cellStyle name="Заголовок 1 3" xfId="25857" hidden="1"/>
    <cellStyle name="Заголовок 1 3" xfId="26368" hidden="1"/>
    <cellStyle name="Заголовок 1 3" xfId="26367" hidden="1"/>
    <cellStyle name="Заголовок 1 3" xfId="26371" hidden="1"/>
    <cellStyle name="Заголовок 1 3" xfId="26374" hidden="1"/>
    <cellStyle name="Заголовок 1 3" xfId="26373" hidden="1"/>
    <cellStyle name="Заголовок 1 3" xfId="26041" hidden="1"/>
    <cellStyle name="Заголовок 1 3" xfId="26378" hidden="1"/>
    <cellStyle name="Заголовок 1 3" xfId="26377" hidden="1"/>
    <cellStyle name="Заголовок 1 3" xfId="26379" hidden="1"/>
    <cellStyle name="Заголовок 1 3" xfId="26381" hidden="1"/>
    <cellStyle name="Заголовок 1 3" xfId="26380" hidden="1"/>
    <cellStyle name="Заголовок 1 3" xfId="26115" hidden="1"/>
    <cellStyle name="Заголовок 1 3" xfId="26383" hidden="1"/>
    <cellStyle name="Заголовок 1 3" xfId="26382" hidden="1"/>
    <cellStyle name="Заголовок 1 3" xfId="26384" hidden="1"/>
    <cellStyle name="Заголовок 1 3" xfId="26386" hidden="1"/>
    <cellStyle name="Заголовок 1 3" xfId="26385" hidden="1"/>
    <cellStyle name="Заголовок 1 3" xfId="24992" hidden="1"/>
    <cellStyle name="Заголовок 1 3" xfId="26388" hidden="1"/>
    <cellStyle name="Заголовок 1 3" xfId="26387" hidden="1"/>
    <cellStyle name="Заголовок 1 3" xfId="26389" hidden="1"/>
    <cellStyle name="Заголовок 1 3" xfId="26391" hidden="1"/>
    <cellStyle name="Заголовок 1 3" xfId="26390" hidden="1"/>
    <cellStyle name="Заголовок 1 3" xfId="26042" hidden="1"/>
    <cellStyle name="Заголовок 1 3" xfId="26393" hidden="1"/>
    <cellStyle name="Заголовок 1 3" xfId="26392" hidden="1"/>
    <cellStyle name="Заголовок 1 3" xfId="26394" hidden="1"/>
    <cellStyle name="Заголовок 1 3" xfId="26396" hidden="1"/>
    <cellStyle name="Заголовок 1 3" xfId="26395" hidden="1"/>
    <cellStyle name="Заголовок 1 3" xfId="25622" hidden="1"/>
    <cellStyle name="Заголовок 1 3" xfId="26398" hidden="1"/>
    <cellStyle name="Заголовок 1 3" xfId="26397" hidden="1"/>
    <cellStyle name="Заголовок 1 3" xfId="26399" hidden="1"/>
    <cellStyle name="Заголовок 1 3" xfId="26401" hidden="1"/>
    <cellStyle name="Заголовок 1 3" xfId="26400" hidden="1"/>
    <cellStyle name="Заголовок 1 3" xfId="26270" hidden="1"/>
    <cellStyle name="Заголовок 1 3" xfId="26403" hidden="1"/>
    <cellStyle name="Заголовок 1 3" xfId="26402" hidden="1"/>
    <cellStyle name="Заголовок 1 3" xfId="26404" hidden="1"/>
    <cellStyle name="Заголовок 1 3" xfId="26406" hidden="1"/>
    <cellStyle name="Заголовок 1 3" xfId="26405" hidden="1"/>
    <cellStyle name="Заголовок 1 3" xfId="25707" hidden="1"/>
    <cellStyle name="Заголовок 1 3" xfId="26409" hidden="1"/>
    <cellStyle name="Заголовок 1 3" xfId="26408" hidden="1"/>
    <cellStyle name="Заголовок 1 3" xfId="26410" hidden="1"/>
    <cellStyle name="Заголовок 1 3" xfId="26413" hidden="1"/>
    <cellStyle name="Заголовок 1 3" xfId="26412" hidden="1"/>
    <cellStyle name="Заголовок 1 3" xfId="23684" hidden="1"/>
    <cellStyle name="Заголовок 1 3" xfId="26415" hidden="1"/>
    <cellStyle name="Заголовок 1 3" xfId="26414" hidden="1"/>
    <cellStyle name="Заголовок 1 3" xfId="26416" hidden="1"/>
    <cellStyle name="Заголовок 1 3" xfId="26418" hidden="1"/>
    <cellStyle name="Заголовок 1 3" xfId="26417" hidden="1"/>
    <cellStyle name="Заголовок 1 3" xfId="26407" hidden="1"/>
    <cellStyle name="Заголовок 1 3" xfId="26370" hidden="1"/>
    <cellStyle name="Заголовок 1 3" xfId="26372" hidden="1"/>
    <cellStyle name="Заголовок 1 3" xfId="26360" hidden="1"/>
    <cellStyle name="Заголовок 1 3" xfId="26350" hidden="1"/>
    <cellStyle name="Заголовок 1 3" xfId="26352" hidden="1"/>
    <cellStyle name="Заголовок 1 3" xfId="26431" hidden="1"/>
    <cellStyle name="Заголовок 1 3" xfId="26457" hidden="1"/>
    <cellStyle name="Заголовок 1 3" xfId="26456" hidden="1"/>
    <cellStyle name="Заголовок 1 3" xfId="26463" hidden="1"/>
    <cellStyle name="Заголовок 1 3" xfId="26469" hidden="1"/>
    <cellStyle name="Заголовок 1 3" xfId="26468" hidden="1"/>
    <cellStyle name="Заголовок 1 3" xfId="26423" hidden="1"/>
    <cellStyle name="Заголовок 1 3" xfId="26477" hidden="1"/>
    <cellStyle name="Заголовок 1 3" xfId="26476" hidden="1"/>
    <cellStyle name="Заголовок 1 3" xfId="26483" hidden="1"/>
    <cellStyle name="Заголовок 1 3" xfId="26489" hidden="1"/>
    <cellStyle name="Заголовок 1 3" xfId="26488" hidden="1"/>
    <cellStyle name="Заголовок 1 3" xfId="26425" hidden="1"/>
    <cellStyle name="Заголовок 1 3" xfId="26497" hidden="1"/>
    <cellStyle name="Заголовок 1 3" xfId="26496" hidden="1"/>
    <cellStyle name="Заголовок 1 3" xfId="26503" hidden="1"/>
    <cellStyle name="Заголовок 1 3" xfId="26509" hidden="1"/>
    <cellStyle name="Заголовок 1 3" xfId="26508" hidden="1"/>
    <cellStyle name="Заголовок 1 3" xfId="26422" hidden="1"/>
    <cellStyle name="Заголовок 1 3" xfId="26517" hidden="1"/>
    <cellStyle name="Заголовок 1 3" xfId="26516" hidden="1"/>
    <cellStyle name="Заголовок 1 3" xfId="26523" hidden="1"/>
    <cellStyle name="Заголовок 1 3" xfId="26529" hidden="1"/>
    <cellStyle name="Заголовок 1 3" xfId="26528" hidden="1"/>
    <cellStyle name="Заголовок 1 3" xfId="26426" hidden="1"/>
    <cellStyle name="Заголовок 1 3" xfId="26537" hidden="1"/>
    <cellStyle name="Заголовок 1 3" xfId="26536" hidden="1"/>
    <cellStyle name="Заголовок 1 3" xfId="26543" hidden="1"/>
    <cellStyle name="Заголовок 1 3" xfId="26549" hidden="1"/>
    <cellStyle name="Заголовок 1 3" xfId="26548" hidden="1"/>
    <cellStyle name="Заголовок 1 3" xfId="26424" hidden="1"/>
    <cellStyle name="Заголовок 1 3" xfId="26557" hidden="1"/>
    <cellStyle name="Заголовок 1 3" xfId="26556" hidden="1"/>
    <cellStyle name="Заголовок 1 3" xfId="26563" hidden="1"/>
    <cellStyle name="Заголовок 1 3" xfId="26569" hidden="1"/>
    <cellStyle name="Заголовок 1 3" xfId="26568" hidden="1"/>
    <cellStyle name="Заголовок 1 3" xfId="26427" hidden="1"/>
    <cellStyle name="Заголовок 1 3" xfId="26577" hidden="1"/>
    <cellStyle name="Заголовок 1 3" xfId="26576" hidden="1"/>
    <cellStyle name="Заголовок 1 3" xfId="26583" hidden="1"/>
    <cellStyle name="Заголовок 1 3" xfId="26589" hidden="1"/>
    <cellStyle name="Заголовок 1 3" xfId="26588" hidden="1"/>
    <cellStyle name="Заголовок 1 3" xfId="26342" hidden="1"/>
    <cellStyle name="Заголовок 1 3" xfId="26597" hidden="1"/>
    <cellStyle name="Заголовок 1 3" xfId="26596" hidden="1"/>
    <cellStyle name="Заголовок 1 3" xfId="26603" hidden="1"/>
    <cellStyle name="Заголовок 1 3" xfId="26609" hidden="1"/>
    <cellStyle name="Заголовок 1 3" xfId="26608" hidden="1"/>
    <cellStyle name="Заголовок 1 3" xfId="26429" hidden="1"/>
    <cellStyle name="Заголовок 1 3" xfId="26617" hidden="1"/>
    <cellStyle name="Заголовок 1 3" xfId="26616" hidden="1"/>
    <cellStyle name="Заголовок 1 3" xfId="26623" hidden="1"/>
    <cellStyle name="Заголовок 1 3" xfId="26629" hidden="1"/>
    <cellStyle name="Заголовок 1 3" xfId="26628" hidden="1"/>
    <cellStyle name="Заголовок 1 3" xfId="26430" hidden="1"/>
    <cellStyle name="Заголовок 1 3" xfId="26637" hidden="1"/>
    <cellStyle name="Заголовок 1 3" xfId="26636" hidden="1"/>
    <cellStyle name="Заголовок 1 3" xfId="26643" hidden="1"/>
    <cellStyle name="Заголовок 1 3" xfId="26649" hidden="1"/>
    <cellStyle name="Заголовок 1 3" xfId="26648" hidden="1"/>
    <cellStyle name="Заголовок 1 3" xfId="26428" hidden="1"/>
    <cellStyle name="Заголовок 1 3" xfId="26658" hidden="1"/>
    <cellStyle name="Заголовок 1 3" xfId="26657" hidden="1"/>
    <cellStyle name="Заголовок 1 3" xfId="26664" hidden="1"/>
    <cellStyle name="Заголовок 1 3" xfId="26670" hidden="1"/>
    <cellStyle name="Заголовок 1 3" xfId="26669" hidden="1"/>
    <cellStyle name="Заголовок 1 3" xfId="26419" hidden="1"/>
    <cellStyle name="Заголовок 1 3" xfId="26678" hidden="1"/>
    <cellStyle name="Заголовок 1 3" xfId="26677" hidden="1"/>
    <cellStyle name="Заголовок 1 3" xfId="26684" hidden="1"/>
    <cellStyle name="Заголовок 1 3" xfId="26690" hidden="1"/>
    <cellStyle name="Заголовок 1 3" xfId="26689" hidden="1"/>
    <cellStyle name="Заголовок 1 3" xfId="26653" hidden="1"/>
    <cellStyle name="Заголовок 1 3" xfId="27139" hidden="1"/>
    <cellStyle name="Заголовок 1 3" xfId="27140" hidden="1"/>
    <cellStyle name="Заголовок 1 3" xfId="27136" hidden="1"/>
    <cellStyle name="Заголовок 1 3" xfId="27134" hidden="1"/>
    <cellStyle name="Заголовок 1 3" xfId="20962" hidden="1"/>
    <cellStyle name="Заголовок 1 3" xfId="27113" hidden="1"/>
    <cellStyle name="Заголовок 1 3" xfId="27080" hidden="1"/>
    <cellStyle name="Заголовок 1 3" xfId="27081" hidden="1"/>
    <cellStyle name="Заголовок 1 3" xfId="27074" hidden="1"/>
    <cellStyle name="Заголовок 1 3" xfId="27071" hidden="1"/>
    <cellStyle name="Заголовок 1 3" xfId="24099" hidden="1"/>
    <cellStyle name="Заголовок 1 3" xfId="24041" hidden="1"/>
    <cellStyle name="Заголовок 1 3" xfId="24100" hidden="1"/>
    <cellStyle name="Заголовок 1 3" xfId="24034" hidden="1"/>
    <cellStyle name="Заголовок 1 3" xfId="27060" hidden="1"/>
    <cellStyle name="Заголовок 1 3" xfId="27055" hidden="1"/>
    <cellStyle name="Заголовок 1 3" xfId="27056" hidden="1"/>
    <cellStyle name="Заголовок 1 3" xfId="24042" hidden="1"/>
    <cellStyle name="Заголовок 1 3" xfId="24029" hidden="1"/>
    <cellStyle name="Заголовок 1 3" xfId="27049" hidden="1"/>
    <cellStyle name="Заголовок 1 3" xfId="27045" hidden="1"/>
    <cellStyle name="Заголовок 1 3" xfId="27043" hidden="1"/>
    <cellStyle name="Заголовок 1 3" xfId="24103" hidden="1"/>
    <cellStyle name="Заголовок 1 3" xfId="27119" hidden="1"/>
    <cellStyle name="Заголовок 1 3" xfId="27037" hidden="1"/>
    <cellStyle name="Заголовок 1 3" xfId="20933" hidden="1"/>
    <cellStyle name="Заголовок 1 3" xfId="27032" hidden="1"/>
    <cellStyle name="Заголовок 1 3" xfId="27026" hidden="1"/>
    <cellStyle name="Заголовок 1 3" xfId="27027" hidden="1"/>
    <cellStyle name="Заголовок 1 3" xfId="20939" hidden="1"/>
    <cellStyle name="Заголовок 1 3" xfId="24028" hidden="1"/>
    <cellStyle name="Заголовок 1 3" xfId="17853" hidden="1"/>
    <cellStyle name="Заголовок 1 3" xfId="27018" hidden="1"/>
    <cellStyle name="Заголовок 1 3" xfId="27012" hidden="1"/>
    <cellStyle name="Заголовок 1 3" xfId="27013" hidden="1"/>
    <cellStyle name="Заголовок 1 3" xfId="27118" hidden="1"/>
    <cellStyle name="Заголовок 1 3" xfId="24025" hidden="1"/>
    <cellStyle name="Заголовок 1 3" xfId="24024" hidden="1"/>
    <cellStyle name="Заголовок 1 3" xfId="24023" hidden="1"/>
    <cellStyle name="Заголовок 1 3" xfId="27002" hidden="1"/>
    <cellStyle name="Заголовок 1 3" xfId="27003" hidden="1"/>
    <cellStyle name="Заголовок 1 3" xfId="27117" hidden="1"/>
    <cellStyle name="Заголовок 1 3" xfId="26994" hidden="1"/>
    <cellStyle name="Заголовок 1 3" xfId="26995" hidden="1"/>
    <cellStyle name="Заголовок 1 3" xfId="26988" hidden="1"/>
    <cellStyle name="Заголовок 1 3" xfId="24021" hidden="1"/>
    <cellStyle name="Заголовок 1 3" xfId="26986" hidden="1"/>
    <cellStyle name="Заголовок 1 3" xfId="27130" hidden="1"/>
    <cellStyle name="Заголовок 1 3" xfId="26980" hidden="1"/>
    <cellStyle name="Заголовок 1 3" xfId="26981" hidden="1"/>
    <cellStyle name="Заголовок 1 3" xfId="26974" hidden="1"/>
    <cellStyle name="Заголовок 1 3" xfId="26968" hidden="1"/>
    <cellStyle name="Заголовок 1 3" xfId="26969" hidden="1"/>
    <cellStyle name="Заголовок 1 3" xfId="27115" hidden="1"/>
    <cellStyle name="Заголовок 1 3" xfId="20937" hidden="1"/>
    <cellStyle name="Заголовок 1 3" xfId="26965" hidden="1"/>
    <cellStyle name="Заголовок 1 3" xfId="26961" hidden="1"/>
    <cellStyle name="Заголовок 1 3" xfId="24109" hidden="1"/>
    <cellStyle name="Заголовок 1 3" xfId="21006" hidden="1"/>
    <cellStyle name="Заголовок 1 3" xfId="27114" hidden="1"/>
    <cellStyle name="Заголовок 1 3" xfId="26954" hidden="1"/>
    <cellStyle name="Заголовок 1 3" xfId="26955" hidden="1"/>
    <cellStyle name="Заголовок 1 3" xfId="26949" hidden="1"/>
    <cellStyle name="Заголовок 1 3" xfId="26943" hidden="1"/>
    <cellStyle name="Заголовок 1 3" xfId="26944" hidden="1"/>
    <cellStyle name="Заголовок 1 3" xfId="27116" hidden="1"/>
    <cellStyle name="Заголовок 1 3" xfId="21048" hidden="1"/>
    <cellStyle name="Заголовок 1 3" xfId="26933" hidden="1"/>
    <cellStyle name="Заголовок 1 3" xfId="26930" hidden="1"/>
    <cellStyle name="Заголовок 1 3" xfId="26925" hidden="1"/>
    <cellStyle name="Заголовок 1 3" xfId="26926" hidden="1"/>
    <cellStyle name="Заголовок 1 3" xfId="24040" hidden="1"/>
    <cellStyle name="Заголовок 1 3" xfId="26917" hidden="1"/>
    <cellStyle name="Заголовок 1 3" xfId="26918" hidden="1"/>
    <cellStyle name="Заголовок 1 3" xfId="26911" hidden="1"/>
    <cellStyle name="Заголовок 1 3" xfId="24011" hidden="1"/>
    <cellStyle name="Заголовок 1 3" xfId="26909" hidden="1"/>
    <cellStyle name="Заголовок 1 3" xfId="26936" hidden="1"/>
    <cellStyle name="Заголовок 1 3" xfId="26738" hidden="1"/>
    <cellStyle name="Заголовок 1 3" xfId="26739" hidden="1"/>
    <cellStyle name="Заголовок 1 3" xfId="26734" hidden="1"/>
    <cellStyle name="Заголовок 1 3" xfId="26729" hidden="1"/>
    <cellStyle name="Заголовок 1 3" xfId="26730" hidden="1"/>
    <cellStyle name="Заголовок 1 3" xfId="23857" hidden="1"/>
    <cellStyle name="Заголовок 1 3" xfId="24086" hidden="1"/>
    <cellStyle name="Заголовок 1 3" xfId="17802" hidden="1"/>
    <cellStyle name="Заголовок 1 3" xfId="23834" hidden="1"/>
    <cellStyle name="Заголовок 1 3" xfId="23850" hidden="1"/>
    <cellStyle name="Заголовок 1 3" xfId="23849" hidden="1"/>
    <cellStyle name="Заголовок 1 3" xfId="26706" hidden="1"/>
    <cellStyle name="Заголовок 1 3" xfId="23875" hidden="1"/>
    <cellStyle name="Заголовок 1 3" xfId="21004" hidden="1"/>
    <cellStyle name="Заголовок 1 3" xfId="20909" hidden="1"/>
    <cellStyle name="Заголовок 1 3" xfId="23904" hidden="1"/>
    <cellStyle name="Заголовок 1 3" xfId="24072" hidden="1"/>
    <cellStyle name="Заголовок 1 3" xfId="26704" hidden="1"/>
    <cellStyle name="Заголовок 1 3" xfId="23925" hidden="1"/>
    <cellStyle name="Заголовок 1 3" xfId="23923" hidden="1"/>
    <cellStyle name="Заголовок 1 3" xfId="23938" hidden="1"/>
    <cellStyle name="Заголовок 1 3" xfId="23952" hidden="1"/>
    <cellStyle name="Заголовок 1 3" xfId="23947" hidden="1"/>
    <cellStyle name="Заголовок 1 3" xfId="26707" hidden="1"/>
    <cellStyle name="Заголовок 1 3" xfId="23969" hidden="1"/>
    <cellStyle name="Заголовок 1 3" xfId="23967" hidden="1"/>
    <cellStyle name="Заголовок 1 3" xfId="23984" hidden="1"/>
    <cellStyle name="Заголовок 1 3" xfId="24001" hidden="1"/>
    <cellStyle name="Заголовок 1 3" xfId="23998" hidden="1"/>
    <cellStyle name="Заголовок 1 3" xfId="26703" hidden="1"/>
    <cellStyle name="Заголовок 1 3" xfId="17843" hidden="1"/>
    <cellStyle name="Заголовок 1 3" xfId="10812" hidden="1"/>
    <cellStyle name="Заголовок 1 3" xfId="23831" hidden="1"/>
    <cellStyle name="Заголовок 1 3" xfId="14690" hidden="1"/>
    <cellStyle name="Заголовок 1 3" xfId="23846" hidden="1"/>
    <cellStyle name="Заголовок 1 3" xfId="26705" hidden="1"/>
    <cellStyle name="Заголовок 1 3" xfId="17735" hidden="1"/>
    <cellStyle name="Заголовок 1 3" xfId="17750" hidden="1"/>
    <cellStyle name="Заголовок 1 3" xfId="23884" hidden="1"/>
    <cellStyle name="Заголовок 1 3" xfId="17782" hidden="1"/>
    <cellStyle name="Заголовок 1 3" xfId="23896" hidden="1"/>
    <cellStyle name="Заголовок 1 3" xfId="26701" hidden="1"/>
    <cellStyle name="Заголовок 1 3" xfId="23919" hidden="1"/>
    <cellStyle name="Заголовок 1 3" xfId="24049" hidden="1"/>
    <cellStyle name="Заголовок 1 3" xfId="23929" hidden="1"/>
    <cellStyle name="Заголовок 1 3" xfId="23943" hidden="1"/>
    <cellStyle name="Заголовок 1 3" xfId="24053" hidden="1"/>
    <cellStyle name="Заголовок 1 3" xfId="26724" hidden="1"/>
    <cellStyle name="Заголовок 1 3" xfId="24055" hidden="1"/>
    <cellStyle name="Заголовок 1 3" xfId="23970" hidden="1"/>
    <cellStyle name="Заголовок 1 3" xfId="24057" hidden="1"/>
    <cellStyle name="Заголовок 1 3" xfId="20946" hidden="1"/>
    <cellStyle name="Заголовок 1 3" xfId="24002" hidden="1"/>
    <cellStyle name="Заголовок 1 3" xfId="26699" hidden="1"/>
    <cellStyle name="Заголовок 1 3" xfId="17852" hidden="1"/>
    <cellStyle name="Заголовок 1 3" xfId="17844" hidden="1"/>
    <cellStyle name="Заголовок 1 3" xfId="27168" hidden="1"/>
    <cellStyle name="Заголовок 1 3" xfId="27174" hidden="1"/>
    <cellStyle name="Заголовок 1 3" xfId="27173" hidden="1"/>
    <cellStyle name="Заголовок 1 3" xfId="21052" hidden="1"/>
    <cellStyle name="Заголовок 1 3" xfId="27182" hidden="1"/>
    <cellStyle name="Заголовок 1 3" xfId="27181" hidden="1"/>
    <cellStyle name="Заголовок 1 3" xfId="27188" hidden="1"/>
    <cellStyle name="Заголовок 1 3" xfId="27194" hidden="1"/>
    <cellStyle name="Заголовок 1 3" xfId="27193" hidden="1"/>
    <cellStyle name="Заголовок 1 3" xfId="26700" hidden="1"/>
    <cellStyle name="Заголовок 1 3" xfId="27208" hidden="1"/>
    <cellStyle name="Заголовок 1 3" xfId="27207" hidden="1"/>
    <cellStyle name="Заголовок 1 3" xfId="27214" hidden="1"/>
    <cellStyle name="Заголовок 1 3" xfId="27220" hidden="1"/>
    <cellStyle name="Заголовок 1 3" xfId="27219" hidden="1"/>
    <cellStyle name="Заголовок 1 3" xfId="26710" hidden="1"/>
    <cellStyle name="Заголовок 1 3" xfId="27228" hidden="1"/>
    <cellStyle name="Заголовок 1 3" xfId="27227" hidden="1"/>
    <cellStyle name="Заголовок 1 3" xfId="27234" hidden="1"/>
    <cellStyle name="Заголовок 1 3" xfId="27240" hidden="1"/>
    <cellStyle name="Заголовок 1 3" xfId="27239" hidden="1"/>
    <cellStyle name="Заголовок 1 3" xfId="27201" hidden="1"/>
    <cellStyle name="Заголовок 1 3" xfId="23963" hidden="1"/>
    <cellStyle name="Заголовок 1 3" xfId="26696" hidden="1"/>
    <cellStyle name="Заголовок 1 3" xfId="23959" hidden="1"/>
    <cellStyle name="Заголовок 1 3" xfId="21033" hidden="1"/>
    <cellStyle name="Заголовок 1 3" xfId="26785" hidden="1"/>
    <cellStyle name="Заголовок 1 3" xfId="24118" hidden="1"/>
    <cellStyle name="Заголовок 1 3" xfId="27305" hidden="1"/>
    <cellStyle name="Заголовок 1 3" xfId="27304" hidden="1"/>
    <cellStyle name="Заголовок 1 3" xfId="27311" hidden="1"/>
    <cellStyle name="Заголовок 1 3" xfId="27317" hidden="1"/>
    <cellStyle name="Заголовок 1 3" xfId="27316" hidden="1"/>
    <cellStyle name="Заголовок 1 3" xfId="24003" hidden="1"/>
    <cellStyle name="Заголовок 1 3" xfId="27326" hidden="1"/>
    <cellStyle name="Заголовок 1 3" xfId="27325" hidden="1"/>
    <cellStyle name="Заголовок 1 3" xfId="27332" hidden="1"/>
    <cellStyle name="Заголовок 1 3" xfId="27338" hidden="1"/>
    <cellStyle name="Заголовок 1 3" xfId="27337" hidden="1"/>
    <cellStyle name="Заголовок 1 3" xfId="26795" hidden="1"/>
    <cellStyle name="Заголовок 1 3" xfId="27346" hidden="1"/>
    <cellStyle name="Заголовок 1 3" xfId="27345" hidden="1"/>
    <cellStyle name="Заголовок 1 3" xfId="27352" hidden="1"/>
    <cellStyle name="Заголовок 1 3" xfId="27358" hidden="1"/>
    <cellStyle name="Заголовок 1 3" xfId="27357" hidden="1"/>
    <cellStyle name="Заголовок 1 3" xfId="26794" hidden="1"/>
    <cellStyle name="Заголовок 1 3" xfId="27365" hidden="1"/>
    <cellStyle name="Заголовок 1 3" xfId="27364" hidden="1"/>
    <cellStyle name="Заголовок 1 3" xfId="27370" hidden="1"/>
    <cellStyle name="Заголовок 1 3" xfId="27376" hidden="1"/>
    <cellStyle name="Заголовок 1 3" xfId="27375" hidden="1"/>
    <cellStyle name="Заголовок 1 3" xfId="26796" hidden="1"/>
    <cellStyle name="Заголовок 1 3" xfId="27384" hidden="1"/>
    <cellStyle name="Заголовок 1 3" xfId="27383" hidden="1"/>
    <cellStyle name="Заголовок 1 3" xfId="27389" hidden="1"/>
    <cellStyle name="Заголовок 1 3" xfId="27395" hidden="1"/>
    <cellStyle name="Заголовок 1 3" xfId="27394" hidden="1"/>
    <cellStyle name="Заголовок 1 3" xfId="23992" hidden="1"/>
    <cellStyle name="Заголовок 1 3" xfId="27403" hidden="1"/>
    <cellStyle name="Заголовок 1 3" xfId="27402" hidden="1"/>
    <cellStyle name="Заголовок 1 3" xfId="27409" hidden="1"/>
    <cellStyle name="Заголовок 1 3" xfId="27414" hidden="1"/>
    <cellStyle name="Заголовок 1 3" xfId="27413" hidden="1"/>
    <cellStyle name="Заголовок 1 3" xfId="26905" hidden="1"/>
    <cellStyle name="Заголовок 1 3" xfId="27422" hidden="1"/>
    <cellStyle name="Заголовок 1 3" xfId="27421" hidden="1"/>
    <cellStyle name="Заголовок 1 3" xfId="27428" hidden="1"/>
    <cellStyle name="Заголовок 1 3" xfId="27434" hidden="1"/>
    <cellStyle name="Заголовок 1 3" xfId="27433" hidden="1"/>
    <cellStyle name="Заголовок 1 3" xfId="26786" hidden="1"/>
    <cellStyle name="Заголовок 1 3" xfId="27444" hidden="1"/>
    <cellStyle name="Заголовок 1 3" xfId="27443" hidden="1"/>
    <cellStyle name="Заголовок 1 3" xfId="27450" hidden="1"/>
    <cellStyle name="Заголовок 1 3" xfId="27455" hidden="1"/>
    <cellStyle name="Заголовок 1 3" xfId="27454" hidden="1"/>
    <cellStyle name="Заголовок 1 3" xfId="26798" hidden="1"/>
    <cellStyle name="Заголовок 1 3" xfId="27462" hidden="1"/>
    <cellStyle name="Заголовок 1 3" xfId="27461" hidden="1"/>
    <cellStyle name="Заголовок 1 3" xfId="27468" hidden="1"/>
    <cellStyle name="Заголовок 1 3" xfId="27474" hidden="1"/>
    <cellStyle name="Заголовок 1 3" xfId="27473" hidden="1"/>
    <cellStyle name="Заголовок 1 3" xfId="24132" hidden="1"/>
    <cellStyle name="Заголовок 1 3" xfId="27482" hidden="1"/>
    <cellStyle name="Заголовок 1 3" xfId="27481" hidden="1"/>
    <cellStyle name="Заголовок 1 3" xfId="27488" hidden="1"/>
    <cellStyle name="Заголовок 1 3" xfId="27494" hidden="1"/>
    <cellStyle name="Заголовок 1 3" xfId="27493" hidden="1"/>
    <cellStyle name="Заголовок 1 3" xfId="26797" hidden="1"/>
    <cellStyle name="Заголовок 1 3" xfId="27508" hidden="1"/>
    <cellStyle name="Заголовок 1 3" xfId="27507" hidden="1"/>
    <cellStyle name="Заголовок 1 3" xfId="27514" hidden="1"/>
    <cellStyle name="Заголовок 1 3" xfId="27518" hidden="1"/>
    <cellStyle name="Заголовок 1 3" xfId="27517" hidden="1"/>
    <cellStyle name="Заголовок 1 3" xfId="26812" hidden="1"/>
    <cellStyle name="Заголовок 1 3" xfId="27526" hidden="1"/>
    <cellStyle name="Заголовок 1 3" xfId="27525" hidden="1"/>
    <cellStyle name="Заголовок 1 3" xfId="27532" hidden="1"/>
    <cellStyle name="Заголовок 1 3" xfId="27538" hidden="1"/>
    <cellStyle name="Заголовок 1 3" xfId="27537" hidden="1"/>
    <cellStyle name="Заголовок 1 3" xfId="27501" hidden="1"/>
    <cellStyle name="Заголовок 1 3" xfId="27282" hidden="1"/>
    <cellStyle name="Заголовок 1 3" xfId="23918" hidden="1"/>
    <cellStyle name="Заголовок 1 3" xfId="27283" hidden="1"/>
    <cellStyle name="Заголовок 1 3" xfId="26762" hidden="1"/>
    <cellStyle name="Заголовок 1 3" xfId="24117" hidden="1"/>
    <cellStyle name="Заголовок 1 3" xfId="27245" hidden="1"/>
    <cellStyle name="Заголовок 1 3" xfId="27329" hidden="1"/>
    <cellStyle name="Заголовок 1 3" xfId="27322" hidden="1"/>
    <cellStyle name="Заголовок 1 3" xfId="27308" hidden="1"/>
    <cellStyle name="Заголовок 1 3" xfId="24121" hidden="1"/>
    <cellStyle name="Заголовок 1 3" xfId="21038" hidden="1"/>
    <cellStyle name="Заголовок 1 3" xfId="27298" hidden="1"/>
    <cellStyle name="Заголовок 1 3" xfId="27519" hidden="1"/>
    <cellStyle name="Заголовок 1 3" xfId="27200" hidden="1"/>
    <cellStyle name="Заголовок 1 3" xfId="27495" hidden="1"/>
    <cellStyle name="Заголовок 1 3" xfId="27475" hidden="1"/>
    <cellStyle name="Заголовок 1 3" xfId="26904" hidden="1"/>
    <cellStyle name="Заголовок 1 3" xfId="23895" hidden="1"/>
    <cellStyle name="Заголовок 1 3" xfId="27449" hidden="1"/>
    <cellStyle name="Заголовок 1 3" xfId="27453" hidden="1"/>
    <cellStyle name="Заголовок 1 3" xfId="27427" hidden="1"/>
    <cellStyle name="Заголовок 1 3" xfId="27408" hidden="1"/>
    <cellStyle name="Заголовок 1 3" xfId="27412" hidden="1"/>
    <cellStyle name="Заголовок 1 3" xfId="26757" hidden="1"/>
    <cellStyle name="Заголовок 1 3" xfId="27382" hidden="1"/>
    <cellStyle name="Заголовок 1 3" xfId="27385" hidden="1"/>
    <cellStyle name="Заголовок 1 3" xfId="27363" hidden="1"/>
    <cellStyle name="Заголовок 1 3" xfId="27344" hidden="1"/>
    <cellStyle name="Заголовок 1 3" xfId="27347" hidden="1"/>
    <cellStyle name="Заголовок 1 3" xfId="24080" hidden="1"/>
    <cellStyle name="Заголовок 1 3" xfId="27318" hidden="1"/>
    <cellStyle name="Заголовок 1 3" xfId="26816" hidden="1"/>
    <cellStyle name="Заголовок 1 3" xfId="26809" hidden="1"/>
    <cellStyle name="Заголовок 1 3" xfId="26856" hidden="1"/>
    <cellStyle name="Заголовок 1 3" xfId="26881" hidden="1"/>
    <cellStyle name="Заголовок 1 3" xfId="27297" hidden="1"/>
    <cellStyle name="Заголовок 1 3" xfId="27523" hidden="1"/>
    <cellStyle name="Заголовок 1 3" xfId="27528" hidden="1"/>
    <cellStyle name="Заголовок 1 3" xfId="27505" hidden="1"/>
    <cellStyle name="Заголовок 1 3" xfId="27479" hidden="1"/>
    <cellStyle name="Заголовок 1 3" xfId="27484" hidden="1"/>
    <cellStyle name="Заголовок 1 3" xfId="26841" hidden="1"/>
    <cellStyle name="Заголовок 1 3" xfId="27457" hidden="1"/>
    <cellStyle name="Заголовок 1 3" xfId="27203" hidden="1"/>
    <cellStyle name="Заголовок 1 3" xfId="27436" hidden="1"/>
    <cellStyle name="Заголовок 1 3" xfId="27416" hidden="1"/>
    <cellStyle name="Заголовок 1 3" xfId="26907" hidden="1"/>
    <cellStyle name="Заголовок 1 3" xfId="17707" hidden="1"/>
    <cellStyle name="Заголовок 1 3" xfId="26820" hidden="1"/>
    <cellStyle name="Заголовок 1 3" xfId="27381" hidden="1"/>
    <cellStyle name="Заголовок 1 3" xfId="26818" hidden="1"/>
    <cellStyle name="Заголовок 1 3" xfId="26802" hidden="1"/>
    <cellStyle name="Заголовок 1 3" xfId="27343" hidden="1"/>
    <cellStyle name="Заголовок 1 3" xfId="24123" hidden="1"/>
    <cellStyle name="Заголовок 1 3" xfId="27314" hidden="1"/>
    <cellStyle name="Заголовок 1 3" xfId="27319" hidden="1"/>
    <cellStyle name="Заголовок 1 3" xfId="23971" hidden="1"/>
    <cellStyle name="Заголовок 1 3" xfId="26840" hidden="1"/>
    <cellStyle name="Заголовок 1 3" xfId="26855" hidden="1"/>
    <cellStyle name="Заголовок 1 3" xfId="27247" hidden="1"/>
    <cellStyle name="Заголовок 1 3" xfId="27558" hidden="1"/>
    <cellStyle name="Заголовок 1 3" xfId="27557" hidden="1"/>
    <cellStyle name="Заголовок 1 3" xfId="27564" hidden="1"/>
    <cellStyle name="Заголовок 1 3" xfId="27570" hidden="1"/>
    <cellStyle name="Заголовок 1 3" xfId="27569" hidden="1"/>
    <cellStyle name="Заголовок 1 3" xfId="27300" hidden="1"/>
    <cellStyle name="Заголовок 1 3" xfId="27583" hidden="1"/>
    <cellStyle name="Заголовок 1 3" xfId="27582" hidden="1"/>
    <cellStyle name="Заголовок 1 3" xfId="27589" hidden="1"/>
    <cellStyle name="Заголовок 1 3" xfId="27595" hidden="1"/>
    <cellStyle name="Заголовок 1 3" xfId="27594" hidden="1"/>
    <cellStyle name="Заголовок 1 3" xfId="21022" hidden="1"/>
    <cellStyle name="Заголовок 1 3" xfId="27603" hidden="1"/>
    <cellStyle name="Заголовок 1 3" xfId="27602" hidden="1"/>
    <cellStyle name="Заголовок 1 3" xfId="27609" hidden="1"/>
    <cellStyle name="Заголовок 1 3" xfId="27615" hidden="1"/>
    <cellStyle name="Заголовок 1 3" xfId="27614" hidden="1"/>
    <cellStyle name="Заголовок 1 3" xfId="27577" hidden="1"/>
    <cellStyle name="Заголовок 1 3" xfId="26788" hidden="1"/>
    <cellStyle name="Заголовок 1 3" xfId="27264" hidden="1"/>
    <cellStyle name="Заголовок 1 3" xfId="27391" hidden="1"/>
    <cellStyle name="Заголовок 1 3" xfId="24129" hidden="1"/>
    <cellStyle name="Заголовок 1 3" xfId="27250" hidden="1"/>
    <cellStyle name="Заголовок 1 3" xfId="27543" hidden="1"/>
    <cellStyle name="Заголовок 1 3" xfId="27679" hidden="1"/>
    <cellStyle name="Заголовок 1 3" xfId="27678" hidden="1"/>
    <cellStyle name="Заголовок 1 3" xfId="27685" hidden="1"/>
    <cellStyle name="Заголовок 1 3" xfId="27691" hidden="1"/>
    <cellStyle name="Заголовок 1 3" xfId="27690" hidden="1"/>
    <cellStyle name="Заголовок 1 3" xfId="27342" hidden="1"/>
    <cellStyle name="Заголовок 1 3" xfId="27700" hidden="1"/>
    <cellStyle name="Заголовок 1 3" xfId="27699" hidden="1"/>
    <cellStyle name="Заголовок 1 3" xfId="27706" hidden="1"/>
    <cellStyle name="Заголовок 1 3" xfId="27712" hidden="1"/>
    <cellStyle name="Заголовок 1 3" xfId="27711" hidden="1"/>
    <cellStyle name="Заголовок 1 3" xfId="27255" hidden="1"/>
    <cellStyle name="Заголовок 1 3" xfId="27720" hidden="1"/>
    <cellStyle name="Заголовок 1 3" xfId="27719" hidden="1"/>
    <cellStyle name="Заголовок 1 3" xfId="27726" hidden="1"/>
    <cellStyle name="Заголовок 1 3" xfId="27732" hidden="1"/>
    <cellStyle name="Заголовок 1 3" xfId="27731" hidden="1"/>
    <cellStyle name="Заголовок 1 3" xfId="23928" hidden="1"/>
    <cellStyle name="Заголовок 1 3" xfId="27739" hidden="1"/>
    <cellStyle name="Заголовок 1 3" xfId="27738" hidden="1"/>
    <cellStyle name="Заголовок 1 3" xfId="27744" hidden="1"/>
    <cellStyle name="Заголовок 1 3" xfId="27750" hidden="1"/>
    <cellStyle name="Заголовок 1 3" xfId="27749" hidden="1"/>
    <cellStyle name="Заголовок 1 3" xfId="27256" hidden="1"/>
    <cellStyle name="Заголовок 1 3" xfId="27758" hidden="1"/>
    <cellStyle name="Заголовок 1 3" xfId="27757" hidden="1"/>
    <cellStyle name="Заголовок 1 3" xfId="27763" hidden="1"/>
    <cellStyle name="Заголовок 1 3" xfId="27769" hidden="1"/>
    <cellStyle name="Заголовок 1 3" xfId="27768" hidden="1"/>
    <cellStyle name="Заголовок 1 3" xfId="27353" hidden="1"/>
    <cellStyle name="Заголовок 1 3" xfId="27777" hidden="1"/>
    <cellStyle name="Заголовок 1 3" xfId="27776" hidden="1"/>
    <cellStyle name="Заголовок 1 3" xfId="27783" hidden="1"/>
    <cellStyle name="Заголовок 1 3" xfId="27788" hidden="1"/>
    <cellStyle name="Заголовок 1 3" xfId="27787" hidden="1"/>
    <cellStyle name="Заголовок 1 3" xfId="26834" hidden="1"/>
    <cellStyle name="Заголовок 1 3" xfId="27796" hidden="1"/>
    <cellStyle name="Заголовок 1 3" xfId="27795" hidden="1"/>
    <cellStyle name="Заголовок 1 3" xfId="27802" hidden="1"/>
    <cellStyle name="Заголовок 1 3" xfId="27808" hidden="1"/>
    <cellStyle name="Заголовок 1 3" xfId="27807" hidden="1"/>
    <cellStyle name="Заголовок 1 3" xfId="27259" hidden="1"/>
    <cellStyle name="Заголовок 1 3" xfId="27818" hidden="1"/>
    <cellStyle name="Заголовок 1 3" xfId="27817" hidden="1"/>
    <cellStyle name="Заголовок 1 3" xfId="27824" hidden="1"/>
    <cellStyle name="Заголовок 1 3" xfId="27829" hidden="1"/>
    <cellStyle name="Заголовок 1 3" xfId="27828" hidden="1"/>
    <cellStyle name="Заголовок 1 3" xfId="26694" hidden="1"/>
    <cellStyle name="Заголовок 1 3" xfId="27836" hidden="1"/>
    <cellStyle name="Заголовок 1 3" xfId="27835" hidden="1"/>
    <cellStyle name="Заголовок 1 3" xfId="27842" hidden="1"/>
    <cellStyle name="Заголовок 1 3" xfId="27848" hidden="1"/>
    <cellStyle name="Заголовок 1 3" xfId="27847" hidden="1"/>
    <cellStyle name="Заголовок 1 3" xfId="27546" hidden="1"/>
    <cellStyle name="Заголовок 1 3" xfId="27856" hidden="1"/>
    <cellStyle name="Заголовок 1 3" xfId="27855" hidden="1"/>
    <cellStyle name="Заголовок 1 3" xfId="27862" hidden="1"/>
    <cellStyle name="Заголовок 1 3" xfId="27868" hidden="1"/>
    <cellStyle name="Заголовок 1 3" xfId="27867" hidden="1"/>
    <cellStyle name="Заголовок 1 3" xfId="24119" hidden="1"/>
    <cellStyle name="Заголовок 1 3" xfId="27882" hidden="1"/>
    <cellStyle name="Заголовок 1 3" xfId="27881" hidden="1"/>
    <cellStyle name="Заголовок 1 3" xfId="27888" hidden="1"/>
    <cellStyle name="Заголовок 1 3" xfId="27892" hidden="1"/>
    <cellStyle name="Заголовок 1 3" xfId="27891" hidden="1"/>
    <cellStyle name="Заголовок 1 3" xfId="26799" hidden="1"/>
    <cellStyle name="Заголовок 1 3" xfId="27900" hidden="1"/>
    <cellStyle name="Заголовок 1 3" xfId="27899" hidden="1"/>
    <cellStyle name="Заголовок 1 3" xfId="27906" hidden="1"/>
    <cellStyle name="Заголовок 1 3" xfId="27912" hidden="1"/>
    <cellStyle name="Заголовок 1 3" xfId="27911" hidden="1"/>
    <cellStyle name="Заголовок 1 3" xfId="27875" hidden="1"/>
    <cellStyle name="Заголовок 1 3" xfId="27656" hidden="1"/>
    <cellStyle name="Заголовок 1 3" xfId="27469" hidden="1"/>
    <cellStyle name="Заголовок 1 3" xfId="27657" hidden="1"/>
    <cellStyle name="Заголовок 1 3" xfId="26839" hidden="1"/>
    <cellStyle name="Заголовок 1 3" xfId="27549" hidden="1"/>
    <cellStyle name="Заголовок 1 3" xfId="27619" hidden="1"/>
    <cellStyle name="Заголовок 1 3" xfId="27703" hidden="1"/>
    <cellStyle name="Заголовок 1 3" xfId="27696" hidden="1"/>
    <cellStyle name="Заголовок 1 3" xfId="27682" hidden="1"/>
    <cellStyle name="Заголовок 1 3" xfId="23863" hidden="1"/>
    <cellStyle name="Заголовок 1 3" xfId="27354" hidden="1"/>
    <cellStyle name="Заголовок 1 3" xfId="27672" hidden="1"/>
    <cellStyle name="Заголовок 1 3" xfId="27893" hidden="1"/>
    <cellStyle name="Заголовок 1 3" xfId="23996" hidden="1"/>
    <cellStyle name="Заголовок 1 3" xfId="27869" hidden="1"/>
    <cellStyle name="Заголовок 1 3" xfId="27849" hidden="1"/>
    <cellStyle name="Заголовок 1 3" xfId="27578" hidden="1"/>
    <cellStyle name="Заголовок 1 3" xfId="27511" hidden="1"/>
    <cellStyle name="Заголовок 1 3" xfId="27823" hidden="1"/>
    <cellStyle name="Заголовок 1 3" xfId="27827" hidden="1"/>
    <cellStyle name="Заголовок 1 3" xfId="27801" hidden="1"/>
    <cellStyle name="Заголовок 1 3" xfId="27782" hidden="1"/>
    <cellStyle name="Заголовок 1 3" xfId="27786" hidden="1"/>
    <cellStyle name="Заголовок 1 3" xfId="27272" hidden="1"/>
    <cellStyle name="Заголовок 1 3" xfId="27756" hidden="1"/>
    <cellStyle name="Заголовок 1 3" xfId="27759" hidden="1"/>
    <cellStyle name="Заголовок 1 3" xfId="27737" hidden="1"/>
    <cellStyle name="Заголовок 1 3" xfId="27718" hidden="1"/>
    <cellStyle name="Заголовок 1 3" xfId="27721" hidden="1"/>
    <cellStyle name="Заголовок 1 3" xfId="20723" hidden="1"/>
    <cellStyle name="Заголовок 1 3" xfId="27692" hidden="1"/>
    <cellStyle name="Заголовок 1 3" xfId="27548" hidden="1"/>
    <cellStyle name="Заголовок 1 3" xfId="24131" hidden="1"/>
    <cellStyle name="Заголовок 1 3" xfId="26847" hidden="1"/>
    <cellStyle name="Заголовок 1 3" xfId="26878" hidden="1"/>
    <cellStyle name="Заголовок 1 3" xfId="27671" hidden="1"/>
    <cellStyle name="Заголовок 1 3" xfId="27897" hidden="1"/>
    <cellStyle name="Заголовок 1 3" xfId="27902" hidden="1"/>
    <cellStyle name="Заголовок 1 3" xfId="27879" hidden="1"/>
    <cellStyle name="Заголовок 1 3" xfId="27853" hidden="1"/>
    <cellStyle name="Заголовок 1 3" xfId="27858" hidden="1"/>
    <cellStyle name="Заголовок 1 3" xfId="26827" hidden="1"/>
    <cellStyle name="Заголовок 1 3" xfId="27831" hidden="1"/>
    <cellStyle name="Заголовок 1 3" xfId="26851" hidden="1"/>
    <cellStyle name="Заголовок 1 3" xfId="27810" hidden="1"/>
    <cellStyle name="Заголовок 1 3" xfId="27790" hidden="1"/>
    <cellStyle name="Заголовок 1 3" xfId="23942" hidden="1"/>
    <cellStyle name="Заголовок 1 3" xfId="27489" hidden="1"/>
    <cellStyle name="Заголовок 1 3" xfId="26813" hidden="1"/>
    <cellStyle name="Заголовок 1 3" xfId="27755" hidden="1"/>
    <cellStyle name="Заголовок 1 3" xfId="23858" hidden="1"/>
    <cellStyle name="Заголовок 1 3" xfId="26778" hidden="1"/>
    <cellStyle name="Заголовок 1 3" xfId="27717" hidden="1"/>
    <cellStyle name="Заголовок 1 3" xfId="26768" hidden="1"/>
    <cellStyle name="Заголовок 1 3" xfId="27688" hidden="1"/>
    <cellStyle name="Заголовок 1 3" xfId="27693" hidden="1"/>
    <cellStyle name="Заголовок 1 3" xfId="27390" hidden="1"/>
    <cellStyle name="Заголовок 1 3" xfId="26811" hidden="1"/>
    <cellStyle name="Заголовок 1 3" xfId="26846" hidden="1"/>
    <cellStyle name="Заголовок 1 3" xfId="27622" hidden="1"/>
    <cellStyle name="Заголовок 1 3" xfId="27931" hidden="1"/>
    <cellStyle name="Заголовок 1 3" xfId="27930" hidden="1"/>
    <cellStyle name="Заголовок 1 3" xfId="27937" hidden="1"/>
    <cellStyle name="Заголовок 1 3" xfId="27943" hidden="1"/>
    <cellStyle name="Заголовок 1 3" xfId="27942" hidden="1"/>
    <cellStyle name="Заголовок 1 3" xfId="27674" hidden="1"/>
    <cellStyle name="Заголовок 1 3" xfId="27956" hidden="1"/>
    <cellStyle name="Заголовок 1 3" xfId="27955" hidden="1"/>
    <cellStyle name="Заголовок 1 3" xfId="27962" hidden="1"/>
    <cellStyle name="Заголовок 1 3" xfId="27968" hidden="1"/>
    <cellStyle name="Заголовок 1 3" xfId="27967" hidden="1"/>
    <cellStyle name="Заголовок 1 3" xfId="26751" hidden="1"/>
    <cellStyle name="Заголовок 1 3" xfId="27976" hidden="1"/>
    <cellStyle name="Заголовок 1 3" xfId="27975" hidden="1"/>
    <cellStyle name="Заголовок 1 3" xfId="27982" hidden="1"/>
    <cellStyle name="Заголовок 1 3" xfId="27988" hidden="1"/>
    <cellStyle name="Заголовок 1 3" xfId="27987" hidden="1"/>
    <cellStyle name="Заголовок 1 3" xfId="27950" hidden="1"/>
    <cellStyle name="Заголовок 1 3" xfId="26902" hidden="1"/>
    <cellStyle name="Заголовок 1 3" xfId="27638" hidden="1"/>
    <cellStyle name="Заголовок 1 3" xfId="27765" hidden="1"/>
    <cellStyle name="Заголовок 1 3" xfId="26833" hidden="1"/>
    <cellStyle name="Заголовок 1 3" xfId="27625" hidden="1"/>
    <cellStyle name="Заголовок 1 3" xfId="27917" hidden="1"/>
    <cellStyle name="Заголовок 1 3" xfId="28048" hidden="1"/>
    <cellStyle name="Заголовок 1 3" xfId="28047" hidden="1"/>
    <cellStyle name="Заголовок 1 3" xfId="28054" hidden="1"/>
    <cellStyle name="Заголовок 1 3" xfId="28060" hidden="1"/>
    <cellStyle name="Заголовок 1 3" xfId="28059" hidden="1"/>
    <cellStyle name="Заголовок 1 3" xfId="27716" hidden="1"/>
    <cellStyle name="Заголовок 1 3" xfId="28069" hidden="1"/>
    <cellStyle name="Заголовок 1 3" xfId="28068" hidden="1"/>
    <cellStyle name="Заголовок 1 3" xfId="28075" hidden="1"/>
    <cellStyle name="Заголовок 1 3" xfId="28081" hidden="1"/>
    <cellStyle name="Заголовок 1 3" xfId="28080" hidden="1"/>
    <cellStyle name="Заголовок 1 3" xfId="27629" hidden="1"/>
    <cellStyle name="Заголовок 1 3" xfId="28089" hidden="1"/>
    <cellStyle name="Заголовок 1 3" xfId="28088" hidden="1"/>
    <cellStyle name="Заголовок 1 3" xfId="28095" hidden="1"/>
    <cellStyle name="Заголовок 1 3" xfId="28101" hidden="1"/>
    <cellStyle name="Заголовок 1 3" xfId="28100" hidden="1"/>
    <cellStyle name="Заголовок 1 3" xfId="27430" hidden="1"/>
    <cellStyle name="Заголовок 1 3" xfId="28108" hidden="1"/>
    <cellStyle name="Заголовок 1 3" xfId="28107" hidden="1"/>
    <cellStyle name="Заголовок 1 3" xfId="28113" hidden="1"/>
    <cellStyle name="Заголовок 1 3" xfId="28119" hidden="1"/>
    <cellStyle name="Заголовок 1 3" xfId="28118" hidden="1"/>
    <cellStyle name="Заголовок 1 3" xfId="27630" hidden="1"/>
    <cellStyle name="Заголовок 1 3" xfId="28127" hidden="1"/>
    <cellStyle name="Заголовок 1 3" xfId="28126" hidden="1"/>
    <cellStyle name="Заголовок 1 3" xfId="28132" hidden="1"/>
    <cellStyle name="Заголовок 1 3" xfId="28138" hidden="1"/>
    <cellStyle name="Заголовок 1 3" xfId="28137" hidden="1"/>
    <cellStyle name="Заголовок 1 3" xfId="27727" hidden="1"/>
    <cellStyle name="Заголовок 1 3" xfId="28146" hidden="1"/>
    <cellStyle name="Заголовок 1 3" xfId="28145" hidden="1"/>
    <cellStyle name="Заголовок 1 3" xfId="28152" hidden="1"/>
    <cellStyle name="Заголовок 1 3" xfId="28157" hidden="1"/>
    <cellStyle name="Заголовок 1 3" xfId="28156" hidden="1"/>
    <cellStyle name="Заголовок 1 3" xfId="26791" hidden="1"/>
    <cellStyle name="Заголовок 1 3" xfId="28165" hidden="1"/>
    <cellStyle name="Заголовок 1 3" xfId="28164" hidden="1"/>
    <cellStyle name="Заголовок 1 3" xfId="28171" hidden="1"/>
    <cellStyle name="Заголовок 1 3" xfId="28177" hidden="1"/>
    <cellStyle name="Заголовок 1 3" xfId="28176" hidden="1"/>
    <cellStyle name="Заголовок 1 3" xfId="27633" hidden="1"/>
    <cellStyle name="Заголовок 1 3" xfId="28187" hidden="1"/>
    <cellStyle name="Заголовок 1 3" xfId="28186" hidden="1"/>
    <cellStyle name="Заголовок 1 3" xfId="28193" hidden="1"/>
    <cellStyle name="Заголовок 1 3" xfId="28198" hidden="1"/>
    <cellStyle name="Заголовок 1 3" xfId="28197" hidden="1"/>
    <cellStyle name="Заголовок 1 3" xfId="26770" hidden="1"/>
    <cellStyle name="Заголовок 1 3" xfId="28205" hidden="1"/>
    <cellStyle name="Заголовок 1 3" xfId="28204" hidden="1"/>
    <cellStyle name="Заголовок 1 3" xfId="28211" hidden="1"/>
    <cellStyle name="Заголовок 1 3" xfId="28217" hidden="1"/>
    <cellStyle name="Заголовок 1 3" xfId="28216" hidden="1"/>
    <cellStyle name="Заголовок 1 3" xfId="27919" hidden="1"/>
    <cellStyle name="Заголовок 1 3" xfId="28225" hidden="1"/>
    <cellStyle name="Заголовок 1 3" xfId="28224" hidden="1"/>
    <cellStyle name="Заголовок 1 3" xfId="28231" hidden="1"/>
    <cellStyle name="Заголовок 1 3" xfId="28237" hidden="1"/>
    <cellStyle name="Заголовок 1 3" xfId="28236" hidden="1"/>
    <cellStyle name="Заголовок 1 3" xfId="27261" hidden="1"/>
    <cellStyle name="Заголовок 1 3" xfId="28251" hidden="1"/>
    <cellStyle name="Заголовок 1 3" xfId="28250" hidden="1"/>
    <cellStyle name="Заголовок 1 3" xfId="28257" hidden="1"/>
    <cellStyle name="Заголовок 1 3" xfId="28261" hidden="1"/>
    <cellStyle name="Заголовок 1 3" xfId="28260" hidden="1"/>
    <cellStyle name="Заголовок 1 3" xfId="23949" hidden="1"/>
    <cellStyle name="Заголовок 1 3" xfId="28269" hidden="1"/>
    <cellStyle name="Заголовок 1 3" xfId="28268" hidden="1"/>
    <cellStyle name="Заголовок 1 3" xfId="28275" hidden="1"/>
    <cellStyle name="Заголовок 1 3" xfId="28280" hidden="1"/>
    <cellStyle name="Заголовок 1 3" xfId="28279" hidden="1"/>
    <cellStyle name="Заголовок 1 3" xfId="28244" hidden="1"/>
    <cellStyle name="Заголовок 1 3" xfId="28026" hidden="1"/>
    <cellStyle name="Заголовок 1 3" xfId="27843" hidden="1"/>
    <cellStyle name="Заголовок 1 3" xfId="28027" hidden="1"/>
    <cellStyle name="Заголовок 1 3" xfId="26808" hidden="1"/>
    <cellStyle name="Заголовок 1 3" xfId="27922" hidden="1"/>
    <cellStyle name="Заголовок 1 3" xfId="27992" hidden="1"/>
    <cellStyle name="Заголовок 1 3" xfId="28072" hidden="1"/>
    <cellStyle name="Заголовок 1 3" xfId="28065" hidden="1"/>
    <cellStyle name="Заголовок 1 3" xfId="28051" hidden="1"/>
    <cellStyle name="Заголовок 1 3" xfId="27536" hidden="1"/>
    <cellStyle name="Заголовок 1 3" xfId="27728" hidden="1"/>
    <cellStyle name="Заголовок 1 3" xfId="28041" hidden="1"/>
    <cellStyle name="Заголовок 1 3" xfId="28262" hidden="1"/>
    <cellStyle name="Заголовок 1 3" xfId="27349" hidden="1"/>
    <cellStyle name="Заголовок 1 3" xfId="28238" hidden="1"/>
    <cellStyle name="Заголовок 1 3" xfId="28218" hidden="1"/>
    <cellStyle name="Заголовок 1 3" xfId="27951" hidden="1"/>
    <cellStyle name="Заголовок 1 3" xfId="27885" hidden="1"/>
    <cellStyle name="Заголовок 1 3" xfId="28192" hidden="1"/>
    <cellStyle name="Заголовок 1 3" xfId="28196" hidden="1"/>
    <cellStyle name="Заголовок 1 3" xfId="28170" hidden="1"/>
    <cellStyle name="Заголовок 1 3" xfId="28151" hidden="1"/>
    <cellStyle name="Заголовок 1 3" xfId="28155" hidden="1"/>
    <cellStyle name="Заголовок 1 3" xfId="27646" hidden="1"/>
    <cellStyle name="Заголовок 1 3" xfId="28125" hidden="1"/>
    <cellStyle name="Заголовок 1 3" xfId="28128" hidden="1"/>
    <cellStyle name="Заголовок 1 3" xfId="28106" hidden="1"/>
    <cellStyle name="Заголовок 1 3" xfId="28087" hidden="1"/>
    <cellStyle name="Заголовок 1 3" xfId="28090" hidden="1"/>
    <cellStyle name="Заголовок 1 3" xfId="27372" hidden="1"/>
    <cellStyle name="Заголовок 1 3" xfId="28061" hidden="1"/>
    <cellStyle name="Заголовок 1 3" xfId="27921" hidden="1"/>
    <cellStyle name="Заголовок 1 3" xfId="26773" hidden="1"/>
    <cellStyle name="Заголовок 1 3" xfId="26836" hidden="1"/>
    <cellStyle name="Заголовок 1 3" xfId="26874" hidden="1"/>
    <cellStyle name="Заголовок 1 3" xfId="28040" hidden="1"/>
    <cellStyle name="Заголовок 1 3" xfId="28266" hidden="1"/>
    <cellStyle name="Заголовок 1 3" xfId="28271" hidden="1"/>
    <cellStyle name="Заголовок 1 3" xfId="28248" hidden="1"/>
    <cellStyle name="Заголовок 1 3" xfId="28222" hidden="1"/>
    <cellStyle name="Заголовок 1 3" xfId="28227" hidden="1"/>
    <cellStyle name="Заголовок 1 3" xfId="26746" hidden="1"/>
    <cellStyle name="Заголовок 1 3" xfId="28200" hidden="1"/>
    <cellStyle name="Заголовок 1 3" xfId="26843" hidden="1"/>
    <cellStyle name="Заголовок 1 3" xfId="28179" hidden="1"/>
    <cellStyle name="Заголовок 1 3" xfId="28159" hidden="1"/>
    <cellStyle name="Заголовок 1 3" xfId="27410" hidden="1"/>
    <cellStyle name="Заголовок 1 3" xfId="27863" hidden="1"/>
    <cellStyle name="Заголовок 1 3" xfId="23941" hidden="1"/>
    <cellStyle name="Заголовок 1 3" xfId="28124" hidden="1"/>
    <cellStyle name="Заголовок 1 3" xfId="27440" hidden="1"/>
    <cellStyle name="Заголовок 1 3" xfId="26754" hidden="1"/>
    <cellStyle name="Заголовок 1 3" xfId="28086" hidden="1"/>
    <cellStyle name="Заголовок 1 3" xfId="27246" hidden="1"/>
    <cellStyle name="Заголовок 1 3" xfId="28057" hidden="1"/>
    <cellStyle name="Заголовок 1 3" xfId="28062" hidden="1"/>
    <cellStyle name="Заголовок 1 3" xfId="27764" hidden="1"/>
    <cellStyle name="Заголовок 1 3" xfId="26744" hidden="1"/>
    <cellStyle name="Заголовок 1 3" xfId="26835" hidden="1"/>
    <cellStyle name="Заголовок 1 3" xfId="27994" hidden="1"/>
    <cellStyle name="Заголовок 1 3" xfId="28299" hidden="1"/>
    <cellStyle name="Заголовок 1 3" xfId="28298" hidden="1"/>
    <cellStyle name="Заголовок 1 3" xfId="28305" hidden="1"/>
    <cellStyle name="Заголовок 1 3" xfId="28311" hidden="1"/>
    <cellStyle name="Заголовок 1 3" xfId="28310" hidden="1"/>
    <cellStyle name="Заголовок 1 3" xfId="28043" hidden="1"/>
    <cellStyle name="Заголовок 1 3" xfId="28324" hidden="1"/>
    <cellStyle name="Заголовок 1 3" xfId="28323" hidden="1"/>
    <cellStyle name="Заголовок 1 3" xfId="28330" hidden="1"/>
    <cellStyle name="Заголовок 1 3" xfId="28336" hidden="1"/>
    <cellStyle name="Заголовок 1 3" xfId="28335" hidden="1"/>
    <cellStyle name="Заголовок 1 3" xfId="27277" hidden="1"/>
    <cellStyle name="Заголовок 1 3" xfId="28344" hidden="1"/>
    <cellStyle name="Заголовок 1 3" xfId="28343" hidden="1"/>
    <cellStyle name="Заголовок 1 3" xfId="28350" hidden="1"/>
    <cellStyle name="Заголовок 1 3" xfId="28356" hidden="1"/>
    <cellStyle name="Заголовок 1 3" xfId="28355" hidden="1"/>
    <cellStyle name="Заголовок 1 3" xfId="28318" hidden="1"/>
    <cellStyle name="Заголовок 1 3" xfId="26852" hidden="1"/>
    <cellStyle name="Заголовок 1 3" xfId="28009" hidden="1"/>
    <cellStyle name="Заголовок 1 3" xfId="28134" hidden="1"/>
    <cellStyle name="Заголовок 1 3" xfId="26780" hidden="1"/>
    <cellStyle name="Заголовок 1 3" xfId="27997" hidden="1"/>
    <cellStyle name="Заголовок 1 3" xfId="28285" hidden="1"/>
    <cellStyle name="Заголовок 1 3" xfId="28411" hidden="1"/>
    <cellStyle name="Заголовок 1 3" xfId="28410" hidden="1"/>
    <cellStyle name="Заголовок 1 3" xfId="28417" hidden="1"/>
    <cellStyle name="Заголовок 1 3" xfId="28423" hidden="1"/>
    <cellStyle name="Заголовок 1 3" xfId="28422" hidden="1"/>
    <cellStyle name="Заголовок 1 3" xfId="28085" hidden="1"/>
    <cellStyle name="Заголовок 1 3" xfId="28432" hidden="1"/>
    <cellStyle name="Заголовок 1 3" xfId="28431" hidden="1"/>
    <cellStyle name="Заголовок 1 3" xfId="28438" hidden="1"/>
    <cellStyle name="Заголовок 1 3" xfId="28444" hidden="1"/>
    <cellStyle name="Заголовок 1 3" xfId="28443" hidden="1"/>
    <cellStyle name="Заголовок 1 3" xfId="28001" hidden="1"/>
    <cellStyle name="Заголовок 1 3" xfId="28452" hidden="1"/>
    <cellStyle name="Заголовок 1 3" xfId="28451" hidden="1"/>
    <cellStyle name="Заголовок 1 3" xfId="28458" hidden="1"/>
    <cellStyle name="Заголовок 1 3" xfId="28464" hidden="1"/>
    <cellStyle name="Заголовок 1 3" xfId="28463" hidden="1"/>
    <cellStyle name="Заголовок 1 3" xfId="27804" hidden="1"/>
    <cellStyle name="Заголовок 1 3" xfId="28471" hidden="1"/>
    <cellStyle name="Заголовок 1 3" xfId="28470" hidden="1"/>
    <cellStyle name="Заголовок 1 3" xfId="28476" hidden="1"/>
    <cellStyle name="Заголовок 1 3" xfId="28482" hidden="1"/>
    <cellStyle name="Заголовок 1 3" xfId="28481" hidden="1"/>
    <cellStyle name="Заголовок 1 3" xfId="28002" hidden="1"/>
    <cellStyle name="Заголовок 1 3" xfId="28490" hidden="1"/>
    <cellStyle name="Заголовок 1 3" xfId="28489" hidden="1"/>
    <cellStyle name="Заголовок 1 3" xfId="28495" hidden="1"/>
    <cellStyle name="Заголовок 1 3" xfId="28501" hidden="1"/>
    <cellStyle name="Заголовок 1 3" xfId="28500" hidden="1"/>
    <cellStyle name="Заголовок 1 3" xfId="28096" hidden="1"/>
    <cellStyle name="Заголовок 1 3" xfId="28509" hidden="1"/>
    <cellStyle name="Заголовок 1 3" xfId="28508" hidden="1"/>
    <cellStyle name="Заголовок 1 3" xfId="28515" hidden="1"/>
    <cellStyle name="Заголовок 1 3" xfId="28520" hidden="1"/>
    <cellStyle name="Заголовок 1 3" xfId="28519" hidden="1"/>
    <cellStyle name="Заголовок 1 3" xfId="26711" hidden="1"/>
    <cellStyle name="Заголовок 1 3" xfId="28527" hidden="1"/>
    <cellStyle name="Заголовок 1 3" xfId="28526" hidden="1"/>
    <cellStyle name="Заголовок 1 3" xfId="28533" hidden="1"/>
    <cellStyle name="Заголовок 1 3" xfId="28539" hidden="1"/>
    <cellStyle name="Заголовок 1 3" xfId="28538" hidden="1"/>
    <cellStyle name="Заголовок 1 3" xfId="28004" hidden="1"/>
    <cellStyle name="Заголовок 1 3" xfId="28549" hidden="1"/>
    <cellStyle name="Заголовок 1 3" xfId="28548" hidden="1"/>
    <cellStyle name="Заголовок 1 3" xfId="28555" hidden="1"/>
    <cellStyle name="Заголовок 1 3" xfId="28559" hidden="1"/>
    <cellStyle name="Заголовок 1 3" xfId="28558" hidden="1"/>
    <cellStyle name="Заголовок 1 3" xfId="27545" hidden="1"/>
    <cellStyle name="Заголовок 1 3" xfId="28566" hidden="1"/>
    <cellStyle name="Заголовок 1 3" xfId="28565" hidden="1"/>
    <cellStyle name="Заголовок 1 3" xfId="28571" hidden="1"/>
    <cellStyle name="Заголовок 1 3" xfId="28577" hidden="1"/>
    <cellStyle name="Заголовок 1 3" xfId="28576" hidden="1"/>
    <cellStyle name="Заголовок 1 3" xfId="28287" hidden="1"/>
    <cellStyle name="Заголовок 1 3" xfId="28585" hidden="1"/>
    <cellStyle name="Заголовок 1 3" xfId="28584" hidden="1"/>
    <cellStyle name="Заголовок 1 3" xfId="28591" hidden="1"/>
    <cellStyle name="Заголовок 1 3" xfId="28597" hidden="1"/>
    <cellStyle name="Заголовок 1 3" xfId="28596" hidden="1"/>
    <cellStyle name="Заголовок 1 3" xfId="27635" hidden="1"/>
    <cellStyle name="Заголовок 1 3" xfId="28611" hidden="1"/>
    <cellStyle name="Заголовок 1 3" xfId="28610" hidden="1"/>
    <cellStyle name="Заголовок 1 3" xfId="28617" hidden="1"/>
    <cellStyle name="Заголовок 1 3" xfId="28621" hidden="1"/>
    <cellStyle name="Заголовок 1 3" xfId="28620" hidden="1"/>
    <cellStyle name="Заголовок 1 3" xfId="26789" hidden="1"/>
    <cellStyle name="Заголовок 1 3" xfId="28629" hidden="1"/>
    <cellStyle name="Заголовок 1 3" xfId="28628" hidden="1"/>
    <cellStyle name="Заголовок 1 3" xfId="28635" hidden="1"/>
    <cellStyle name="Заголовок 1 3" xfId="28640" hidden="1"/>
    <cellStyle name="Заголовок 1 3" xfId="28639" hidden="1"/>
    <cellStyle name="Заголовок 1 3" xfId="28604" hidden="1"/>
    <cellStyle name="Заголовок 1 3" xfId="28389" hidden="1"/>
    <cellStyle name="Заголовок 1 3" xfId="28212" hidden="1"/>
    <cellStyle name="Заголовок 1 3" xfId="28390" hidden="1"/>
    <cellStyle name="Заголовок 1 3" xfId="26743" hidden="1"/>
    <cellStyle name="Заголовок 1 3" xfId="28290" hidden="1"/>
    <cellStyle name="Заголовок 1 3" xfId="28360" hidden="1"/>
    <cellStyle name="Заголовок 1 3" xfId="28435" hidden="1"/>
    <cellStyle name="Заголовок 1 3" xfId="28428" hidden="1"/>
    <cellStyle name="Заголовок 1 3" xfId="28414" hidden="1"/>
    <cellStyle name="Заголовок 1 3" xfId="27910" hidden="1"/>
    <cellStyle name="Заголовок 1 3" xfId="28097" hidden="1"/>
    <cellStyle name="Заголовок 1 3" xfId="28404" hidden="1"/>
    <cellStyle name="Заголовок 1 3" xfId="28622" hidden="1"/>
    <cellStyle name="Заголовок 1 3" xfId="27723" hidden="1"/>
    <cellStyle name="Заголовок 1 3" xfId="28598" hidden="1"/>
    <cellStyle name="Заголовок 1 3" xfId="28578" hidden="1"/>
    <cellStyle name="Заголовок 1 3" xfId="28319" hidden="1"/>
    <cellStyle name="Заголовок 1 3" xfId="28254" hidden="1"/>
    <cellStyle name="Заголовок 1 3" xfId="28554" hidden="1"/>
    <cellStyle name="Заголовок 1 3" xfId="28557" hidden="1"/>
    <cellStyle name="Заголовок 1 3" xfId="28532" hidden="1"/>
    <cellStyle name="Заголовок 1 3" xfId="28514" hidden="1"/>
    <cellStyle name="Заголовок 1 3" xfId="28518" hidden="1"/>
    <cellStyle name="Заголовок 1 3" xfId="28016" hidden="1"/>
    <cellStyle name="Заголовок 1 3" xfId="28488" hidden="1"/>
    <cellStyle name="Заголовок 1 3" xfId="28491" hidden="1"/>
    <cellStyle name="Заголовок 1 3" xfId="28469" hidden="1"/>
    <cellStyle name="Заголовок 1 3" xfId="28450" hidden="1"/>
    <cellStyle name="Заголовок 1 3" xfId="28453" hidden="1"/>
    <cellStyle name="Заголовок 1 3" xfId="27746" hidden="1"/>
    <cellStyle name="Заголовок 1 3" xfId="28424" hidden="1"/>
    <cellStyle name="Заголовок 1 3" xfId="28289" hidden="1"/>
    <cellStyle name="Заголовок 1 3" xfId="27266" hidden="1"/>
    <cellStyle name="Заголовок 1 3" xfId="26803" hidden="1"/>
    <cellStyle name="Заголовок 1 3" xfId="26869" hidden="1"/>
    <cellStyle name="Заголовок 1 3" xfId="28403" hidden="1"/>
    <cellStyle name="Заголовок 1 3" xfId="28626" hidden="1"/>
    <cellStyle name="Заголовок 1 3" xfId="28631" hidden="1"/>
    <cellStyle name="Заголовок 1 3" xfId="28608" hidden="1"/>
    <cellStyle name="Заголовок 1 3" xfId="28582" hidden="1"/>
    <cellStyle name="Заголовок 1 3" xfId="28587" hidden="1"/>
    <cellStyle name="Заголовок 1 3" xfId="23958" hidden="1"/>
    <cellStyle name="Заголовок 1 3" xfId="28561" hidden="1"/>
    <cellStyle name="Заголовок 1 3" xfId="26830" hidden="1"/>
    <cellStyle name="Заголовок 1 3" xfId="28541" hidden="1"/>
    <cellStyle name="Заголовок 1 3" xfId="28522" hidden="1"/>
    <cellStyle name="Заголовок 1 3" xfId="27784" hidden="1"/>
    <cellStyle name="Заголовок 1 3" xfId="28232" hidden="1"/>
    <cellStyle name="Заголовок 1 3" xfId="27429" hidden="1"/>
    <cellStyle name="Заголовок 1 3" xfId="28487" hidden="1"/>
    <cellStyle name="Заголовок 1 3" xfId="27814" hidden="1"/>
    <cellStyle name="Заголовок 1 3" xfId="27275" hidden="1"/>
    <cellStyle name="Заголовок 1 3" xfId="28449" hidden="1"/>
    <cellStyle name="Заголовок 1 3" xfId="27621" hidden="1"/>
    <cellStyle name="Заголовок 1 3" xfId="28420" hidden="1"/>
    <cellStyle name="Заголовок 1 3" xfId="28425" hidden="1"/>
    <cellStyle name="Заголовок 1 3" xfId="28133" hidden="1"/>
    <cellStyle name="Заголовок 1 3" xfId="24070" hidden="1"/>
    <cellStyle name="Заголовок 1 3" xfId="20719" hidden="1"/>
    <cellStyle name="Заголовок 1 3" xfId="28362" hidden="1"/>
    <cellStyle name="Заголовок 1 3" xfId="28658" hidden="1"/>
    <cellStyle name="Заголовок 1 3" xfId="28657" hidden="1"/>
    <cellStyle name="Заголовок 1 3" xfId="28664" hidden="1"/>
    <cellStyle name="Заголовок 1 3" xfId="28670" hidden="1"/>
    <cellStyle name="Заголовок 1 3" xfId="28669" hidden="1"/>
    <cellStyle name="Заголовок 1 3" xfId="28406" hidden="1"/>
    <cellStyle name="Заголовок 1 3" xfId="28683" hidden="1"/>
    <cellStyle name="Заголовок 1 3" xfId="28682" hidden="1"/>
    <cellStyle name="Заголовок 1 3" xfId="28689" hidden="1"/>
    <cellStyle name="Заголовок 1 3" xfId="28695" hidden="1"/>
    <cellStyle name="Заголовок 1 3" xfId="28694" hidden="1"/>
    <cellStyle name="Заголовок 1 3" xfId="27651" hidden="1"/>
    <cellStyle name="Заголовок 1 3" xfId="28703" hidden="1"/>
    <cellStyle name="Заголовок 1 3" xfId="28702" hidden="1"/>
    <cellStyle name="Заголовок 1 3" xfId="28709" hidden="1"/>
    <cellStyle name="Заголовок 1 3" xfId="28715" hidden="1"/>
    <cellStyle name="Заголовок 1 3" xfId="28714" hidden="1"/>
    <cellStyle name="Заголовок 1 3" xfId="28677" hidden="1"/>
    <cellStyle name="Заголовок 1 3" xfId="26844" hidden="1"/>
    <cellStyle name="Заголовок 1 3" xfId="28376" hidden="1"/>
    <cellStyle name="Заголовок 1 3" xfId="28497" hidden="1"/>
    <cellStyle name="Заголовок 1 3" xfId="26702" hidden="1"/>
    <cellStyle name="Заголовок 1 3" xfId="28365" hidden="1"/>
    <cellStyle name="Заголовок 1 3" xfId="28644" hidden="1"/>
    <cellStyle name="Заголовок 1 3" xfId="28764" hidden="1"/>
    <cellStyle name="Заголовок 1 3" xfId="28763" hidden="1"/>
    <cellStyle name="Заголовок 1 3" xfId="28770" hidden="1"/>
    <cellStyle name="Заголовок 1 3" xfId="28776" hidden="1"/>
    <cellStyle name="Заголовок 1 3" xfId="28775" hidden="1"/>
    <cellStyle name="Заголовок 1 3" xfId="28448" hidden="1"/>
    <cellStyle name="Заголовок 1 3" xfId="28785" hidden="1"/>
    <cellStyle name="Заголовок 1 3" xfId="28784" hidden="1"/>
    <cellStyle name="Заголовок 1 3" xfId="28791" hidden="1"/>
    <cellStyle name="Заголовок 1 3" xfId="28797" hidden="1"/>
    <cellStyle name="Заголовок 1 3" xfId="28796" hidden="1"/>
    <cellStyle name="Заголовок 1 3" xfId="28369" hidden="1"/>
    <cellStyle name="Заголовок 1 3" xfId="28805" hidden="1"/>
    <cellStyle name="Заголовок 1 3" xfId="28804" hidden="1"/>
    <cellStyle name="Заголовок 1 3" xfId="28810" hidden="1"/>
    <cellStyle name="Заголовок 1 3" xfId="28816" hidden="1"/>
    <cellStyle name="Заголовок 1 3" xfId="28815" hidden="1"/>
    <cellStyle name="Заголовок 1 3" xfId="28173" hidden="1"/>
    <cellStyle name="Заголовок 1 3" xfId="28823" hidden="1"/>
    <cellStyle name="Заголовок 1 3" xfId="28822" hidden="1"/>
    <cellStyle name="Заголовок 1 3" xfId="28828" hidden="1"/>
    <cellStyle name="Заголовок 1 3" xfId="28833" hidden="1"/>
    <cellStyle name="Заголовок 1 3" xfId="28832" hidden="1"/>
    <cellStyle name="Заголовок 1 3" xfId="28370" hidden="1"/>
    <cellStyle name="Заголовок 1 3" xfId="28841" hidden="1"/>
    <cellStyle name="Заголовок 1 3" xfId="28840" hidden="1"/>
    <cellStyle name="Заголовок 1 3" xfId="28846" hidden="1"/>
    <cellStyle name="Заголовок 1 3" xfId="28852" hidden="1"/>
    <cellStyle name="Заголовок 1 3" xfId="28851" hidden="1"/>
    <cellStyle name="Заголовок 1 3" xfId="28459" hidden="1"/>
    <cellStyle name="Заголовок 1 3" xfId="28858" hidden="1"/>
    <cellStyle name="Заголовок 1 3" xfId="28857" hidden="1"/>
    <cellStyle name="Заголовок 1 3" xfId="28864" hidden="1"/>
    <cellStyle name="Заголовок 1 3" xfId="28868" hidden="1"/>
    <cellStyle name="Заголовок 1 3" xfId="28867" hidden="1"/>
    <cellStyle name="Заголовок 1 3" xfId="27271" hidden="1"/>
    <cellStyle name="Заголовок 1 3" xfId="28874" hidden="1"/>
    <cellStyle name="Заголовок 1 3" xfId="28873" hidden="1"/>
    <cellStyle name="Заголовок 1 3" xfId="28879" hidden="1"/>
    <cellStyle name="Заголовок 1 3" xfId="28884" hidden="1"/>
    <cellStyle name="Заголовок 1 3" xfId="28883" hidden="1"/>
    <cellStyle name="Заголовок 1 3" xfId="28371" hidden="1"/>
    <cellStyle name="Заголовок 1 3" xfId="28893" hidden="1"/>
    <cellStyle name="Заголовок 1 3" xfId="28892" hidden="1"/>
    <cellStyle name="Заголовок 1 3" xfId="28899" hidden="1"/>
    <cellStyle name="Заголовок 1 3" xfId="28903" hidden="1"/>
    <cellStyle name="Заголовок 1 3" xfId="28902" hidden="1"/>
    <cellStyle name="Заголовок 1 3" xfId="27918" hidden="1"/>
    <cellStyle name="Заголовок 1 3" xfId="28909" hidden="1"/>
    <cellStyle name="Заголовок 1 3" xfId="28908" hidden="1"/>
    <cellStyle name="Заголовок 1 3" xfId="28914" hidden="1"/>
    <cellStyle name="Заголовок 1 3" xfId="28920" hidden="1"/>
    <cellStyle name="Заголовок 1 3" xfId="28919" hidden="1"/>
    <cellStyle name="Заголовок 1 3" xfId="28646" hidden="1"/>
    <cellStyle name="Заголовок 1 3" xfId="28928" hidden="1"/>
    <cellStyle name="Заголовок 1 3" xfId="28927" hidden="1"/>
    <cellStyle name="Заголовок 1 3" xfId="28934" hidden="1"/>
    <cellStyle name="Заголовок 1 3" xfId="28939" hidden="1"/>
    <cellStyle name="Заголовок 1 3" xfId="28938" hidden="1"/>
    <cellStyle name="Заголовок 1 3" xfId="28006" hidden="1"/>
    <cellStyle name="Заголовок 1 3" xfId="28952" hidden="1"/>
    <cellStyle name="Заголовок 1 3" xfId="28951" hidden="1"/>
    <cellStyle name="Заголовок 1 3" xfId="28958" hidden="1"/>
    <cellStyle name="Заголовок 1 3" xfId="28962" hidden="1"/>
    <cellStyle name="Заголовок 1 3" xfId="28961" hidden="1"/>
    <cellStyle name="Заголовок 1 3" xfId="26828" hidden="1"/>
    <cellStyle name="Заголовок 1 3" xfId="28970" hidden="1"/>
    <cellStyle name="Заголовок 1 3" xfId="28969" hidden="1"/>
    <cellStyle name="Заголовок 1 3" xfId="28976" hidden="1"/>
    <cellStyle name="Заголовок 1 3" xfId="28980" hidden="1"/>
    <cellStyle name="Заголовок 1 3" xfId="28979" hidden="1"/>
    <cellStyle name="Заголовок 1 3" xfId="28946" hidden="1"/>
    <cellStyle name="Заголовок 1 3" xfId="28742" hidden="1"/>
    <cellStyle name="Заголовок 1 3" xfId="28572" hidden="1"/>
    <cellStyle name="Заголовок 1 3" xfId="28743" hidden="1"/>
    <cellStyle name="Заголовок 1 3" xfId="23982" hidden="1"/>
    <cellStyle name="Заголовок 1 3" xfId="28649" hidden="1"/>
    <cellStyle name="Заголовок 1 3" xfId="28719" hidden="1"/>
    <cellStyle name="Заголовок 1 3" xfId="28788" hidden="1"/>
    <cellStyle name="Заголовок 1 3" xfId="28781" hidden="1"/>
    <cellStyle name="Заголовок 1 3" xfId="28767" hidden="1"/>
    <cellStyle name="Заголовок 1 3" xfId="28278" hidden="1"/>
    <cellStyle name="Заголовок 1 3" xfId="28460" hidden="1"/>
    <cellStyle name="Заголовок 1 3" xfId="28757" hidden="1"/>
    <cellStyle name="Заголовок 1 3" xfId="28963" hidden="1"/>
    <cellStyle name="Заголовок 1 3" xfId="28092" hidden="1"/>
    <cellStyle name="Заголовок 1 3" xfId="28940" hidden="1"/>
    <cellStyle name="Заголовок 1 3" xfId="28921" hidden="1"/>
    <cellStyle name="Заголовок 1 3" xfId="28678" hidden="1"/>
    <cellStyle name="Заголовок 1 3" xfId="28614" hidden="1"/>
    <cellStyle name="Заголовок 1 3" xfId="28898" hidden="1"/>
    <cellStyle name="Заголовок 1 3" xfId="28901" hidden="1"/>
    <cellStyle name="Заголовок 1 3" xfId="28878" hidden="1"/>
    <cellStyle name="Заголовок 1 3" xfId="28863" hidden="1"/>
    <cellStyle name="Заголовок 1 3" xfId="28866" hidden="1"/>
    <cellStyle name="Заголовок 1 3" xfId="28379" hidden="1"/>
    <cellStyle name="Заголовок 1 3" xfId="28839" hidden="1"/>
    <cellStyle name="Заголовок 1 3" xfId="28842" hidden="1"/>
    <cellStyle name="Заголовок 1 3" xfId="28821" hidden="1"/>
    <cellStyle name="Заголовок 1 3" xfId="28803" hidden="1"/>
    <cellStyle name="Заголовок 1 3" xfId="28806" hidden="1"/>
    <cellStyle name="Заголовок 1 3" xfId="28115" hidden="1"/>
    <cellStyle name="Заголовок 1 3" xfId="28777" hidden="1"/>
    <cellStyle name="Заголовок 1 3" xfId="28648" hidden="1"/>
    <cellStyle name="Заголовок 1 3" xfId="27640" hidden="1"/>
    <cellStyle name="Заголовок 1 3" xfId="24137" hidden="1"/>
    <cellStyle name="Заголовок 1 3" xfId="26865" hidden="1"/>
    <cellStyle name="Заголовок 1 3" xfId="28756" hidden="1"/>
    <cellStyle name="Заголовок 1 3" xfId="28967" hidden="1"/>
    <cellStyle name="Заголовок 1 3" xfId="28972" hidden="1"/>
    <cellStyle name="Заголовок 1 3" xfId="28949" hidden="1"/>
    <cellStyle name="Заголовок 1 3" xfId="28925" hidden="1"/>
    <cellStyle name="Заголовок 1 3" xfId="28930" hidden="1"/>
    <cellStyle name="Заголовок 1 3" xfId="27533" hidden="1"/>
    <cellStyle name="Заголовок 1 3" xfId="28905" hidden="1"/>
    <cellStyle name="Заголовок 1 3" xfId="26775" hidden="1"/>
    <cellStyle name="Заголовок 1 3" xfId="28886" hidden="1"/>
    <cellStyle name="Заголовок 1 3" xfId="28870" hidden="1"/>
    <cellStyle name="Заголовок 1 3" xfId="28153" hidden="1"/>
    <cellStyle name="Заголовок 1 3" xfId="28592" hidden="1"/>
    <cellStyle name="Заголовок 1 3" xfId="27803" hidden="1"/>
    <cellStyle name="Заголовок 1 3" xfId="28838" hidden="1"/>
    <cellStyle name="Заголовок 1 3" xfId="28183" hidden="1"/>
    <cellStyle name="Заголовок 1 3" xfId="27649" hidden="1"/>
    <cellStyle name="Заголовок 1 3" xfId="28802" hidden="1"/>
    <cellStyle name="Заголовок 1 3" xfId="27993" hidden="1"/>
    <cellStyle name="Заголовок 1 3" xfId="28773" hidden="1"/>
    <cellStyle name="Заголовок 1 3" xfId="28778" hidden="1"/>
    <cellStyle name="Заголовок 1 3" xfId="28496" hidden="1"/>
    <cellStyle name="Заголовок 1 3" xfId="27542" hidden="1"/>
    <cellStyle name="Заголовок 1 3" xfId="26749" hidden="1"/>
    <cellStyle name="Заголовок 1 3" xfId="28720" hidden="1"/>
    <cellStyle name="Заголовок 1 3" xfId="28996" hidden="1"/>
    <cellStyle name="Заголовок 1 3" xfId="28995" hidden="1"/>
    <cellStyle name="Заголовок 1 3" xfId="29002" hidden="1"/>
    <cellStyle name="Заголовок 1 3" xfId="29008" hidden="1"/>
    <cellStyle name="Заголовок 1 3" xfId="29007" hidden="1"/>
    <cellStyle name="Заголовок 1 3" xfId="28759" hidden="1"/>
    <cellStyle name="Заголовок 1 3" xfId="29021" hidden="1"/>
    <cellStyle name="Заголовок 1 3" xfId="29020" hidden="1"/>
    <cellStyle name="Заголовок 1 3" xfId="29027" hidden="1"/>
    <cellStyle name="Заголовок 1 3" xfId="29033" hidden="1"/>
    <cellStyle name="Заголовок 1 3" xfId="29032" hidden="1"/>
    <cellStyle name="Заголовок 1 3" xfId="28021" hidden="1"/>
    <cellStyle name="Заголовок 1 3" xfId="29041" hidden="1"/>
    <cellStyle name="Заголовок 1 3" xfId="29040" hidden="1"/>
    <cellStyle name="Заголовок 1 3" xfId="29047" hidden="1"/>
    <cellStyle name="Заголовок 1 3" xfId="29053" hidden="1"/>
    <cellStyle name="Заголовок 1 3" xfId="29052" hidden="1"/>
    <cellStyle name="Заголовок 1 3" xfId="29015" hidden="1"/>
    <cellStyle name="Заголовок 1 3" xfId="26831" hidden="1"/>
    <cellStyle name="Заголовок 1 3" xfId="28733" hidden="1"/>
    <cellStyle name="Заголовок 1 3" xfId="28848" hidden="1"/>
    <cellStyle name="Заголовок 1 3" xfId="27292" hidden="1"/>
    <cellStyle name="Заголовок 1 3" xfId="28723" hidden="1"/>
    <cellStyle name="Заголовок 1 3" xfId="28984" hidden="1"/>
    <cellStyle name="Заголовок 1 3" xfId="29092" hidden="1"/>
    <cellStyle name="Заголовок 1 3" xfId="29091" hidden="1"/>
    <cellStyle name="Заголовок 1 3" xfId="29098" hidden="1"/>
    <cellStyle name="Заголовок 1 3" xfId="29104" hidden="1"/>
    <cellStyle name="Заголовок 1 3" xfId="29103" hidden="1"/>
    <cellStyle name="Заголовок 1 3" xfId="28801" hidden="1"/>
    <cellStyle name="Заголовок 1 3" xfId="29112" hidden="1"/>
    <cellStyle name="Заголовок 1 3" xfId="29111" hidden="1"/>
    <cellStyle name="Заголовок 1 3" xfId="29118" hidden="1"/>
    <cellStyle name="Заголовок 1 3" xfId="29124" hidden="1"/>
    <cellStyle name="Заголовок 1 3" xfId="29123" hidden="1"/>
    <cellStyle name="Заголовок 1 3" xfId="28726" hidden="1"/>
    <cellStyle name="Заголовок 1 3" xfId="29132" hidden="1"/>
    <cellStyle name="Заголовок 1 3" xfId="29131" hidden="1"/>
    <cellStyle name="Заголовок 1 3" xfId="29137" hidden="1"/>
    <cellStyle name="Заголовок 1 3" xfId="29142" hidden="1"/>
    <cellStyle name="Заголовок 1 3" xfId="29141" hidden="1"/>
    <cellStyle name="Заголовок 1 3" xfId="28535" hidden="1"/>
    <cellStyle name="Заголовок 1 3" xfId="29149" hidden="1"/>
    <cellStyle name="Заголовок 1 3" xfId="29148" hidden="1"/>
    <cellStyle name="Заголовок 1 3" xfId="29154" hidden="1"/>
    <cellStyle name="Заголовок 1 3" xfId="29158" hidden="1"/>
    <cellStyle name="Заголовок 1 3" xfId="29157" hidden="1"/>
    <cellStyle name="Заголовок 1 3" xfId="28727" hidden="1"/>
    <cellStyle name="Заголовок 1 3" xfId="29164" hidden="1"/>
    <cellStyle name="Заголовок 1 3" xfId="29163" hidden="1"/>
    <cellStyle name="Заголовок 1 3" xfId="29169" hidden="1"/>
    <cellStyle name="Заголовок 1 3" xfId="29175" hidden="1"/>
    <cellStyle name="Заголовок 1 3" xfId="29174" hidden="1"/>
    <cellStyle name="Заголовок 1 3" xfId="28811" hidden="1"/>
    <cellStyle name="Заголовок 1 3" xfId="29180" hidden="1"/>
    <cellStyle name="Заголовок 1 3" xfId="29179" hidden="1"/>
    <cellStyle name="Заголовок 1 3" xfId="29185" hidden="1"/>
    <cellStyle name="Заголовок 1 3" xfId="29189" hidden="1"/>
    <cellStyle name="Заголовок 1 3" xfId="29188" hidden="1"/>
    <cellStyle name="Заголовок 1 3" xfId="27645" hidden="1"/>
    <cellStyle name="Заголовок 1 3" xfId="29195" hidden="1"/>
    <cellStyle name="Заголовок 1 3" xfId="29194" hidden="1"/>
    <cellStyle name="Заголовок 1 3" xfId="29200" hidden="1"/>
    <cellStyle name="Заголовок 1 3" xfId="29204" hidden="1"/>
    <cellStyle name="Заголовок 1 3" xfId="29203" hidden="1"/>
    <cellStyle name="Заголовок 1 3" xfId="28728" hidden="1"/>
    <cellStyle name="Заголовок 1 3" xfId="29210" hidden="1"/>
    <cellStyle name="Заголовок 1 3" xfId="29209" hidden="1"/>
    <cellStyle name="Заголовок 1 3" xfId="29215" hidden="1"/>
    <cellStyle name="Заголовок 1 3" xfId="29219" hidden="1"/>
    <cellStyle name="Заголовок 1 3" xfId="29218" hidden="1"/>
    <cellStyle name="Заголовок 1 3" xfId="28286" hidden="1"/>
    <cellStyle name="Заголовок 1 3" xfId="29225" hidden="1"/>
    <cellStyle name="Заголовок 1 3" xfId="29224" hidden="1"/>
    <cellStyle name="Заголовок 1 3" xfId="29230" hidden="1"/>
    <cellStyle name="Заголовок 1 3" xfId="29234" hidden="1"/>
    <cellStyle name="Заголовок 1 3" xfId="29233" hidden="1"/>
    <cellStyle name="Заголовок 1 3" xfId="28985" hidden="1"/>
    <cellStyle name="Заголовок 1 3" xfId="29240" hidden="1"/>
    <cellStyle name="Заголовок 1 3" xfId="29239" hidden="1"/>
    <cellStyle name="Заголовок 1 3" xfId="29245" hidden="1"/>
    <cellStyle name="Заголовок 1 3" xfId="29249" hidden="1"/>
    <cellStyle name="Заголовок 1 3" xfId="29248" hidden="1"/>
    <cellStyle name="Заголовок 1 3" xfId="28373" hidden="1"/>
    <cellStyle name="Заголовок 1 3" xfId="29261" hidden="1"/>
    <cellStyle name="Заголовок 1 3" xfId="29260" hidden="1"/>
    <cellStyle name="Заголовок 1 3" xfId="29266" hidden="1"/>
    <cellStyle name="Заголовок 1 3" xfId="29270" hidden="1"/>
    <cellStyle name="Заголовок 1 3" xfId="29269" hidden="1"/>
    <cellStyle name="Заголовок 1 3" xfId="20996" hidden="1"/>
    <cellStyle name="Заголовок 1 3" xfId="29278" hidden="1"/>
    <cellStyle name="Заголовок 1 3" xfId="29277" hidden="1"/>
    <cellStyle name="Заголовок 1 3" xfId="29284" hidden="1"/>
    <cellStyle name="Заголовок 1 3" xfId="29288" hidden="1"/>
    <cellStyle name="Заголовок 1 3" xfId="29287" hidden="1"/>
    <cellStyle name="Заголовок 1 3" xfId="29255" hidden="1"/>
    <cellStyle name="Заголовок 1 3" xfId="29071" hidden="1"/>
    <cellStyle name="Заголовок 1 3" xfId="28915" hidden="1"/>
    <cellStyle name="Заголовок 1 3" xfId="29072" hidden="1"/>
    <cellStyle name="Заголовок 1 3" xfId="27544" hidden="1"/>
    <cellStyle name="Заголовок 1 3" xfId="28988" hidden="1"/>
    <cellStyle name="Заголовок 1 3" xfId="29057" hidden="1"/>
    <cellStyle name="Заголовок 1 3" xfId="29115" hidden="1"/>
    <cellStyle name="Заголовок 1 3" xfId="29108" hidden="1"/>
    <cellStyle name="Заголовок 1 3" xfId="29095" hidden="1"/>
    <cellStyle name="Заголовок 1 3" xfId="28638" hidden="1"/>
    <cellStyle name="Заголовок 1 3" xfId="28812" hidden="1"/>
    <cellStyle name="Заголовок 1 3" xfId="29086" hidden="1"/>
    <cellStyle name="Заголовок 1 3" xfId="29271" hidden="1"/>
    <cellStyle name="Заголовок 1 3" xfId="28455" hidden="1"/>
    <cellStyle name="Заголовок 1 3" xfId="29250" hidden="1"/>
    <cellStyle name="Заголовок 1 3" xfId="29235" hidden="1"/>
    <cellStyle name="Заголовок 1 3" xfId="29016" hidden="1"/>
    <cellStyle name="Заголовок 1 3" xfId="28955" hidden="1"/>
    <cellStyle name="Заголовок 1 3" xfId="29214" hidden="1"/>
    <cellStyle name="Заголовок 1 3" xfId="29217" hidden="1"/>
    <cellStyle name="Заголовок 1 3" xfId="29199" hidden="1"/>
    <cellStyle name="Заголовок 1 3" xfId="29184" hidden="1"/>
    <cellStyle name="Заголовок 1 3" xfId="29187" hidden="1"/>
    <cellStyle name="Заголовок 1 3" xfId="28735" hidden="1"/>
    <cellStyle name="Заголовок 1 3" xfId="29162" hidden="1"/>
    <cellStyle name="Заголовок 1 3" xfId="29165" hidden="1"/>
    <cellStyle name="Заголовок 1 3" xfId="29147" hidden="1"/>
    <cellStyle name="Заголовок 1 3" xfId="29130" hidden="1"/>
    <cellStyle name="Заголовок 1 3" xfId="29133" hidden="1"/>
    <cellStyle name="Заголовок 1 3" xfId="28478" hidden="1"/>
    <cellStyle name="Заголовок 1 3" xfId="29105" hidden="1"/>
    <cellStyle name="Заголовок 1 3" xfId="28987" hidden="1"/>
    <cellStyle name="Заголовок 1 3" xfId="28011" hidden="1"/>
    <cellStyle name="Заголовок 1 3" xfId="27244" hidden="1"/>
    <cellStyle name="Заголовок 1 3" xfId="26862" hidden="1"/>
    <cellStyle name="Заголовок 1 3" xfId="29085" hidden="1"/>
    <cellStyle name="Заголовок 1 3" xfId="29275" hidden="1"/>
    <cellStyle name="Заголовок 1 3" xfId="29280" hidden="1"/>
    <cellStyle name="Заголовок 1 3" xfId="29258" hidden="1"/>
    <cellStyle name="Заголовок 1 3" xfId="29237" hidden="1"/>
    <cellStyle name="Заголовок 1 3" xfId="29242" hidden="1"/>
    <cellStyle name="Заголовок 1 3" xfId="27907" hidden="1"/>
    <cellStyle name="Заголовок 1 3" xfId="29221" hidden="1"/>
    <cellStyle name="Заголовок 1 3" xfId="17784" hidden="1"/>
    <cellStyle name="Заголовок 1 3" xfId="29206" hidden="1"/>
    <cellStyle name="Заголовок 1 3" xfId="29191" hidden="1"/>
    <cellStyle name="Заголовок 1 3" xfId="28516" hidden="1"/>
    <cellStyle name="Заголовок 1 3" xfId="28935" hidden="1"/>
    <cellStyle name="Заголовок 1 3" xfId="28172" hidden="1"/>
    <cellStyle name="Заголовок 1 3" xfId="29161" hidden="1"/>
    <cellStyle name="Заголовок 1 3" xfId="28545" hidden="1"/>
    <cellStyle name="Заголовок 1 3" xfId="28019" hidden="1"/>
    <cellStyle name="Заголовок 1 3" xfId="29129" hidden="1"/>
    <cellStyle name="Заголовок 1 3" xfId="28361" hidden="1"/>
    <cellStyle name="Заголовок 1 3" xfId="29101" hidden="1"/>
    <cellStyle name="Заголовок 1 3" xfId="29106" hidden="1"/>
    <cellStyle name="Заголовок 1 3" xfId="28847" hidden="1"/>
    <cellStyle name="Заголовок 1 3" xfId="27916" hidden="1"/>
    <cellStyle name="Заголовок 1 3" xfId="27252" hidden="1"/>
    <cellStyle name="Заголовок 1 3" xfId="29058" hidden="1"/>
    <cellStyle name="Заголовок 1 3" xfId="29301" hidden="1"/>
    <cellStyle name="Заголовок 1 3" xfId="29300" hidden="1"/>
    <cellStyle name="Заголовок 1 3" xfId="29307" hidden="1"/>
    <cellStyle name="Заголовок 1 3" xfId="29313" hidden="1"/>
    <cellStyle name="Заголовок 1 3" xfId="29312" hidden="1"/>
    <cellStyle name="Заголовок 1 3" xfId="29087" hidden="1"/>
    <cellStyle name="Заголовок 1 3" xfId="29322" hidden="1"/>
    <cellStyle name="Заголовок 1 3" xfId="29321" hidden="1"/>
    <cellStyle name="Заголовок 1 3" xfId="29328" hidden="1"/>
    <cellStyle name="Заголовок 1 3" xfId="29334" hidden="1"/>
    <cellStyle name="Заголовок 1 3" xfId="29333" hidden="1"/>
    <cellStyle name="Заголовок 1 3" xfId="28384" hidden="1"/>
    <cellStyle name="Заголовок 1 3" xfId="29342" hidden="1"/>
    <cellStyle name="Заголовок 1 3" xfId="29341" hidden="1"/>
    <cellStyle name="Заголовок 1 3" xfId="29348" hidden="1"/>
    <cellStyle name="Заголовок 1 3" xfId="29354" hidden="1"/>
    <cellStyle name="Заголовок 1 3" xfId="29353" hidden="1"/>
    <cellStyle name="Заголовок 1 3" xfId="29317" hidden="1"/>
    <cellStyle name="Заголовок 1 3" xfId="26779" hidden="1"/>
    <cellStyle name="Заголовок 1 3" xfId="29067" hidden="1"/>
    <cellStyle name="Заголовок 1 3" xfId="29171" hidden="1"/>
    <cellStyle name="Заголовок 1 3" xfId="27666" hidden="1"/>
    <cellStyle name="Заголовок 1 3" xfId="29061" hidden="1"/>
    <cellStyle name="Заголовок 1 3" xfId="29292" hidden="1"/>
    <cellStyle name="Заголовок 1 3" xfId="29361" hidden="1"/>
    <cellStyle name="Заголовок 1 3" xfId="29360" hidden="1"/>
    <cellStyle name="Заголовок 1 3" xfId="29364" hidden="1"/>
    <cellStyle name="Заголовок 1 3" xfId="29367" hidden="1"/>
    <cellStyle name="Заголовок 1 3" xfId="29366" hidden="1"/>
    <cellStyle name="Заголовок 1 3" xfId="29128" hidden="1"/>
    <cellStyle name="Заголовок 1 3" xfId="29371" hidden="1"/>
    <cellStyle name="Заголовок 1 3" xfId="29370" hidden="1"/>
    <cellStyle name="Заголовок 1 3" xfId="29374" hidden="1"/>
    <cellStyle name="Заголовок 1 3" xfId="29377" hidden="1"/>
    <cellStyle name="Заголовок 1 3" xfId="29376" hidden="1"/>
    <cellStyle name="Заголовок 1 3" xfId="29063" hidden="1"/>
    <cellStyle name="Заголовок 1 3" xfId="29381" hidden="1"/>
    <cellStyle name="Заголовок 1 3" xfId="29380" hidden="1"/>
    <cellStyle name="Заголовок 1 3" xfId="29384" hidden="1"/>
    <cellStyle name="Заголовок 1 3" xfId="29387" hidden="1"/>
    <cellStyle name="Заголовок 1 3" xfId="29386" hidden="1"/>
    <cellStyle name="Заголовок 1 3" xfId="28880" hidden="1"/>
    <cellStyle name="Заголовок 1 3" xfId="29391" hidden="1"/>
    <cellStyle name="Заголовок 1 3" xfId="29390" hidden="1"/>
    <cellStyle name="Заголовок 1 3" xfId="29394" hidden="1"/>
    <cellStyle name="Заголовок 1 3" xfId="29397" hidden="1"/>
    <cellStyle name="Заголовок 1 3" xfId="29396" hidden="1"/>
    <cellStyle name="Заголовок 1 3" xfId="29064" hidden="1"/>
    <cellStyle name="Заголовок 1 3" xfId="29401" hidden="1"/>
    <cellStyle name="Заголовок 1 3" xfId="29400" hidden="1"/>
    <cellStyle name="Заголовок 1 3" xfId="29402" hidden="1"/>
    <cellStyle name="Заголовок 1 3" xfId="29404" hidden="1"/>
    <cellStyle name="Заголовок 1 3" xfId="29403" hidden="1"/>
    <cellStyle name="Заголовок 1 3" xfId="29138" hidden="1"/>
    <cellStyle name="Заголовок 1 3" xfId="29406" hidden="1"/>
    <cellStyle name="Заголовок 1 3" xfId="29405" hidden="1"/>
    <cellStyle name="Заголовок 1 3" xfId="29407" hidden="1"/>
    <cellStyle name="Заголовок 1 3" xfId="29409" hidden="1"/>
    <cellStyle name="Заголовок 1 3" xfId="29408" hidden="1"/>
    <cellStyle name="Заголовок 1 3" xfId="28015" hidden="1"/>
    <cellStyle name="Заголовок 1 3" xfId="29411" hidden="1"/>
    <cellStyle name="Заголовок 1 3" xfId="29410" hidden="1"/>
    <cellStyle name="Заголовок 1 3" xfId="29412" hidden="1"/>
    <cellStyle name="Заголовок 1 3" xfId="29414" hidden="1"/>
    <cellStyle name="Заголовок 1 3" xfId="29413" hidden="1"/>
    <cellStyle name="Заголовок 1 3" xfId="29065" hidden="1"/>
    <cellStyle name="Заголовок 1 3" xfId="29416" hidden="1"/>
    <cellStyle name="Заголовок 1 3" xfId="29415" hidden="1"/>
    <cellStyle name="Заголовок 1 3" xfId="29417" hidden="1"/>
    <cellStyle name="Заголовок 1 3" xfId="29419" hidden="1"/>
    <cellStyle name="Заголовок 1 3" xfId="29418" hidden="1"/>
    <cellStyle name="Заголовок 1 3" xfId="28645" hidden="1"/>
    <cellStyle name="Заголовок 1 3" xfId="29421" hidden="1"/>
    <cellStyle name="Заголовок 1 3" xfId="29420" hidden="1"/>
    <cellStyle name="Заголовок 1 3" xfId="29422" hidden="1"/>
    <cellStyle name="Заголовок 1 3" xfId="29424" hidden="1"/>
    <cellStyle name="Заголовок 1 3" xfId="29423" hidden="1"/>
    <cellStyle name="Заголовок 1 3" xfId="29293" hidden="1"/>
    <cellStyle name="Заголовок 1 3" xfId="29426" hidden="1"/>
    <cellStyle name="Заголовок 1 3" xfId="29425" hidden="1"/>
    <cellStyle name="Заголовок 1 3" xfId="29427" hidden="1"/>
    <cellStyle name="Заголовок 1 3" xfId="29429" hidden="1"/>
    <cellStyle name="Заголовок 1 3" xfId="29428" hidden="1"/>
    <cellStyle name="Заголовок 1 3" xfId="28730" hidden="1"/>
    <cellStyle name="Заголовок 1 3" xfId="29432" hidden="1"/>
    <cellStyle name="Заголовок 1 3" xfId="29431" hidden="1"/>
    <cellStyle name="Заголовок 1 3" xfId="29433" hidden="1"/>
    <cellStyle name="Заголовок 1 3" xfId="29436" hidden="1"/>
    <cellStyle name="Заголовок 1 3" xfId="29435" hidden="1"/>
    <cellStyle name="Заголовок 1 3" xfId="26772" hidden="1"/>
    <cellStyle name="Заголовок 1 3" xfId="29438" hidden="1"/>
    <cellStyle name="Заголовок 1 3" xfId="29437" hidden="1"/>
    <cellStyle name="Заголовок 1 3" xfId="29439" hidden="1"/>
    <cellStyle name="Заголовок 1 3" xfId="29441" hidden="1"/>
    <cellStyle name="Заголовок 1 3" xfId="29440" hidden="1"/>
    <cellStyle name="Заголовок 1 3" xfId="29430" hidden="1"/>
    <cellStyle name="Заголовок 1 3" xfId="29393" hidden="1"/>
    <cellStyle name="Заголовок 1 3" xfId="29395" hidden="1"/>
    <cellStyle name="Заголовок 1 3" xfId="29383" hidden="1"/>
    <cellStyle name="Заголовок 1 3" xfId="29373" hidden="1"/>
    <cellStyle name="Заголовок 1 3" xfId="29375" hidden="1"/>
    <cellStyle name="Заголовок 1 3" xfId="29454" hidden="1"/>
    <cellStyle name="Заголовок 1 3" xfId="29480" hidden="1"/>
    <cellStyle name="Заголовок 1 3" xfId="29479" hidden="1"/>
    <cellStyle name="Заголовок 1 3" xfId="29486" hidden="1"/>
    <cellStyle name="Заголовок 1 3" xfId="29492" hidden="1"/>
    <cellStyle name="Заголовок 1 3" xfId="29491" hidden="1"/>
    <cellStyle name="Заголовок 1 3" xfId="29446" hidden="1"/>
    <cellStyle name="Заголовок 1 3" xfId="29500" hidden="1"/>
    <cellStyle name="Заголовок 1 3" xfId="29499" hidden="1"/>
    <cellStyle name="Заголовок 1 3" xfId="29506" hidden="1"/>
    <cellStyle name="Заголовок 1 3" xfId="29512" hidden="1"/>
    <cellStyle name="Заголовок 1 3" xfId="29511" hidden="1"/>
    <cellStyle name="Заголовок 1 3" xfId="29448" hidden="1"/>
    <cellStyle name="Заголовок 1 3" xfId="29520" hidden="1"/>
    <cellStyle name="Заголовок 1 3" xfId="29519" hidden="1"/>
    <cellStyle name="Заголовок 1 3" xfId="29526" hidden="1"/>
    <cellStyle name="Заголовок 1 3" xfId="29532" hidden="1"/>
    <cellStyle name="Заголовок 1 3" xfId="29531" hidden="1"/>
    <cellStyle name="Заголовок 1 3" xfId="29445" hidden="1"/>
    <cellStyle name="Заголовок 1 3" xfId="29540" hidden="1"/>
    <cellStyle name="Заголовок 1 3" xfId="29539" hidden="1"/>
    <cellStyle name="Заголовок 1 3" xfId="29546" hidden="1"/>
    <cellStyle name="Заголовок 1 3" xfId="29552" hidden="1"/>
    <cellStyle name="Заголовок 1 3" xfId="29551" hidden="1"/>
    <cellStyle name="Заголовок 1 3" xfId="29449" hidden="1"/>
    <cellStyle name="Заголовок 1 3" xfId="29560" hidden="1"/>
    <cellStyle name="Заголовок 1 3" xfId="29559" hidden="1"/>
    <cellStyle name="Заголовок 1 3" xfId="29566" hidden="1"/>
    <cellStyle name="Заголовок 1 3" xfId="29572" hidden="1"/>
    <cellStyle name="Заголовок 1 3" xfId="29571" hidden="1"/>
    <cellStyle name="Заголовок 1 3" xfId="29447" hidden="1"/>
    <cellStyle name="Заголовок 1 3" xfId="29580" hidden="1"/>
    <cellStyle name="Заголовок 1 3" xfId="29579" hidden="1"/>
    <cellStyle name="Заголовок 1 3" xfId="29586" hidden="1"/>
    <cellStyle name="Заголовок 1 3" xfId="29592" hidden="1"/>
    <cellStyle name="Заголовок 1 3" xfId="29591" hidden="1"/>
    <cellStyle name="Заголовок 1 3" xfId="29450" hidden="1"/>
    <cellStyle name="Заголовок 1 3" xfId="29600" hidden="1"/>
    <cellStyle name="Заголовок 1 3" xfId="29599" hidden="1"/>
    <cellStyle name="Заголовок 1 3" xfId="29606" hidden="1"/>
    <cellStyle name="Заголовок 1 3" xfId="29612" hidden="1"/>
    <cellStyle name="Заголовок 1 3" xfId="29611" hidden="1"/>
    <cellStyle name="Заголовок 1 3" xfId="29365" hidden="1"/>
    <cellStyle name="Заголовок 1 3" xfId="29620" hidden="1"/>
    <cellStyle name="Заголовок 1 3" xfId="29619" hidden="1"/>
    <cellStyle name="Заголовок 1 3" xfId="29626" hidden="1"/>
    <cellStyle name="Заголовок 1 3" xfId="29632" hidden="1"/>
    <cellStyle name="Заголовок 1 3" xfId="29631" hidden="1"/>
    <cellStyle name="Заголовок 1 3" xfId="29452" hidden="1"/>
    <cellStyle name="Заголовок 1 3" xfId="29640" hidden="1"/>
    <cellStyle name="Заголовок 1 3" xfId="29639" hidden="1"/>
    <cellStyle name="Заголовок 1 3" xfId="29646" hidden="1"/>
    <cellStyle name="Заголовок 1 3" xfId="29652" hidden="1"/>
    <cellStyle name="Заголовок 1 3" xfId="29651" hidden="1"/>
    <cellStyle name="Заголовок 1 3" xfId="29453" hidden="1"/>
    <cellStyle name="Заголовок 1 3" xfId="29660" hidden="1"/>
    <cellStyle name="Заголовок 1 3" xfId="29659" hidden="1"/>
    <cellStyle name="Заголовок 1 3" xfId="29666" hidden="1"/>
    <cellStyle name="Заголовок 1 3" xfId="29672" hidden="1"/>
    <cellStyle name="Заголовок 1 3" xfId="29671" hidden="1"/>
    <cellStyle name="Заголовок 1 3" xfId="29451" hidden="1"/>
    <cellStyle name="Заголовок 1 3" xfId="29681" hidden="1"/>
    <cellStyle name="Заголовок 1 3" xfId="29680" hidden="1"/>
    <cellStyle name="Заголовок 1 3" xfId="29687" hidden="1"/>
    <cellStyle name="Заголовок 1 3" xfId="29693" hidden="1"/>
    <cellStyle name="Заголовок 1 3" xfId="29692" hidden="1"/>
    <cellStyle name="Заголовок 1 3" xfId="29442" hidden="1"/>
    <cellStyle name="Заголовок 1 3" xfId="29701" hidden="1"/>
    <cellStyle name="Заголовок 1 3" xfId="29700" hidden="1"/>
    <cellStyle name="Заголовок 1 3" xfId="29707" hidden="1"/>
    <cellStyle name="Заголовок 1 3" xfId="29713" hidden="1"/>
    <cellStyle name="Заголовок 1 3" xfId="29712" hidden="1"/>
    <cellStyle name="Заголовок 1 3" xfId="29676" hidden="1"/>
    <cellStyle name="Заголовок 1 3" xfId="29985" hidden="1"/>
    <cellStyle name="Заголовок 1 3" xfId="29986" hidden="1"/>
    <cellStyle name="Заголовок 1 3" xfId="29984" hidden="1"/>
    <cellStyle name="Заголовок 1 3" xfId="29983" hidden="1"/>
    <cellStyle name="Заголовок 1 3" xfId="24059" hidden="1"/>
    <cellStyle name="Заголовок 1 3" xfId="29975" hidden="1"/>
    <cellStyle name="Заголовок 1 3" xfId="29973" hidden="1"/>
    <cellStyle name="Заголовок 1 3" xfId="29974" hidden="1"/>
    <cellStyle name="Заголовок 1 3" xfId="29972" hidden="1"/>
    <cellStyle name="Заголовок 1 3" xfId="29971" hidden="1"/>
    <cellStyle name="Заголовок 1 3" xfId="27142" hidden="1"/>
    <cellStyle name="Заголовок 1 3" xfId="27098" hidden="1"/>
    <cellStyle name="Заголовок 1 3" xfId="27143" hidden="1"/>
    <cellStyle name="Заголовок 1 3" xfId="27096" hidden="1"/>
    <cellStyle name="Заголовок 1 3" xfId="29970" hidden="1"/>
    <cellStyle name="Заголовок 1 3" xfId="29968" hidden="1"/>
    <cellStyle name="Заголовок 1 3" xfId="29969" hidden="1"/>
    <cellStyle name="Заголовок 1 3" xfId="27099" hidden="1"/>
    <cellStyle name="Заголовок 1 3" xfId="27095" hidden="1"/>
    <cellStyle name="Заголовок 1 3" xfId="29967" hidden="1"/>
    <cellStyle name="Заголовок 1 3" xfId="29966" hidden="1"/>
    <cellStyle name="Заголовок 1 3" xfId="29965" hidden="1"/>
    <cellStyle name="Заголовок 1 3" xfId="27144" hidden="1"/>
    <cellStyle name="Заголовок 1 3" xfId="29981" hidden="1"/>
    <cellStyle name="Заголовок 1 3" xfId="29964" hidden="1"/>
    <cellStyle name="Заголовок 1 3" xfId="24033" hidden="1"/>
    <cellStyle name="Заголовок 1 3" xfId="29963" hidden="1"/>
    <cellStyle name="Заголовок 1 3" xfId="29961" hidden="1"/>
    <cellStyle name="Заголовок 1 3" xfId="29962" hidden="1"/>
    <cellStyle name="Заголовок 1 3" xfId="24037" hidden="1"/>
    <cellStyle name="Заголовок 1 3" xfId="27094" hidden="1"/>
    <cellStyle name="Заголовок 1 3" xfId="17856" hidden="1"/>
    <cellStyle name="Заголовок 1 3" xfId="29960" hidden="1"/>
    <cellStyle name="Заголовок 1 3" xfId="29958" hidden="1"/>
    <cellStyle name="Заголовок 1 3" xfId="29959" hidden="1"/>
    <cellStyle name="Заголовок 1 3" xfId="29980" hidden="1"/>
    <cellStyle name="Заголовок 1 3" xfId="27093" hidden="1"/>
    <cellStyle name="Заголовок 1 3" xfId="27092" hidden="1"/>
    <cellStyle name="Заголовок 1 3" xfId="27091" hidden="1"/>
    <cellStyle name="Заголовок 1 3" xfId="29956" hidden="1"/>
    <cellStyle name="Заголовок 1 3" xfId="29957" hidden="1"/>
    <cellStyle name="Заголовок 1 3" xfId="29979" hidden="1"/>
    <cellStyle name="Заголовок 1 3" xfId="29954" hidden="1"/>
    <cellStyle name="Заголовок 1 3" xfId="29955" hidden="1"/>
    <cellStyle name="Заголовок 1 3" xfId="29953" hidden="1"/>
    <cellStyle name="Заголовок 1 3" xfId="27090" hidden="1"/>
    <cellStyle name="Заголовок 1 3" xfId="29952" hidden="1"/>
    <cellStyle name="Заголовок 1 3" xfId="29982" hidden="1"/>
    <cellStyle name="Заголовок 1 3" xfId="29950" hidden="1"/>
    <cellStyle name="Заголовок 1 3" xfId="29951" hidden="1"/>
    <cellStyle name="Заголовок 1 3" xfId="29949" hidden="1"/>
    <cellStyle name="Заголовок 1 3" xfId="29947" hidden="1"/>
    <cellStyle name="Заголовок 1 3" xfId="29948" hidden="1"/>
    <cellStyle name="Заголовок 1 3" xfId="29977" hidden="1"/>
    <cellStyle name="Заголовок 1 3" xfId="24036" hidden="1"/>
    <cellStyle name="Заголовок 1 3" xfId="29946" hidden="1"/>
    <cellStyle name="Заголовок 1 3" xfId="29945" hidden="1"/>
    <cellStyle name="Заголовок 1 3" xfId="27145" hidden="1"/>
    <cellStyle name="Заголовок 1 3" xfId="24098" hidden="1"/>
    <cellStyle name="Заголовок 1 3" xfId="29976" hidden="1"/>
    <cellStyle name="Заголовок 1 3" xfId="29943" hidden="1"/>
    <cellStyle name="Заголовок 1 3" xfId="29944" hidden="1"/>
    <cellStyle name="Заголовок 1 3" xfId="29942" hidden="1"/>
    <cellStyle name="Заголовок 1 3" xfId="29940" hidden="1"/>
    <cellStyle name="Заголовок 1 3" xfId="29941" hidden="1"/>
    <cellStyle name="Заголовок 1 3" xfId="29978" hidden="1"/>
    <cellStyle name="Заголовок 1 3" xfId="24136" hidden="1"/>
    <cellStyle name="Заголовок 1 3" xfId="29938" hidden="1"/>
    <cellStyle name="Заголовок 1 3" xfId="29937" hidden="1"/>
    <cellStyle name="Заголовок 1 3" xfId="29935" hidden="1"/>
    <cellStyle name="Заголовок 1 3" xfId="29936" hidden="1"/>
    <cellStyle name="Заголовок 1 3" xfId="27097" hidden="1"/>
    <cellStyle name="Заголовок 1 3" xfId="29933" hidden="1"/>
    <cellStyle name="Заголовок 1 3" xfId="29934" hidden="1"/>
    <cellStyle name="Заголовок 1 3" xfId="29932" hidden="1"/>
    <cellStyle name="Заголовок 1 3" xfId="27089" hidden="1"/>
    <cellStyle name="Заголовок 1 3" xfId="29931" hidden="1"/>
    <cellStyle name="Заголовок 1 3" xfId="29939" hidden="1"/>
    <cellStyle name="Заголовок 1 3" xfId="29761" hidden="1"/>
    <cellStyle name="Заголовок 1 3" xfId="29762" hidden="1"/>
    <cellStyle name="Заголовок 1 3" xfId="29757" hidden="1"/>
    <cellStyle name="Заголовок 1 3" xfId="29752" hidden="1"/>
    <cellStyle name="Заголовок 1 3" xfId="29753" hidden="1"/>
    <cellStyle name="Заголовок 1 3" xfId="26939" hidden="1"/>
    <cellStyle name="Заголовок 1 3" xfId="27137" hidden="1"/>
    <cellStyle name="Заголовок 1 3" xfId="21017" hidden="1"/>
    <cellStyle name="Заголовок 1 3" xfId="26916" hidden="1"/>
    <cellStyle name="Заголовок 1 3" xfId="26932" hidden="1"/>
    <cellStyle name="Заголовок 1 3" xfId="26931" hidden="1"/>
    <cellStyle name="Заголовок 1 3" xfId="29729" hidden="1"/>
    <cellStyle name="Заголовок 1 3" xfId="26957" hidden="1"/>
    <cellStyle name="Заголовок 1 3" xfId="24097" hidden="1"/>
    <cellStyle name="Заголовок 1 3" xfId="24009" hidden="1"/>
    <cellStyle name="Заголовок 1 3" xfId="26985" hidden="1"/>
    <cellStyle name="Заголовок 1 3" xfId="27123" hidden="1"/>
    <cellStyle name="Заголовок 1 3" xfId="29727" hidden="1"/>
    <cellStyle name="Заголовок 1 3" xfId="27006" hidden="1"/>
    <cellStyle name="Заголовок 1 3" xfId="27004" hidden="1"/>
    <cellStyle name="Заголовок 1 3" xfId="27019" hidden="1"/>
    <cellStyle name="Заголовок 1 3" xfId="27033" hidden="1"/>
    <cellStyle name="Заголовок 1 3" xfId="27028" hidden="1"/>
    <cellStyle name="Заголовок 1 3" xfId="29730" hidden="1"/>
    <cellStyle name="Заголовок 1 3" xfId="27050" hidden="1"/>
    <cellStyle name="Заголовок 1 3" xfId="27048" hidden="1"/>
    <cellStyle name="Заголовок 1 3" xfId="27065" hidden="1"/>
    <cellStyle name="Заголовок 1 3" xfId="27082" hidden="1"/>
    <cellStyle name="Заголовок 1 3" xfId="27079" hidden="1"/>
    <cellStyle name="Заголовок 1 3" xfId="29726" hidden="1"/>
    <cellStyle name="Заголовок 1 3" xfId="17845" hidden="1"/>
    <cellStyle name="Заголовок 1 3" xfId="14600" hidden="1"/>
    <cellStyle name="Заголовок 1 3" xfId="26913" hidden="1"/>
    <cellStyle name="Заголовок 1 3" xfId="20999" hidden="1"/>
    <cellStyle name="Заголовок 1 3" xfId="26928" hidden="1"/>
    <cellStyle name="Заголовок 1 3" xfId="29728" hidden="1"/>
    <cellStyle name="Заголовок 1 3" xfId="20964" hidden="1"/>
    <cellStyle name="Заголовок 1 3" xfId="20971" hidden="1"/>
    <cellStyle name="Заголовок 1 3" xfId="26966" hidden="1"/>
    <cellStyle name="Заголовок 1 3" xfId="20998" hidden="1"/>
    <cellStyle name="Заголовок 1 3" xfId="26978" hidden="1"/>
    <cellStyle name="Заголовок 1 3" xfId="29724" hidden="1"/>
    <cellStyle name="Заголовок 1 3" xfId="27000" hidden="1"/>
    <cellStyle name="Заголовок 1 3" xfId="27104" hidden="1"/>
    <cellStyle name="Заголовок 1 3" xfId="27010" hidden="1"/>
    <cellStyle name="Заголовок 1 3" xfId="27024" hidden="1"/>
    <cellStyle name="Заголовок 1 3" xfId="27107" hidden="1"/>
    <cellStyle name="Заголовок 1 3" xfId="29747" hidden="1"/>
    <cellStyle name="Заголовок 1 3" xfId="27109" hidden="1"/>
    <cellStyle name="Заголовок 1 3" xfId="27051" hidden="1"/>
    <cellStyle name="Заголовок 1 3" xfId="27111" hidden="1"/>
    <cellStyle name="Заголовок 1 3" xfId="24043" hidden="1"/>
    <cellStyle name="Заголовок 1 3" xfId="27083" hidden="1"/>
    <cellStyle name="Заголовок 1 3" xfId="29722" hidden="1"/>
    <cellStyle name="Заголовок 1 3" xfId="17855" hidden="1"/>
    <cellStyle name="Заголовок 1 3" xfId="17846" hidden="1"/>
    <cellStyle name="Заголовок 1 3" xfId="29991" hidden="1"/>
    <cellStyle name="Заголовок 1 3" xfId="29997" hidden="1"/>
    <cellStyle name="Заголовок 1 3" xfId="29996" hidden="1"/>
    <cellStyle name="Заголовок 1 3" xfId="24140" hidden="1"/>
    <cellStyle name="Заголовок 1 3" xfId="30005" hidden="1"/>
    <cellStyle name="Заголовок 1 3" xfId="30004" hidden="1"/>
    <cellStyle name="Заголовок 1 3" xfId="30011" hidden="1"/>
    <cellStyle name="Заголовок 1 3" xfId="30017" hidden="1"/>
    <cellStyle name="Заголовок 1 3" xfId="30016" hidden="1"/>
    <cellStyle name="Заголовок 1 3" xfId="29723" hidden="1"/>
    <cellStyle name="Заголовок 1 3" xfId="30031" hidden="1"/>
    <cellStyle name="Заголовок 1 3" xfId="30030" hidden="1"/>
    <cellStyle name="Заголовок 1 3" xfId="30037" hidden="1"/>
    <cellStyle name="Заголовок 1 3" xfId="30043" hidden="1"/>
    <cellStyle name="Заголовок 1 3" xfId="30042" hidden="1"/>
    <cellStyle name="Заголовок 1 3" xfId="29733" hidden="1"/>
    <cellStyle name="Заголовок 1 3" xfId="30051" hidden="1"/>
    <cellStyle name="Заголовок 1 3" xfId="30050" hidden="1"/>
    <cellStyle name="Заголовок 1 3" xfId="30057" hidden="1"/>
    <cellStyle name="Заголовок 1 3" xfId="30063" hidden="1"/>
    <cellStyle name="Заголовок 1 3" xfId="30062" hidden="1"/>
    <cellStyle name="Заголовок 1 3" xfId="30024" hidden="1"/>
    <cellStyle name="Заголовок 1 3" xfId="27044" hidden="1"/>
    <cellStyle name="Заголовок 1 3" xfId="29719" hidden="1"/>
    <cellStyle name="Заголовок 1 3" xfId="27040" hidden="1"/>
    <cellStyle name="Заголовок 1 3" xfId="24124" hidden="1"/>
    <cellStyle name="Заголовок 1 3" xfId="29808" hidden="1"/>
    <cellStyle name="Заголовок 1 3" xfId="27150" hidden="1"/>
    <cellStyle name="Заголовок 1 3" xfId="30128" hidden="1"/>
    <cellStyle name="Заголовок 1 3" xfId="30127" hidden="1"/>
    <cellStyle name="Заголовок 1 3" xfId="30134" hidden="1"/>
    <cellStyle name="Заголовок 1 3" xfId="30140" hidden="1"/>
    <cellStyle name="Заголовок 1 3" xfId="30139" hidden="1"/>
    <cellStyle name="Заголовок 1 3" xfId="27084" hidden="1"/>
    <cellStyle name="Заголовок 1 3" xfId="30149" hidden="1"/>
    <cellStyle name="Заголовок 1 3" xfId="30148" hidden="1"/>
    <cellStyle name="Заголовок 1 3" xfId="30155" hidden="1"/>
    <cellStyle name="Заголовок 1 3" xfId="30161" hidden="1"/>
    <cellStyle name="Заголовок 1 3" xfId="30160" hidden="1"/>
    <cellStyle name="Заголовок 1 3" xfId="29818" hidden="1"/>
    <cellStyle name="Заголовок 1 3" xfId="30169" hidden="1"/>
    <cellStyle name="Заголовок 1 3" xfId="30168" hidden="1"/>
    <cellStyle name="Заголовок 1 3" xfId="30175" hidden="1"/>
    <cellStyle name="Заголовок 1 3" xfId="30181" hidden="1"/>
    <cellStyle name="Заголовок 1 3" xfId="30180" hidden="1"/>
    <cellStyle name="Заголовок 1 3" xfId="29817" hidden="1"/>
    <cellStyle name="Заголовок 1 3" xfId="30188" hidden="1"/>
    <cellStyle name="Заголовок 1 3" xfId="30187" hidden="1"/>
    <cellStyle name="Заголовок 1 3" xfId="30193" hidden="1"/>
    <cellStyle name="Заголовок 1 3" xfId="30199" hidden="1"/>
    <cellStyle name="Заголовок 1 3" xfId="30198" hidden="1"/>
    <cellStyle name="Заголовок 1 3" xfId="29819" hidden="1"/>
    <cellStyle name="Заголовок 1 3" xfId="30207" hidden="1"/>
    <cellStyle name="Заголовок 1 3" xfId="30206" hidden="1"/>
    <cellStyle name="Заголовок 1 3" xfId="30212" hidden="1"/>
    <cellStyle name="Заголовок 1 3" xfId="30218" hidden="1"/>
    <cellStyle name="Заголовок 1 3" xfId="30217" hidden="1"/>
    <cellStyle name="Заголовок 1 3" xfId="27073" hidden="1"/>
    <cellStyle name="Заголовок 1 3" xfId="30226" hidden="1"/>
    <cellStyle name="Заголовок 1 3" xfId="30225" hidden="1"/>
    <cellStyle name="Заголовок 1 3" xfId="30232" hidden="1"/>
    <cellStyle name="Заголовок 1 3" xfId="30237" hidden="1"/>
    <cellStyle name="Заголовок 1 3" xfId="30236" hidden="1"/>
    <cellStyle name="Заголовок 1 3" xfId="29928" hidden="1"/>
    <cellStyle name="Заголовок 1 3" xfId="30245" hidden="1"/>
    <cellStyle name="Заголовок 1 3" xfId="30244" hidden="1"/>
    <cellStyle name="Заголовок 1 3" xfId="30251" hidden="1"/>
    <cellStyle name="Заголовок 1 3" xfId="30257" hidden="1"/>
    <cellStyle name="Заголовок 1 3" xfId="30256" hidden="1"/>
    <cellStyle name="Заголовок 1 3" xfId="29809" hidden="1"/>
    <cellStyle name="Заголовок 1 3" xfId="30267" hidden="1"/>
    <cellStyle name="Заголовок 1 3" xfId="30266" hidden="1"/>
    <cellStyle name="Заголовок 1 3" xfId="30273" hidden="1"/>
    <cellStyle name="Заголовок 1 3" xfId="30278" hidden="1"/>
    <cellStyle name="Заголовок 1 3" xfId="30277" hidden="1"/>
    <cellStyle name="Заголовок 1 3" xfId="29821" hidden="1"/>
    <cellStyle name="Заголовок 1 3" xfId="30285" hidden="1"/>
    <cellStyle name="Заголовок 1 3" xfId="30284" hidden="1"/>
    <cellStyle name="Заголовок 1 3" xfId="30291" hidden="1"/>
    <cellStyle name="Заголовок 1 3" xfId="30297" hidden="1"/>
    <cellStyle name="Заголовок 1 3" xfId="30296" hidden="1"/>
    <cellStyle name="Заголовок 1 3" xfId="27159" hidden="1"/>
    <cellStyle name="Заголовок 1 3" xfId="30305" hidden="1"/>
    <cellStyle name="Заголовок 1 3" xfId="30304" hidden="1"/>
    <cellStyle name="Заголовок 1 3" xfId="30311" hidden="1"/>
    <cellStyle name="Заголовок 1 3" xfId="30317" hidden="1"/>
    <cellStyle name="Заголовок 1 3" xfId="30316" hidden="1"/>
    <cellStyle name="Заголовок 1 3" xfId="29820" hidden="1"/>
    <cellStyle name="Заголовок 1 3" xfId="30331" hidden="1"/>
    <cellStyle name="Заголовок 1 3" xfId="30330" hidden="1"/>
    <cellStyle name="Заголовок 1 3" xfId="30337" hidden="1"/>
    <cellStyle name="Заголовок 1 3" xfId="30341" hidden="1"/>
    <cellStyle name="Заголовок 1 3" xfId="30340" hidden="1"/>
    <cellStyle name="Заголовок 1 3" xfId="29835" hidden="1"/>
    <cellStyle name="Заголовок 1 3" xfId="30349" hidden="1"/>
    <cellStyle name="Заголовок 1 3" xfId="30348" hidden="1"/>
    <cellStyle name="Заголовок 1 3" xfId="30355" hidden="1"/>
    <cellStyle name="Заголовок 1 3" xfId="30361" hidden="1"/>
    <cellStyle name="Заголовок 1 3" xfId="30360" hidden="1"/>
    <cellStyle name="Заголовок 1 3" xfId="30324" hidden="1"/>
    <cellStyle name="Заголовок 1 3" xfId="30105" hidden="1"/>
    <cellStyle name="Заголовок 1 3" xfId="26999" hidden="1"/>
    <cellStyle name="Заголовок 1 3" xfId="30106" hidden="1"/>
    <cellStyle name="Заголовок 1 3" xfId="29785" hidden="1"/>
    <cellStyle name="Заголовок 1 3" xfId="27149" hidden="1"/>
    <cellStyle name="Заголовок 1 3" xfId="30068" hidden="1"/>
    <cellStyle name="Заголовок 1 3" xfId="30152" hidden="1"/>
    <cellStyle name="Заголовок 1 3" xfId="30145" hidden="1"/>
    <cellStyle name="Заголовок 1 3" xfId="30131" hidden="1"/>
    <cellStyle name="Заголовок 1 3" xfId="27153" hidden="1"/>
    <cellStyle name="Заголовок 1 3" xfId="24126" hidden="1"/>
    <cellStyle name="Заголовок 1 3" xfId="30121" hidden="1"/>
    <cellStyle name="Заголовок 1 3" xfId="30342" hidden="1"/>
    <cellStyle name="Заголовок 1 3" xfId="30023" hidden="1"/>
    <cellStyle name="Заголовок 1 3" xfId="30318" hidden="1"/>
    <cellStyle name="Заголовок 1 3" xfId="30298" hidden="1"/>
    <cellStyle name="Заголовок 1 3" xfId="29927" hidden="1"/>
    <cellStyle name="Заголовок 1 3" xfId="26977" hidden="1"/>
    <cellStyle name="Заголовок 1 3" xfId="30272" hidden="1"/>
    <cellStyle name="Заголовок 1 3" xfId="30276" hidden="1"/>
    <cellStyle name="Заголовок 1 3" xfId="30250" hidden="1"/>
    <cellStyle name="Заголовок 1 3" xfId="30231" hidden="1"/>
    <cellStyle name="Заголовок 1 3" xfId="30235" hidden="1"/>
    <cellStyle name="Заголовок 1 3" xfId="29780" hidden="1"/>
    <cellStyle name="Заголовок 1 3" xfId="30205" hidden="1"/>
    <cellStyle name="Заголовок 1 3" xfId="30208" hidden="1"/>
    <cellStyle name="Заголовок 1 3" xfId="30186" hidden="1"/>
    <cellStyle name="Заголовок 1 3" xfId="30167" hidden="1"/>
    <cellStyle name="Заголовок 1 3" xfId="30170" hidden="1"/>
    <cellStyle name="Заголовок 1 3" xfId="27131" hidden="1"/>
    <cellStyle name="Заголовок 1 3" xfId="30141" hidden="1"/>
    <cellStyle name="Заголовок 1 3" xfId="29839" hidden="1"/>
    <cellStyle name="Заголовок 1 3" xfId="29832" hidden="1"/>
    <cellStyle name="Заголовок 1 3" xfId="29879" hidden="1"/>
    <cellStyle name="Заголовок 1 3" xfId="29904" hidden="1"/>
    <cellStyle name="Заголовок 1 3" xfId="30120" hidden="1"/>
    <cellStyle name="Заголовок 1 3" xfId="30346" hidden="1"/>
    <cellStyle name="Заголовок 1 3" xfId="30351" hidden="1"/>
    <cellStyle name="Заголовок 1 3" xfId="30328" hidden="1"/>
    <cellStyle name="Заголовок 1 3" xfId="30302" hidden="1"/>
    <cellStyle name="Заголовок 1 3" xfId="30307" hidden="1"/>
    <cellStyle name="Заголовок 1 3" xfId="29864" hidden="1"/>
    <cellStyle name="Заголовок 1 3" xfId="30280" hidden="1"/>
    <cellStyle name="Заголовок 1 3" xfId="30026" hidden="1"/>
    <cellStyle name="Заголовок 1 3" xfId="30259" hidden="1"/>
    <cellStyle name="Заголовок 1 3" xfId="30239" hidden="1"/>
    <cellStyle name="Заголовок 1 3" xfId="29930" hidden="1"/>
    <cellStyle name="Заголовок 1 3" xfId="20936" hidden="1"/>
    <cellStyle name="Заголовок 1 3" xfId="29843" hidden="1"/>
    <cellStyle name="Заголовок 1 3" xfId="30204" hidden="1"/>
    <cellStyle name="Заголовок 1 3" xfId="29841" hidden="1"/>
    <cellStyle name="Заголовок 1 3" xfId="29825" hidden="1"/>
    <cellStyle name="Заголовок 1 3" xfId="30166" hidden="1"/>
    <cellStyle name="Заголовок 1 3" xfId="27155" hidden="1"/>
    <cellStyle name="Заголовок 1 3" xfId="30137" hidden="1"/>
    <cellStyle name="Заголовок 1 3" xfId="30142" hidden="1"/>
    <cellStyle name="Заголовок 1 3" xfId="27052" hidden="1"/>
    <cellStyle name="Заголовок 1 3" xfId="29863" hidden="1"/>
    <cellStyle name="Заголовок 1 3" xfId="29878" hidden="1"/>
    <cellStyle name="Заголовок 1 3" xfId="30070" hidden="1"/>
    <cellStyle name="Заголовок 1 3" xfId="30381" hidden="1"/>
    <cellStyle name="Заголовок 1 3" xfId="30380" hidden="1"/>
    <cellStyle name="Заголовок 1 3" xfId="30387" hidden="1"/>
    <cellStyle name="Заголовок 1 3" xfId="30393" hidden="1"/>
    <cellStyle name="Заголовок 1 3" xfId="30392" hidden="1"/>
    <cellStyle name="Заголовок 1 3" xfId="30123" hidden="1"/>
    <cellStyle name="Заголовок 1 3" xfId="30406" hidden="1"/>
    <cellStyle name="Заголовок 1 3" xfId="30405" hidden="1"/>
    <cellStyle name="Заголовок 1 3" xfId="30412" hidden="1"/>
    <cellStyle name="Заголовок 1 3" xfId="30418" hidden="1"/>
    <cellStyle name="Заголовок 1 3" xfId="30417" hidden="1"/>
    <cellStyle name="Заголовок 1 3" xfId="24113" hidden="1"/>
    <cellStyle name="Заголовок 1 3" xfId="30426" hidden="1"/>
    <cellStyle name="Заголовок 1 3" xfId="30425" hidden="1"/>
    <cellStyle name="Заголовок 1 3" xfId="30432" hidden="1"/>
    <cellStyle name="Заголовок 1 3" xfId="30438" hidden="1"/>
    <cellStyle name="Заголовок 1 3" xfId="30437" hidden="1"/>
    <cellStyle name="Заголовок 1 3" xfId="30400" hidden="1"/>
    <cellStyle name="Заголовок 1 3" xfId="29811" hidden="1"/>
    <cellStyle name="Заголовок 1 3" xfId="30087" hidden="1"/>
    <cellStyle name="Заголовок 1 3" xfId="30214" hidden="1"/>
    <cellStyle name="Заголовок 1 3" xfId="27156" hidden="1"/>
    <cellStyle name="Заголовок 1 3" xfId="30073" hidden="1"/>
    <cellStyle name="Заголовок 1 3" xfId="30366" hidden="1"/>
    <cellStyle name="Заголовок 1 3" xfId="30502" hidden="1"/>
    <cellStyle name="Заголовок 1 3" xfId="30501" hidden="1"/>
    <cellStyle name="Заголовок 1 3" xfId="30508" hidden="1"/>
    <cellStyle name="Заголовок 1 3" xfId="30514" hidden="1"/>
    <cellStyle name="Заголовок 1 3" xfId="30513" hidden="1"/>
    <cellStyle name="Заголовок 1 3" xfId="30165" hidden="1"/>
    <cellStyle name="Заголовок 1 3" xfId="30523" hidden="1"/>
    <cellStyle name="Заголовок 1 3" xfId="30522" hidden="1"/>
    <cellStyle name="Заголовок 1 3" xfId="30529" hidden="1"/>
    <cellStyle name="Заголовок 1 3" xfId="30535" hidden="1"/>
    <cellStyle name="Заголовок 1 3" xfId="30534" hidden="1"/>
    <cellStyle name="Заголовок 1 3" xfId="30078" hidden="1"/>
    <cellStyle name="Заголовок 1 3" xfId="30543" hidden="1"/>
    <cellStyle name="Заголовок 1 3" xfId="30542" hidden="1"/>
    <cellStyle name="Заголовок 1 3" xfId="30549" hidden="1"/>
    <cellStyle name="Заголовок 1 3" xfId="30555" hidden="1"/>
    <cellStyle name="Заголовок 1 3" xfId="30554" hidden="1"/>
    <cellStyle name="Заголовок 1 3" xfId="27009" hidden="1"/>
    <cellStyle name="Заголовок 1 3" xfId="30562" hidden="1"/>
    <cellStyle name="Заголовок 1 3" xfId="30561" hidden="1"/>
    <cellStyle name="Заголовок 1 3" xfId="30567" hidden="1"/>
    <cellStyle name="Заголовок 1 3" xfId="30573" hidden="1"/>
    <cellStyle name="Заголовок 1 3" xfId="30572" hidden="1"/>
    <cellStyle name="Заголовок 1 3" xfId="30079" hidden="1"/>
    <cellStyle name="Заголовок 1 3" xfId="30581" hidden="1"/>
    <cellStyle name="Заголовок 1 3" xfId="30580" hidden="1"/>
    <cellStyle name="Заголовок 1 3" xfId="30586" hidden="1"/>
    <cellStyle name="Заголовок 1 3" xfId="30592" hidden="1"/>
    <cellStyle name="Заголовок 1 3" xfId="30591" hidden="1"/>
    <cellStyle name="Заголовок 1 3" xfId="30176" hidden="1"/>
    <cellStyle name="Заголовок 1 3" xfId="30600" hidden="1"/>
    <cellStyle name="Заголовок 1 3" xfId="30599" hidden="1"/>
    <cellStyle name="Заголовок 1 3" xfId="30606" hidden="1"/>
    <cellStyle name="Заголовок 1 3" xfId="30611" hidden="1"/>
    <cellStyle name="Заголовок 1 3" xfId="30610" hidden="1"/>
    <cellStyle name="Заголовок 1 3" xfId="29857" hidden="1"/>
    <cellStyle name="Заголовок 1 3" xfId="30619" hidden="1"/>
    <cellStyle name="Заголовок 1 3" xfId="30618" hidden="1"/>
    <cellStyle name="Заголовок 1 3" xfId="30625" hidden="1"/>
    <cellStyle name="Заголовок 1 3" xfId="30631" hidden="1"/>
    <cellStyle name="Заголовок 1 3" xfId="30630" hidden="1"/>
    <cellStyle name="Заголовок 1 3" xfId="30082" hidden="1"/>
    <cellStyle name="Заголовок 1 3" xfId="30641" hidden="1"/>
    <cellStyle name="Заголовок 1 3" xfId="30640" hidden="1"/>
    <cellStyle name="Заголовок 1 3" xfId="30647" hidden="1"/>
    <cellStyle name="Заголовок 1 3" xfId="30652" hidden="1"/>
    <cellStyle name="Заголовок 1 3" xfId="30651" hidden="1"/>
    <cellStyle name="Заголовок 1 3" xfId="29717" hidden="1"/>
    <cellStyle name="Заголовок 1 3" xfId="30659" hidden="1"/>
    <cellStyle name="Заголовок 1 3" xfId="30658" hidden="1"/>
    <cellStyle name="Заголовок 1 3" xfId="30665" hidden="1"/>
    <cellStyle name="Заголовок 1 3" xfId="30671" hidden="1"/>
    <cellStyle name="Заголовок 1 3" xfId="30670" hidden="1"/>
    <cellStyle name="Заголовок 1 3" xfId="30369" hidden="1"/>
    <cellStyle name="Заголовок 1 3" xfId="30679" hidden="1"/>
    <cellStyle name="Заголовок 1 3" xfId="30678" hidden="1"/>
    <cellStyle name="Заголовок 1 3" xfId="30685" hidden="1"/>
    <cellStyle name="Заголовок 1 3" xfId="30691" hidden="1"/>
    <cellStyle name="Заголовок 1 3" xfId="30690" hidden="1"/>
    <cellStyle name="Заголовок 1 3" xfId="27151" hidden="1"/>
    <cellStyle name="Заголовок 1 3" xfId="30705" hidden="1"/>
    <cellStyle name="Заголовок 1 3" xfId="30704" hidden="1"/>
    <cellStyle name="Заголовок 1 3" xfId="30711" hidden="1"/>
    <cellStyle name="Заголовок 1 3" xfId="30715" hidden="1"/>
    <cellStyle name="Заголовок 1 3" xfId="30714" hidden="1"/>
    <cellStyle name="Заголовок 1 3" xfId="29822" hidden="1"/>
    <cellStyle name="Заголовок 1 3" xfId="30723" hidden="1"/>
    <cellStyle name="Заголовок 1 3" xfId="30722" hidden="1"/>
    <cellStyle name="Заголовок 1 3" xfId="30729" hidden="1"/>
    <cellStyle name="Заголовок 1 3" xfId="30735" hidden="1"/>
    <cellStyle name="Заголовок 1 3" xfId="30734" hidden="1"/>
    <cellStyle name="Заголовок 1 3" xfId="30698" hidden="1"/>
    <cellStyle name="Заголовок 1 3" xfId="30479" hidden="1"/>
    <cellStyle name="Заголовок 1 3" xfId="30292" hidden="1"/>
    <cellStyle name="Заголовок 1 3" xfId="30480" hidden="1"/>
    <cellStyle name="Заголовок 1 3" xfId="29862" hidden="1"/>
    <cellStyle name="Заголовок 1 3" xfId="30372" hidden="1"/>
    <cellStyle name="Заголовок 1 3" xfId="30442" hidden="1"/>
    <cellStyle name="Заголовок 1 3" xfId="30526" hidden="1"/>
    <cellStyle name="Заголовок 1 3" xfId="30519" hidden="1"/>
    <cellStyle name="Заголовок 1 3" xfId="30505" hidden="1"/>
    <cellStyle name="Заголовок 1 3" xfId="26945" hidden="1"/>
    <cellStyle name="Заголовок 1 3" xfId="30177" hidden="1"/>
    <cellStyle name="Заголовок 1 3" xfId="30495" hidden="1"/>
    <cellStyle name="Заголовок 1 3" xfId="30716" hidden="1"/>
    <cellStyle name="Заголовок 1 3" xfId="27077" hidden="1"/>
    <cellStyle name="Заголовок 1 3" xfId="30692" hidden="1"/>
    <cellStyle name="Заголовок 1 3" xfId="30672" hidden="1"/>
    <cellStyle name="Заголовок 1 3" xfId="30401" hidden="1"/>
    <cellStyle name="Заголовок 1 3" xfId="30334" hidden="1"/>
    <cellStyle name="Заголовок 1 3" xfId="30646" hidden="1"/>
    <cellStyle name="Заголовок 1 3" xfId="30650" hidden="1"/>
    <cellStyle name="Заголовок 1 3" xfId="30624" hidden="1"/>
    <cellStyle name="Заголовок 1 3" xfId="30605" hidden="1"/>
    <cellStyle name="Заголовок 1 3" xfId="30609" hidden="1"/>
    <cellStyle name="Заголовок 1 3" xfId="30095" hidden="1"/>
    <cellStyle name="Заголовок 1 3" xfId="30579" hidden="1"/>
    <cellStyle name="Заголовок 1 3" xfId="30582" hidden="1"/>
    <cellStyle name="Заголовок 1 3" xfId="30560" hidden="1"/>
    <cellStyle name="Заголовок 1 3" xfId="30541" hidden="1"/>
    <cellStyle name="Заголовок 1 3" xfId="30544" hidden="1"/>
    <cellStyle name="Заголовок 1 3" xfId="23824" hidden="1"/>
    <cellStyle name="Заголовок 1 3" xfId="30515" hidden="1"/>
    <cellStyle name="Заголовок 1 3" xfId="30371" hidden="1"/>
    <cellStyle name="Заголовок 1 3" xfId="27158" hidden="1"/>
    <cellStyle name="Заголовок 1 3" xfId="29870" hidden="1"/>
    <cellStyle name="Заголовок 1 3" xfId="29901" hidden="1"/>
    <cellStyle name="Заголовок 1 3" xfId="30494" hidden="1"/>
    <cellStyle name="Заголовок 1 3" xfId="30720" hidden="1"/>
    <cellStyle name="Заголовок 1 3" xfId="30725" hidden="1"/>
    <cellStyle name="Заголовок 1 3" xfId="30702" hidden="1"/>
    <cellStyle name="Заголовок 1 3" xfId="30676" hidden="1"/>
    <cellStyle name="Заголовок 1 3" xfId="30681" hidden="1"/>
    <cellStyle name="Заголовок 1 3" xfId="29850" hidden="1"/>
    <cellStyle name="Заголовок 1 3" xfId="30654" hidden="1"/>
    <cellStyle name="Заголовок 1 3" xfId="29874" hidden="1"/>
    <cellStyle name="Заголовок 1 3" xfId="30633" hidden="1"/>
    <cellStyle name="Заголовок 1 3" xfId="30613" hidden="1"/>
    <cellStyle name="Заголовок 1 3" xfId="27023" hidden="1"/>
    <cellStyle name="Заголовок 1 3" xfId="30312" hidden="1"/>
    <cellStyle name="Заголовок 1 3" xfId="29836" hidden="1"/>
    <cellStyle name="Заголовок 1 3" xfId="30578" hidden="1"/>
    <cellStyle name="Заголовок 1 3" xfId="26940" hidden="1"/>
    <cellStyle name="Заголовок 1 3" xfId="29801" hidden="1"/>
    <cellStyle name="Заголовок 1 3" xfId="30540" hidden="1"/>
    <cellStyle name="Заголовок 1 3" xfId="29791" hidden="1"/>
    <cellStyle name="Заголовок 1 3" xfId="30511" hidden="1"/>
    <cellStyle name="Заголовок 1 3" xfId="30516" hidden="1"/>
    <cellStyle name="Заголовок 1 3" xfId="30213" hidden="1"/>
    <cellStyle name="Заголовок 1 3" xfId="29834" hidden="1"/>
    <cellStyle name="Заголовок 1 3" xfId="29869" hidden="1"/>
    <cellStyle name="Заголовок 1 3" xfId="30445" hidden="1"/>
    <cellStyle name="Заголовок 1 3" xfId="30754" hidden="1"/>
    <cellStyle name="Заголовок 1 3" xfId="30753" hidden="1"/>
    <cellStyle name="Заголовок 1 3" xfId="30760" hidden="1"/>
    <cellStyle name="Заголовок 1 3" xfId="30766" hidden="1"/>
    <cellStyle name="Заголовок 1 3" xfId="30765" hidden="1"/>
    <cellStyle name="Заголовок 1 3" xfId="30497" hidden="1"/>
    <cellStyle name="Заголовок 1 3" xfId="30779" hidden="1"/>
    <cellStyle name="Заголовок 1 3" xfId="30778" hidden="1"/>
    <cellStyle name="Заголовок 1 3" xfId="30785" hidden="1"/>
    <cellStyle name="Заголовок 1 3" xfId="30791" hidden="1"/>
    <cellStyle name="Заголовок 1 3" xfId="30790" hidden="1"/>
    <cellStyle name="Заголовок 1 3" xfId="29774" hidden="1"/>
    <cellStyle name="Заголовок 1 3" xfId="30799" hidden="1"/>
    <cellStyle name="Заголовок 1 3" xfId="30798" hidden="1"/>
    <cellStyle name="Заголовок 1 3" xfId="30805" hidden="1"/>
    <cellStyle name="Заголовок 1 3" xfId="30811" hidden="1"/>
    <cellStyle name="Заголовок 1 3" xfId="30810" hidden="1"/>
    <cellStyle name="Заголовок 1 3" xfId="30773" hidden="1"/>
    <cellStyle name="Заголовок 1 3" xfId="29925" hidden="1"/>
    <cellStyle name="Заголовок 1 3" xfId="30461" hidden="1"/>
    <cellStyle name="Заголовок 1 3" xfId="30588" hidden="1"/>
    <cellStyle name="Заголовок 1 3" xfId="29856" hidden="1"/>
    <cellStyle name="Заголовок 1 3" xfId="30448" hidden="1"/>
    <cellStyle name="Заголовок 1 3" xfId="30740" hidden="1"/>
    <cellStyle name="Заголовок 1 3" xfId="30871" hidden="1"/>
    <cellStyle name="Заголовок 1 3" xfId="30870" hidden="1"/>
    <cellStyle name="Заголовок 1 3" xfId="30877" hidden="1"/>
    <cellStyle name="Заголовок 1 3" xfId="30883" hidden="1"/>
    <cellStyle name="Заголовок 1 3" xfId="30882" hidden="1"/>
    <cellStyle name="Заголовок 1 3" xfId="30539" hidden="1"/>
    <cellStyle name="Заголовок 1 3" xfId="30892" hidden="1"/>
    <cellStyle name="Заголовок 1 3" xfId="30891" hidden="1"/>
    <cellStyle name="Заголовок 1 3" xfId="30898" hidden="1"/>
    <cellStyle name="Заголовок 1 3" xfId="30904" hidden="1"/>
    <cellStyle name="Заголовок 1 3" xfId="30903" hidden="1"/>
    <cellStyle name="Заголовок 1 3" xfId="30452" hidden="1"/>
    <cellStyle name="Заголовок 1 3" xfId="30912" hidden="1"/>
    <cellStyle name="Заголовок 1 3" xfId="30911" hidden="1"/>
    <cellStyle name="Заголовок 1 3" xfId="30918" hidden="1"/>
    <cellStyle name="Заголовок 1 3" xfId="30924" hidden="1"/>
    <cellStyle name="Заголовок 1 3" xfId="30923" hidden="1"/>
    <cellStyle name="Заголовок 1 3" xfId="30253" hidden="1"/>
    <cellStyle name="Заголовок 1 3" xfId="30931" hidden="1"/>
    <cellStyle name="Заголовок 1 3" xfId="30930" hidden="1"/>
    <cellStyle name="Заголовок 1 3" xfId="30936" hidden="1"/>
    <cellStyle name="Заголовок 1 3" xfId="30942" hidden="1"/>
    <cellStyle name="Заголовок 1 3" xfId="30941" hidden="1"/>
    <cellStyle name="Заголовок 1 3" xfId="30453" hidden="1"/>
    <cellStyle name="Заголовок 1 3" xfId="30950" hidden="1"/>
    <cellStyle name="Заголовок 1 3" xfId="30949" hidden="1"/>
    <cellStyle name="Заголовок 1 3" xfId="30955" hidden="1"/>
    <cellStyle name="Заголовок 1 3" xfId="30961" hidden="1"/>
    <cellStyle name="Заголовок 1 3" xfId="30960" hidden="1"/>
    <cellStyle name="Заголовок 1 3" xfId="30550" hidden="1"/>
    <cellStyle name="Заголовок 1 3" xfId="30969" hidden="1"/>
    <cellStyle name="Заголовок 1 3" xfId="30968" hidden="1"/>
    <cellStyle name="Заголовок 1 3" xfId="30975" hidden="1"/>
    <cellStyle name="Заголовок 1 3" xfId="30980" hidden="1"/>
    <cellStyle name="Заголовок 1 3" xfId="30979" hidden="1"/>
    <cellStyle name="Заголовок 1 3" xfId="29814" hidden="1"/>
    <cellStyle name="Заголовок 1 3" xfId="30988" hidden="1"/>
    <cellStyle name="Заголовок 1 3" xfId="30987" hidden="1"/>
    <cellStyle name="Заголовок 1 3" xfId="30994" hidden="1"/>
    <cellStyle name="Заголовок 1 3" xfId="31000" hidden="1"/>
    <cellStyle name="Заголовок 1 3" xfId="30999" hidden="1"/>
    <cellStyle name="Заголовок 1 3" xfId="30456" hidden="1"/>
    <cellStyle name="Заголовок 1 3" xfId="31010" hidden="1"/>
    <cellStyle name="Заголовок 1 3" xfId="31009" hidden="1"/>
    <cellStyle name="Заголовок 1 3" xfId="31016" hidden="1"/>
    <cellStyle name="Заголовок 1 3" xfId="31021" hidden="1"/>
    <cellStyle name="Заголовок 1 3" xfId="31020" hidden="1"/>
    <cellStyle name="Заголовок 1 3" xfId="29793" hidden="1"/>
    <cellStyle name="Заголовок 1 3" xfId="31028" hidden="1"/>
    <cellStyle name="Заголовок 1 3" xfId="31027" hidden="1"/>
    <cellStyle name="Заголовок 1 3" xfId="31034" hidden="1"/>
    <cellStyle name="Заголовок 1 3" xfId="31040" hidden="1"/>
    <cellStyle name="Заголовок 1 3" xfId="31039" hidden="1"/>
    <cellStyle name="Заголовок 1 3" xfId="30742" hidden="1"/>
    <cellStyle name="Заголовок 1 3" xfId="31048" hidden="1"/>
    <cellStyle name="Заголовок 1 3" xfId="31047" hidden="1"/>
    <cellStyle name="Заголовок 1 3" xfId="31054" hidden="1"/>
    <cellStyle name="Заголовок 1 3" xfId="31060" hidden="1"/>
    <cellStyle name="Заголовок 1 3" xfId="31059" hidden="1"/>
    <cellStyle name="Заголовок 1 3" xfId="30084" hidden="1"/>
    <cellStyle name="Заголовок 1 3" xfId="31074" hidden="1"/>
    <cellStyle name="Заголовок 1 3" xfId="31073" hidden="1"/>
    <cellStyle name="Заголовок 1 3" xfId="31080" hidden="1"/>
    <cellStyle name="Заголовок 1 3" xfId="31084" hidden="1"/>
    <cellStyle name="Заголовок 1 3" xfId="31083" hidden="1"/>
    <cellStyle name="Заголовок 1 3" xfId="27030" hidden="1"/>
    <cellStyle name="Заголовок 1 3" xfId="31092" hidden="1"/>
    <cellStyle name="Заголовок 1 3" xfId="31091" hidden="1"/>
    <cellStyle name="Заголовок 1 3" xfId="31098" hidden="1"/>
    <cellStyle name="Заголовок 1 3" xfId="31103" hidden="1"/>
    <cellStyle name="Заголовок 1 3" xfId="31102" hidden="1"/>
    <cellStyle name="Заголовок 1 3" xfId="31067" hidden="1"/>
    <cellStyle name="Заголовок 1 3" xfId="30849" hidden="1"/>
    <cellStyle name="Заголовок 1 3" xfId="30666" hidden="1"/>
    <cellStyle name="Заголовок 1 3" xfId="30850" hidden="1"/>
    <cellStyle name="Заголовок 1 3" xfId="29831" hidden="1"/>
    <cellStyle name="Заголовок 1 3" xfId="30745" hidden="1"/>
    <cellStyle name="Заголовок 1 3" xfId="30815" hidden="1"/>
    <cellStyle name="Заголовок 1 3" xfId="30895" hidden="1"/>
    <cellStyle name="Заголовок 1 3" xfId="30888" hidden="1"/>
    <cellStyle name="Заголовок 1 3" xfId="30874" hidden="1"/>
    <cellStyle name="Заголовок 1 3" xfId="30359" hidden="1"/>
    <cellStyle name="Заголовок 1 3" xfId="30551" hidden="1"/>
    <cellStyle name="Заголовок 1 3" xfId="30864" hidden="1"/>
    <cellStyle name="Заголовок 1 3" xfId="31085" hidden="1"/>
    <cellStyle name="Заголовок 1 3" xfId="30172" hidden="1"/>
    <cellStyle name="Заголовок 1 3" xfId="31061" hidden="1"/>
    <cellStyle name="Заголовок 1 3" xfId="31041" hidden="1"/>
    <cellStyle name="Заголовок 1 3" xfId="30774" hidden="1"/>
    <cellStyle name="Заголовок 1 3" xfId="30708" hidden="1"/>
    <cellStyle name="Заголовок 1 3" xfId="31015" hidden="1"/>
    <cellStyle name="Заголовок 1 3" xfId="31019" hidden="1"/>
    <cellStyle name="Заголовок 1 3" xfId="30993" hidden="1"/>
    <cellStyle name="Заголовок 1 3" xfId="30974" hidden="1"/>
    <cellStyle name="Заголовок 1 3" xfId="30978" hidden="1"/>
    <cellStyle name="Заголовок 1 3" xfId="30469" hidden="1"/>
    <cellStyle name="Заголовок 1 3" xfId="30948" hidden="1"/>
    <cellStyle name="Заголовок 1 3" xfId="30951" hidden="1"/>
    <cellStyle name="Заголовок 1 3" xfId="30929" hidden="1"/>
    <cellStyle name="Заголовок 1 3" xfId="30910" hidden="1"/>
    <cellStyle name="Заголовок 1 3" xfId="30913" hidden="1"/>
    <cellStyle name="Заголовок 1 3" xfId="30195" hidden="1"/>
    <cellStyle name="Заголовок 1 3" xfId="30884" hidden="1"/>
    <cellStyle name="Заголовок 1 3" xfId="30744" hidden="1"/>
    <cellStyle name="Заголовок 1 3" xfId="29796" hidden="1"/>
    <cellStyle name="Заголовок 1 3" xfId="29859" hidden="1"/>
    <cellStyle name="Заголовок 1 3" xfId="29897" hidden="1"/>
    <cellStyle name="Заголовок 1 3" xfId="30863" hidden="1"/>
    <cellStyle name="Заголовок 1 3" xfId="31089" hidden="1"/>
    <cellStyle name="Заголовок 1 3" xfId="31094" hidden="1"/>
    <cellStyle name="Заголовок 1 3" xfId="31071" hidden="1"/>
    <cellStyle name="Заголовок 1 3" xfId="31045" hidden="1"/>
    <cellStyle name="Заголовок 1 3" xfId="31050" hidden="1"/>
    <cellStyle name="Заголовок 1 3" xfId="29769" hidden="1"/>
    <cellStyle name="Заголовок 1 3" xfId="31023" hidden="1"/>
    <cellStyle name="Заголовок 1 3" xfId="29866" hidden="1"/>
    <cellStyle name="Заголовок 1 3" xfId="31002" hidden="1"/>
    <cellStyle name="Заголовок 1 3" xfId="30982" hidden="1"/>
    <cellStyle name="Заголовок 1 3" xfId="30233" hidden="1"/>
    <cellStyle name="Заголовок 1 3" xfId="30686" hidden="1"/>
    <cellStyle name="Заголовок 1 3" xfId="27022" hidden="1"/>
    <cellStyle name="Заголовок 1 3" xfId="30947" hidden="1"/>
    <cellStyle name="Заголовок 1 3" xfId="30263" hidden="1"/>
    <cellStyle name="Заголовок 1 3" xfId="29777" hidden="1"/>
    <cellStyle name="Заголовок 1 3" xfId="30909" hidden="1"/>
    <cellStyle name="Заголовок 1 3" xfId="30069" hidden="1"/>
    <cellStyle name="Заголовок 1 3" xfId="30880" hidden="1"/>
    <cellStyle name="Заголовок 1 3" xfId="30885" hidden="1"/>
    <cellStyle name="Заголовок 1 3" xfId="30587" hidden="1"/>
    <cellStyle name="Заголовок 1 3" xfId="29767" hidden="1"/>
    <cellStyle name="Заголовок 1 3" xfId="29858" hidden="1"/>
    <cellStyle name="Заголовок 1 3" xfId="30817" hidden="1"/>
    <cellStyle name="Заголовок 1 3" xfId="31122" hidden="1"/>
    <cellStyle name="Заголовок 1 3" xfId="31121" hidden="1"/>
    <cellStyle name="Заголовок 1 3" xfId="31128" hidden="1"/>
    <cellStyle name="Заголовок 1 3" xfId="31134" hidden="1"/>
    <cellStyle name="Заголовок 1 3" xfId="31133" hidden="1"/>
    <cellStyle name="Заголовок 1 3" xfId="30866" hidden="1"/>
    <cellStyle name="Заголовок 1 3" xfId="31147" hidden="1"/>
    <cellStyle name="Заголовок 1 3" xfId="31146" hidden="1"/>
    <cellStyle name="Заголовок 1 3" xfId="31153" hidden="1"/>
    <cellStyle name="Заголовок 1 3" xfId="31159" hidden="1"/>
    <cellStyle name="Заголовок 1 3" xfId="31158" hidden="1"/>
    <cellStyle name="Заголовок 1 3" xfId="30100" hidden="1"/>
    <cellStyle name="Заголовок 1 3" xfId="31167" hidden="1"/>
    <cellStyle name="Заголовок 1 3" xfId="31166" hidden="1"/>
    <cellStyle name="Заголовок 1 3" xfId="31173" hidden="1"/>
    <cellStyle name="Заголовок 1 3" xfId="31179" hidden="1"/>
    <cellStyle name="Заголовок 1 3" xfId="31178" hidden="1"/>
    <cellStyle name="Заголовок 1 3" xfId="31141" hidden="1"/>
    <cellStyle name="Заголовок 1 3" xfId="29875" hidden="1"/>
    <cellStyle name="Заголовок 1 3" xfId="30832" hidden="1"/>
    <cellStyle name="Заголовок 1 3" xfId="30957" hidden="1"/>
    <cellStyle name="Заголовок 1 3" xfId="29803" hidden="1"/>
    <cellStyle name="Заголовок 1 3" xfId="30820" hidden="1"/>
    <cellStyle name="Заголовок 1 3" xfId="31108" hidden="1"/>
    <cellStyle name="Заголовок 1 3" xfId="31234" hidden="1"/>
    <cellStyle name="Заголовок 1 3" xfId="31233" hidden="1"/>
    <cellStyle name="Заголовок 1 3" xfId="31240" hidden="1"/>
    <cellStyle name="Заголовок 1 3" xfId="31246" hidden="1"/>
    <cellStyle name="Заголовок 1 3" xfId="31245" hidden="1"/>
    <cellStyle name="Заголовок 1 3" xfId="30908" hidden="1"/>
    <cellStyle name="Заголовок 1 3" xfId="31255" hidden="1"/>
    <cellStyle name="Заголовок 1 3" xfId="31254" hidden="1"/>
    <cellStyle name="Заголовок 1 3" xfId="31261" hidden="1"/>
    <cellStyle name="Заголовок 1 3" xfId="31267" hidden="1"/>
    <cellStyle name="Заголовок 1 3" xfId="31266" hidden="1"/>
    <cellStyle name="Заголовок 1 3" xfId="30824" hidden="1"/>
    <cellStyle name="Заголовок 1 3" xfId="31275" hidden="1"/>
    <cellStyle name="Заголовок 1 3" xfId="31274" hidden="1"/>
    <cellStyle name="Заголовок 1 3" xfId="31281" hidden="1"/>
    <cellStyle name="Заголовок 1 3" xfId="31287" hidden="1"/>
    <cellStyle name="Заголовок 1 3" xfId="31286" hidden="1"/>
    <cellStyle name="Заголовок 1 3" xfId="30627" hidden="1"/>
    <cellStyle name="Заголовок 1 3" xfId="31294" hidden="1"/>
    <cellStyle name="Заголовок 1 3" xfId="31293" hidden="1"/>
    <cellStyle name="Заголовок 1 3" xfId="31299" hidden="1"/>
    <cellStyle name="Заголовок 1 3" xfId="31305" hidden="1"/>
    <cellStyle name="Заголовок 1 3" xfId="31304" hidden="1"/>
    <cellStyle name="Заголовок 1 3" xfId="30825" hidden="1"/>
    <cellStyle name="Заголовок 1 3" xfId="31313" hidden="1"/>
    <cellStyle name="Заголовок 1 3" xfId="31312" hidden="1"/>
    <cellStyle name="Заголовок 1 3" xfId="31318" hidden="1"/>
    <cellStyle name="Заголовок 1 3" xfId="31324" hidden="1"/>
    <cellStyle name="Заголовок 1 3" xfId="31323" hidden="1"/>
    <cellStyle name="Заголовок 1 3" xfId="30919" hidden="1"/>
    <cellStyle name="Заголовок 1 3" xfId="31332" hidden="1"/>
    <cellStyle name="Заголовок 1 3" xfId="31331" hidden="1"/>
    <cellStyle name="Заголовок 1 3" xfId="31338" hidden="1"/>
    <cellStyle name="Заголовок 1 3" xfId="31343" hidden="1"/>
    <cellStyle name="Заголовок 1 3" xfId="31342" hidden="1"/>
    <cellStyle name="Заголовок 1 3" xfId="29734" hidden="1"/>
    <cellStyle name="Заголовок 1 3" xfId="31350" hidden="1"/>
    <cellStyle name="Заголовок 1 3" xfId="31349" hidden="1"/>
    <cellStyle name="Заголовок 1 3" xfId="31356" hidden="1"/>
    <cellStyle name="Заголовок 1 3" xfId="31362" hidden="1"/>
    <cellStyle name="Заголовок 1 3" xfId="31361" hidden="1"/>
    <cellStyle name="Заголовок 1 3" xfId="30827" hidden="1"/>
    <cellStyle name="Заголовок 1 3" xfId="31372" hidden="1"/>
    <cellStyle name="Заголовок 1 3" xfId="31371" hidden="1"/>
    <cellStyle name="Заголовок 1 3" xfId="31378" hidden="1"/>
    <cellStyle name="Заголовок 1 3" xfId="31382" hidden="1"/>
    <cellStyle name="Заголовок 1 3" xfId="31381" hidden="1"/>
    <cellStyle name="Заголовок 1 3" xfId="30368" hidden="1"/>
    <cellStyle name="Заголовок 1 3" xfId="31389" hidden="1"/>
    <cellStyle name="Заголовок 1 3" xfId="31388" hidden="1"/>
    <cellStyle name="Заголовок 1 3" xfId="31394" hidden="1"/>
    <cellStyle name="Заголовок 1 3" xfId="31400" hidden="1"/>
    <cellStyle name="Заголовок 1 3" xfId="31399" hidden="1"/>
    <cellStyle name="Заголовок 1 3" xfId="31110" hidden="1"/>
    <cellStyle name="Заголовок 1 3" xfId="31408" hidden="1"/>
    <cellStyle name="Заголовок 1 3" xfId="31407" hidden="1"/>
    <cellStyle name="Заголовок 1 3" xfId="31414" hidden="1"/>
    <cellStyle name="Заголовок 1 3" xfId="31420" hidden="1"/>
    <cellStyle name="Заголовок 1 3" xfId="31419" hidden="1"/>
    <cellStyle name="Заголовок 1 3" xfId="30458" hidden="1"/>
    <cellStyle name="Заголовок 1 3" xfId="31434" hidden="1"/>
    <cellStyle name="Заголовок 1 3" xfId="31433" hidden="1"/>
    <cellStyle name="Заголовок 1 3" xfId="31440" hidden="1"/>
    <cellStyle name="Заголовок 1 3" xfId="31444" hidden="1"/>
    <cellStyle name="Заголовок 1 3" xfId="31443" hidden="1"/>
    <cellStyle name="Заголовок 1 3" xfId="29812" hidden="1"/>
    <cellStyle name="Заголовок 1 3" xfId="31452" hidden="1"/>
    <cellStyle name="Заголовок 1 3" xfId="31451" hidden="1"/>
    <cellStyle name="Заголовок 1 3" xfId="31458" hidden="1"/>
    <cellStyle name="Заголовок 1 3" xfId="31463" hidden="1"/>
    <cellStyle name="Заголовок 1 3" xfId="31462" hidden="1"/>
    <cellStyle name="Заголовок 1 3" xfId="31427" hidden="1"/>
    <cellStyle name="Заголовок 1 3" xfId="31212" hidden="1"/>
    <cellStyle name="Заголовок 1 3" xfId="31035" hidden="1"/>
    <cellStyle name="Заголовок 1 3" xfId="31213" hidden="1"/>
    <cellStyle name="Заголовок 1 3" xfId="29766" hidden="1"/>
    <cellStyle name="Заголовок 1 3" xfId="31113" hidden="1"/>
    <cellStyle name="Заголовок 1 3" xfId="31183" hidden="1"/>
    <cellStyle name="Заголовок 1 3" xfId="31258" hidden="1"/>
    <cellStyle name="Заголовок 1 3" xfId="31251" hidden="1"/>
    <cellStyle name="Заголовок 1 3" xfId="31237" hidden="1"/>
    <cellStyle name="Заголовок 1 3" xfId="30733" hidden="1"/>
    <cellStyle name="Заголовок 1 3" xfId="30920" hidden="1"/>
    <cellStyle name="Заголовок 1 3" xfId="31227" hidden="1"/>
    <cellStyle name="Заголовок 1 3" xfId="31445" hidden="1"/>
    <cellStyle name="Заголовок 1 3" xfId="30546" hidden="1"/>
    <cellStyle name="Заголовок 1 3" xfId="31421" hidden="1"/>
    <cellStyle name="Заголовок 1 3" xfId="31401" hidden="1"/>
    <cellStyle name="Заголовок 1 3" xfId="31142" hidden="1"/>
    <cellStyle name="Заголовок 1 3" xfId="31077" hidden="1"/>
    <cellStyle name="Заголовок 1 3" xfId="31377" hidden="1"/>
    <cellStyle name="Заголовок 1 3" xfId="31380" hidden="1"/>
    <cellStyle name="Заголовок 1 3" xfId="31355" hidden="1"/>
    <cellStyle name="Заголовок 1 3" xfId="31337" hidden="1"/>
    <cellStyle name="Заголовок 1 3" xfId="31341" hidden="1"/>
    <cellStyle name="Заголовок 1 3" xfId="30839" hidden="1"/>
    <cellStyle name="Заголовок 1 3" xfId="31311" hidden="1"/>
    <cellStyle name="Заголовок 1 3" xfId="31314" hidden="1"/>
    <cellStyle name="Заголовок 1 3" xfId="31292" hidden="1"/>
    <cellStyle name="Заголовок 1 3" xfId="31273" hidden="1"/>
    <cellStyle name="Заголовок 1 3" xfId="31276" hidden="1"/>
    <cellStyle name="Заголовок 1 3" xfId="30569" hidden="1"/>
    <cellStyle name="Заголовок 1 3" xfId="31247" hidden="1"/>
    <cellStyle name="Заголовок 1 3" xfId="31112" hidden="1"/>
    <cellStyle name="Заголовок 1 3" xfId="30089" hidden="1"/>
    <cellStyle name="Заголовок 1 3" xfId="29826" hidden="1"/>
    <cellStyle name="Заголовок 1 3" xfId="29892" hidden="1"/>
    <cellStyle name="Заголовок 1 3" xfId="31226" hidden="1"/>
    <cellStyle name="Заголовок 1 3" xfId="31449" hidden="1"/>
    <cellStyle name="Заголовок 1 3" xfId="31454" hidden="1"/>
    <cellStyle name="Заголовок 1 3" xfId="31431" hidden="1"/>
    <cellStyle name="Заголовок 1 3" xfId="31405" hidden="1"/>
    <cellStyle name="Заголовок 1 3" xfId="31410" hidden="1"/>
    <cellStyle name="Заголовок 1 3" xfId="27039" hidden="1"/>
    <cellStyle name="Заголовок 1 3" xfId="31384" hidden="1"/>
    <cellStyle name="Заголовок 1 3" xfId="29853" hidden="1"/>
    <cellStyle name="Заголовок 1 3" xfId="31364" hidden="1"/>
    <cellStyle name="Заголовок 1 3" xfId="31345" hidden="1"/>
    <cellStyle name="Заголовок 1 3" xfId="30607" hidden="1"/>
    <cellStyle name="Заголовок 1 3" xfId="31055" hidden="1"/>
    <cellStyle name="Заголовок 1 3" xfId="30252" hidden="1"/>
    <cellStyle name="Заголовок 1 3" xfId="31310" hidden="1"/>
    <cellStyle name="Заголовок 1 3" xfId="30637" hidden="1"/>
    <cellStyle name="Заголовок 1 3" xfId="30098" hidden="1"/>
    <cellStyle name="Заголовок 1 3" xfId="31272" hidden="1"/>
    <cellStyle name="Заголовок 1 3" xfId="30444" hidden="1"/>
    <cellStyle name="Заголовок 1 3" xfId="31243" hidden="1"/>
    <cellStyle name="Заголовок 1 3" xfId="31248" hidden="1"/>
    <cellStyle name="Заголовок 1 3" xfId="30956" hidden="1"/>
    <cellStyle name="Заголовок 1 3" xfId="27121" hidden="1"/>
    <cellStyle name="Заголовок 1 3" xfId="23820" hidden="1"/>
    <cellStyle name="Заголовок 1 3" xfId="31185" hidden="1"/>
    <cellStyle name="Заголовок 1 3" xfId="31481" hidden="1"/>
    <cellStyle name="Заголовок 1 3" xfId="31480" hidden="1"/>
    <cellStyle name="Заголовок 1 3" xfId="31487" hidden="1"/>
    <cellStyle name="Заголовок 1 3" xfId="31493" hidden="1"/>
    <cellStyle name="Заголовок 1 3" xfId="31492" hidden="1"/>
    <cellStyle name="Заголовок 1 3" xfId="31229" hidden="1"/>
    <cellStyle name="Заголовок 1 3" xfId="31506" hidden="1"/>
    <cellStyle name="Заголовок 1 3" xfId="31505" hidden="1"/>
    <cellStyle name="Заголовок 1 3" xfId="31512" hidden="1"/>
    <cellStyle name="Заголовок 1 3" xfId="31518" hidden="1"/>
    <cellStyle name="Заголовок 1 3" xfId="31517" hidden="1"/>
    <cellStyle name="Заголовок 1 3" xfId="30474" hidden="1"/>
    <cellStyle name="Заголовок 1 3" xfId="31526" hidden="1"/>
    <cellStyle name="Заголовок 1 3" xfId="31525" hidden="1"/>
    <cellStyle name="Заголовок 1 3" xfId="31532" hidden="1"/>
    <cellStyle name="Заголовок 1 3" xfId="31538" hidden="1"/>
    <cellStyle name="Заголовок 1 3" xfId="31537" hidden="1"/>
    <cellStyle name="Заголовок 1 3" xfId="31500" hidden="1"/>
    <cellStyle name="Заголовок 1 3" xfId="29867" hidden="1"/>
    <cellStyle name="Заголовок 1 3" xfId="31199" hidden="1"/>
    <cellStyle name="Заголовок 1 3" xfId="31320" hidden="1"/>
    <cellStyle name="Заголовок 1 3" xfId="29725" hidden="1"/>
    <cellStyle name="Заголовок 1 3" xfId="31188" hidden="1"/>
    <cellStyle name="Заголовок 1 3" xfId="31467" hidden="1"/>
    <cellStyle name="Заголовок 1 3" xfId="31587" hidden="1"/>
    <cellStyle name="Заголовок 1 3" xfId="31586" hidden="1"/>
    <cellStyle name="Заголовок 1 3" xfId="31593" hidden="1"/>
    <cellStyle name="Заголовок 1 3" xfId="31599" hidden="1"/>
    <cellStyle name="Заголовок 1 3" xfId="31598" hidden="1"/>
    <cellStyle name="Заголовок 1 3" xfId="31271" hidden="1"/>
    <cellStyle name="Заголовок 1 3" xfId="31608" hidden="1"/>
    <cellStyle name="Заголовок 1 3" xfId="31607" hidden="1"/>
    <cellStyle name="Заголовок 1 3" xfId="31614" hidden="1"/>
    <cellStyle name="Заголовок 1 3" xfId="31620" hidden="1"/>
    <cellStyle name="Заголовок 1 3" xfId="31619" hidden="1"/>
    <cellStyle name="Заголовок 1 3" xfId="31192" hidden="1"/>
    <cellStyle name="Заголовок 1 3" xfId="31628" hidden="1"/>
    <cellStyle name="Заголовок 1 3" xfId="31627" hidden="1"/>
    <cellStyle name="Заголовок 1 3" xfId="31633" hidden="1"/>
    <cellStyle name="Заголовок 1 3" xfId="31639" hidden="1"/>
    <cellStyle name="Заголовок 1 3" xfId="31638" hidden="1"/>
    <cellStyle name="Заголовок 1 3" xfId="30996" hidden="1"/>
    <cellStyle name="Заголовок 1 3" xfId="31646" hidden="1"/>
    <cellStyle name="Заголовок 1 3" xfId="31645" hidden="1"/>
    <cellStyle name="Заголовок 1 3" xfId="31651" hidden="1"/>
    <cellStyle name="Заголовок 1 3" xfId="31656" hidden="1"/>
    <cellStyle name="Заголовок 1 3" xfId="31655" hidden="1"/>
    <cellStyle name="Заголовок 1 3" xfId="31193" hidden="1"/>
    <cellStyle name="Заголовок 1 3" xfId="31664" hidden="1"/>
    <cellStyle name="Заголовок 1 3" xfId="31663" hidden="1"/>
    <cellStyle name="Заголовок 1 3" xfId="31669" hidden="1"/>
    <cellStyle name="Заголовок 1 3" xfId="31675" hidden="1"/>
    <cellStyle name="Заголовок 1 3" xfId="31674" hidden="1"/>
    <cellStyle name="Заголовок 1 3" xfId="31282" hidden="1"/>
    <cellStyle name="Заголовок 1 3" xfId="31681" hidden="1"/>
    <cellStyle name="Заголовок 1 3" xfId="31680" hidden="1"/>
    <cellStyle name="Заголовок 1 3" xfId="31687" hidden="1"/>
    <cellStyle name="Заголовок 1 3" xfId="31691" hidden="1"/>
    <cellStyle name="Заголовок 1 3" xfId="31690" hidden="1"/>
    <cellStyle name="Заголовок 1 3" xfId="30094" hidden="1"/>
    <cellStyle name="Заголовок 1 3" xfId="31697" hidden="1"/>
    <cellStyle name="Заголовок 1 3" xfId="31696" hidden="1"/>
    <cellStyle name="Заголовок 1 3" xfId="31702" hidden="1"/>
    <cellStyle name="Заголовок 1 3" xfId="31707" hidden="1"/>
    <cellStyle name="Заголовок 1 3" xfId="31706" hidden="1"/>
    <cellStyle name="Заголовок 1 3" xfId="31194" hidden="1"/>
    <cellStyle name="Заголовок 1 3" xfId="31716" hidden="1"/>
    <cellStyle name="Заголовок 1 3" xfId="31715" hidden="1"/>
    <cellStyle name="Заголовок 1 3" xfId="31722" hidden="1"/>
    <cellStyle name="Заголовок 1 3" xfId="31726" hidden="1"/>
    <cellStyle name="Заголовок 1 3" xfId="31725" hidden="1"/>
    <cellStyle name="Заголовок 1 3" xfId="30741" hidden="1"/>
    <cellStyle name="Заголовок 1 3" xfId="31732" hidden="1"/>
    <cellStyle name="Заголовок 1 3" xfId="31731" hidden="1"/>
    <cellStyle name="Заголовок 1 3" xfId="31737" hidden="1"/>
    <cellStyle name="Заголовок 1 3" xfId="31743" hidden="1"/>
    <cellStyle name="Заголовок 1 3" xfId="31742" hidden="1"/>
    <cellStyle name="Заголовок 1 3" xfId="31469" hidden="1"/>
    <cellStyle name="Заголовок 1 3" xfId="31751" hidden="1"/>
    <cellStyle name="Заголовок 1 3" xfId="31750" hidden="1"/>
    <cellStyle name="Заголовок 1 3" xfId="31757" hidden="1"/>
    <cellStyle name="Заголовок 1 3" xfId="31762" hidden="1"/>
    <cellStyle name="Заголовок 1 3" xfId="31761" hidden="1"/>
    <cellStyle name="Заголовок 1 3" xfId="30829" hidden="1"/>
    <cellStyle name="Заголовок 1 3" xfId="31775" hidden="1"/>
    <cellStyle name="Заголовок 1 3" xfId="31774" hidden="1"/>
    <cellStyle name="Заголовок 1 3" xfId="31781" hidden="1"/>
    <cellStyle name="Заголовок 1 3" xfId="31785" hidden="1"/>
    <cellStyle name="Заголовок 1 3" xfId="31784" hidden="1"/>
    <cellStyle name="Заголовок 1 3" xfId="29851" hidden="1"/>
    <cellStyle name="Заголовок 1 3" xfId="31793" hidden="1"/>
    <cellStyle name="Заголовок 1 3" xfId="31792" hidden="1"/>
    <cellStyle name="Заголовок 1 3" xfId="31799" hidden="1"/>
    <cellStyle name="Заголовок 1 3" xfId="31803" hidden="1"/>
    <cellStyle name="Заголовок 1 3" xfId="31802" hidden="1"/>
    <cellStyle name="Заголовок 1 3" xfId="31769" hidden="1"/>
    <cellStyle name="Заголовок 1 3" xfId="31565" hidden="1"/>
    <cellStyle name="Заголовок 1 3" xfId="31395" hidden="1"/>
    <cellStyle name="Заголовок 1 3" xfId="31566" hidden="1"/>
    <cellStyle name="Заголовок 1 3" xfId="27063" hidden="1"/>
    <cellStyle name="Заголовок 1 3" xfId="31472" hidden="1"/>
    <cellStyle name="Заголовок 1 3" xfId="31542" hidden="1"/>
    <cellStyle name="Заголовок 1 3" xfId="31611" hidden="1"/>
    <cellStyle name="Заголовок 1 3" xfId="31604" hidden="1"/>
    <cellStyle name="Заголовок 1 3" xfId="31590" hidden="1"/>
    <cellStyle name="Заголовок 1 3" xfId="31101" hidden="1"/>
    <cellStyle name="Заголовок 1 3" xfId="31283" hidden="1"/>
    <cellStyle name="Заголовок 1 3" xfId="31580" hidden="1"/>
    <cellStyle name="Заголовок 1 3" xfId="31786" hidden="1"/>
    <cellStyle name="Заголовок 1 3" xfId="30915" hidden="1"/>
    <cellStyle name="Заголовок 1 3" xfId="31763" hidden="1"/>
    <cellStyle name="Заголовок 1 3" xfId="31744" hidden="1"/>
    <cellStyle name="Заголовок 1 3" xfId="31501" hidden="1"/>
    <cellStyle name="Заголовок 1 3" xfId="31437" hidden="1"/>
    <cellStyle name="Заголовок 1 3" xfId="31721" hidden="1"/>
    <cellStyle name="Заголовок 1 3" xfId="31724" hidden="1"/>
    <cellStyle name="Заголовок 1 3" xfId="31701" hidden="1"/>
    <cellStyle name="Заголовок 1 3" xfId="31686" hidden="1"/>
    <cellStyle name="Заголовок 1 3" xfId="31689" hidden="1"/>
    <cellStyle name="Заголовок 1 3" xfId="31202" hidden="1"/>
    <cellStyle name="Заголовок 1 3" xfId="31662" hidden="1"/>
    <cellStyle name="Заголовок 1 3" xfId="31665" hidden="1"/>
    <cellStyle name="Заголовок 1 3" xfId="31644" hidden="1"/>
    <cellStyle name="Заголовок 1 3" xfId="31626" hidden="1"/>
    <cellStyle name="Заголовок 1 3" xfId="31629" hidden="1"/>
    <cellStyle name="Заголовок 1 3" xfId="30938" hidden="1"/>
    <cellStyle name="Заголовок 1 3" xfId="31600" hidden="1"/>
    <cellStyle name="Заголовок 1 3" xfId="31471" hidden="1"/>
    <cellStyle name="Заголовок 1 3" xfId="30463" hidden="1"/>
    <cellStyle name="Заголовок 1 3" xfId="27163" hidden="1"/>
    <cellStyle name="Заголовок 1 3" xfId="29888" hidden="1"/>
    <cellStyle name="Заголовок 1 3" xfId="31579" hidden="1"/>
    <cellStyle name="Заголовок 1 3" xfId="31790" hidden="1"/>
    <cellStyle name="Заголовок 1 3" xfId="31795" hidden="1"/>
    <cellStyle name="Заголовок 1 3" xfId="31772" hidden="1"/>
    <cellStyle name="Заголовок 1 3" xfId="31748" hidden="1"/>
    <cellStyle name="Заголовок 1 3" xfId="31753" hidden="1"/>
    <cellStyle name="Заголовок 1 3" xfId="30356" hidden="1"/>
    <cellStyle name="Заголовок 1 3" xfId="31728" hidden="1"/>
    <cellStyle name="Заголовок 1 3" xfId="29798" hidden="1"/>
    <cellStyle name="Заголовок 1 3" xfId="31709" hidden="1"/>
    <cellStyle name="Заголовок 1 3" xfId="31693" hidden="1"/>
    <cellStyle name="Заголовок 1 3" xfId="30976" hidden="1"/>
    <cellStyle name="Заголовок 1 3" xfId="31415" hidden="1"/>
    <cellStyle name="Заголовок 1 3" xfId="30626" hidden="1"/>
    <cellStyle name="Заголовок 1 3" xfId="31661" hidden="1"/>
    <cellStyle name="Заголовок 1 3" xfId="31006" hidden="1"/>
    <cellStyle name="Заголовок 1 3" xfId="30472" hidden="1"/>
    <cellStyle name="Заголовок 1 3" xfId="31625" hidden="1"/>
    <cellStyle name="Заголовок 1 3" xfId="30816" hidden="1"/>
    <cellStyle name="Заголовок 1 3" xfId="31596" hidden="1"/>
    <cellStyle name="Заголовок 1 3" xfId="31601" hidden="1"/>
    <cellStyle name="Заголовок 1 3" xfId="31319" hidden="1"/>
    <cellStyle name="Заголовок 1 3" xfId="30365" hidden="1"/>
    <cellStyle name="Заголовок 1 3" xfId="29772" hidden="1"/>
    <cellStyle name="Заголовок 1 3" xfId="31543" hidden="1"/>
    <cellStyle name="Заголовок 1 3" xfId="31819" hidden="1"/>
    <cellStyle name="Заголовок 1 3" xfId="31818" hidden="1"/>
    <cellStyle name="Заголовок 1 3" xfId="31825" hidden="1"/>
    <cellStyle name="Заголовок 1 3" xfId="31831" hidden="1"/>
    <cellStyle name="Заголовок 1 3" xfId="31830" hidden="1"/>
    <cellStyle name="Заголовок 1 3" xfId="31582" hidden="1"/>
    <cellStyle name="Заголовок 1 3" xfId="31844" hidden="1"/>
    <cellStyle name="Заголовок 1 3" xfId="31843" hidden="1"/>
    <cellStyle name="Заголовок 1 3" xfId="31850" hidden="1"/>
    <cellStyle name="Заголовок 1 3" xfId="31856" hidden="1"/>
    <cellStyle name="Заголовок 1 3" xfId="31855" hidden="1"/>
    <cellStyle name="Заголовок 1 3" xfId="30844" hidden="1"/>
    <cellStyle name="Заголовок 1 3" xfId="31864" hidden="1"/>
    <cellStyle name="Заголовок 1 3" xfId="31863" hidden="1"/>
    <cellStyle name="Заголовок 1 3" xfId="31870" hidden="1"/>
    <cellStyle name="Заголовок 1 3" xfId="31876" hidden="1"/>
    <cellStyle name="Заголовок 1 3" xfId="31875" hidden="1"/>
    <cellStyle name="Заголовок 1 3" xfId="31838" hidden="1"/>
    <cellStyle name="Заголовок 1 3" xfId="29854" hidden="1"/>
    <cellStyle name="Заголовок 1 3" xfId="31556" hidden="1"/>
    <cellStyle name="Заголовок 1 3" xfId="31671" hidden="1"/>
    <cellStyle name="Заголовок 1 3" xfId="30115" hidden="1"/>
    <cellStyle name="Заголовок 1 3" xfId="31546" hidden="1"/>
    <cellStyle name="Заголовок 1 3" xfId="31807" hidden="1"/>
    <cellStyle name="Заголовок 1 3" xfId="31915" hidden="1"/>
    <cellStyle name="Заголовок 1 3" xfId="31914" hidden="1"/>
    <cellStyle name="Заголовок 1 3" xfId="31921" hidden="1"/>
    <cellStyle name="Заголовок 1 3" xfId="31927" hidden="1"/>
    <cellStyle name="Заголовок 1 3" xfId="31926" hidden="1"/>
    <cellStyle name="Заголовок 1 3" xfId="31624" hidden="1"/>
    <cellStyle name="Заголовок 1 3" xfId="31935" hidden="1"/>
    <cellStyle name="Заголовок 1 3" xfId="31934" hidden="1"/>
    <cellStyle name="Заголовок 1 3" xfId="31941" hidden="1"/>
    <cellStyle name="Заголовок 1 3" xfId="31947" hidden="1"/>
    <cellStyle name="Заголовок 1 3" xfId="31946" hidden="1"/>
    <cellStyle name="Заголовок 1 3" xfId="31549" hidden="1"/>
    <cellStyle name="Заголовок 1 3" xfId="31955" hidden="1"/>
    <cellStyle name="Заголовок 1 3" xfId="31954" hidden="1"/>
    <cellStyle name="Заголовок 1 3" xfId="31960" hidden="1"/>
    <cellStyle name="Заголовок 1 3" xfId="31965" hidden="1"/>
    <cellStyle name="Заголовок 1 3" xfId="31964" hidden="1"/>
    <cellStyle name="Заголовок 1 3" xfId="31358" hidden="1"/>
    <cellStyle name="Заголовок 1 3" xfId="31972" hidden="1"/>
    <cellStyle name="Заголовок 1 3" xfId="31971" hidden="1"/>
    <cellStyle name="Заголовок 1 3" xfId="31977" hidden="1"/>
    <cellStyle name="Заголовок 1 3" xfId="31981" hidden="1"/>
    <cellStyle name="Заголовок 1 3" xfId="31980" hidden="1"/>
    <cellStyle name="Заголовок 1 3" xfId="31550" hidden="1"/>
    <cellStyle name="Заголовок 1 3" xfId="31987" hidden="1"/>
    <cellStyle name="Заголовок 1 3" xfId="31986" hidden="1"/>
    <cellStyle name="Заголовок 1 3" xfId="31992" hidden="1"/>
    <cellStyle name="Заголовок 1 3" xfId="31998" hidden="1"/>
    <cellStyle name="Заголовок 1 3" xfId="31997" hidden="1"/>
    <cellStyle name="Заголовок 1 3" xfId="31634" hidden="1"/>
    <cellStyle name="Заголовок 1 3" xfId="32003" hidden="1"/>
    <cellStyle name="Заголовок 1 3" xfId="32002" hidden="1"/>
    <cellStyle name="Заголовок 1 3" xfId="32008" hidden="1"/>
    <cellStyle name="Заголовок 1 3" xfId="32012" hidden="1"/>
    <cellStyle name="Заголовок 1 3" xfId="32011" hidden="1"/>
    <cellStyle name="Заголовок 1 3" xfId="30468" hidden="1"/>
    <cellStyle name="Заголовок 1 3" xfId="32018" hidden="1"/>
    <cellStyle name="Заголовок 1 3" xfId="32017" hidden="1"/>
    <cellStyle name="Заголовок 1 3" xfId="32023" hidden="1"/>
    <cellStyle name="Заголовок 1 3" xfId="32027" hidden="1"/>
    <cellStyle name="Заголовок 1 3" xfId="32026" hidden="1"/>
    <cellStyle name="Заголовок 1 3" xfId="31551" hidden="1"/>
    <cellStyle name="Заголовок 1 3" xfId="32033" hidden="1"/>
    <cellStyle name="Заголовок 1 3" xfId="32032" hidden="1"/>
    <cellStyle name="Заголовок 1 3" xfId="32038" hidden="1"/>
    <cellStyle name="Заголовок 1 3" xfId="32042" hidden="1"/>
    <cellStyle name="Заголовок 1 3" xfId="32041" hidden="1"/>
    <cellStyle name="Заголовок 1 3" xfId="31109" hidden="1"/>
    <cellStyle name="Заголовок 1 3" xfId="32048" hidden="1"/>
    <cellStyle name="Заголовок 1 3" xfId="32047" hidden="1"/>
    <cellStyle name="Заголовок 1 3" xfId="32053" hidden="1"/>
    <cellStyle name="Заголовок 1 3" xfId="32057" hidden="1"/>
    <cellStyle name="Заголовок 1 3" xfId="32056" hidden="1"/>
    <cellStyle name="Заголовок 1 3" xfId="31808" hidden="1"/>
    <cellStyle name="Заголовок 1 3" xfId="32063" hidden="1"/>
    <cellStyle name="Заголовок 1 3" xfId="32062" hidden="1"/>
    <cellStyle name="Заголовок 1 3" xfId="32068" hidden="1"/>
    <cellStyle name="Заголовок 1 3" xfId="32072" hidden="1"/>
    <cellStyle name="Заголовок 1 3" xfId="32071" hidden="1"/>
    <cellStyle name="Заголовок 1 3" xfId="31196" hidden="1"/>
    <cellStyle name="Заголовок 1 3" xfId="32084" hidden="1"/>
    <cellStyle name="Заголовок 1 3" xfId="32083" hidden="1"/>
    <cellStyle name="Заголовок 1 3" xfId="32089" hidden="1"/>
    <cellStyle name="Заголовок 1 3" xfId="32093" hidden="1"/>
    <cellStyle name="Заголовок 1 3" xfId="32092" hidden="1"/>
    <cellStyle name="Заголовок 1 3" xfId="24091" hidden="1"/>
    <cellStyle name="Заголовок 1 3" xfId="32101" hidden="1"/>
    <cellStyle name="Заголовок 1 3" xfId="32100" hidden="1"/>
    <cellStyle name="Заголовок 1 3" xfId="32107" hidden="1"/>
    <cellStyle name="Заголовок 1 3" xfId="32111" hidden="1"/>
    <cellStyle name="Заголовок 1 3" xfId="32110" hidden="1"/>
    <cellStyle name="Заголовок 1 3" xfId="32078" hidden="1"/>
    <cellStyle name="Заголовок 1 3" xfId="31894" hidden="1"/>
    <cellStyle name="Заголовок 1 3" xfId="31738" hidden="1"/>
    <cellStyle name="Заголовок 1 3" xfId="31895" hidden="1"/>
    <cellStyle name="Заголовок 1 3" xfId="30367" hidden="1"/>
    <cellStyle name="Заголовок 1 3" xfId="31811" hidden="1"/>
    <cellStyle name="Заголовок 1 3" xfId="31880" hidden="1"/>
    <cellStyle name="Заголовок 1 3" xfId="31938" hidden="1"/>
    <cellStyle name="Заголовок 1 3" xfId="31931" hidden="1"/>
    <cellStyle name="Заголовок 1 3" xfId="31918" hidden="1"/>
    <cellStyle name="Заголовок 1 3" xfId="31461" hidden="1"/>
    <cellStyle name="Заголовок 1 3" xfId="31635" hidden="1"/>
    <cellStyle name="Заголовок 1 3" xfId="31909" hidden="1"/>
    <cellStyle name="Заголовок 1 3" xfId="32094" hidden="1"/>
    <cellStyle name="Заголовок 1 3" xfId="31278" hidden="1"/>
    <cellStyle name="Заголовок 1 3" xfId="32073" hidden="1"/>
    <cellStyle name="Заголовок 1 3" xfId="32058" hidden="1"/>
    <cellStyle name="Заголовок 1 3" xfId="31839" hidden="1"/>
    <cellStyle name="Заголовок 1 3" xfId="31778" hidden="1"/>
    <cellStyle name="Заголовок 1 3" xfId="32037" hidden="1"/>
    <cellStyle name="Заголовок 1 3" xfId="32040" hidden="1"/>
    <cellStyle name="Заголовок 1 3" xfId="32022" hidden="1"/>
    <cellStyle name="Заголовок 1 3" xfId="32007" hidden="1"/>
    <cellStyle name="Заголовок 1 3" xfId="32010" hidden="1"/>
    <cellStyle name="Заголовок 1 3" xfId="31558" hidden="1"/>
    <cellStyle name="Заголовок 1 3" xfId="31985" hidden="1"/>
    <cellStyle name="Заголовок 1 3" xfId="31988" hidden="1"/>
    <cellStyle name="Заголовок 1 3" xfId="31970" hidden="1"/>
    <cellStyle name="Заголовок 1 3" xfId="31953" hidden="1"/>
    <cellStyle name="Заголовок 1 3" xfId="31956" hidden="1"/>
    <cellStyle name="Заголовок 1 3" xfId="31301" hidden="1"/>
    <cellStyle name="Заголовок 1 3" xfId="31928" hidden="1"/>
    <cellStyle name="Заголовок 1 3" xfId="31810" hidden="1"/>
    <cellStyle name="Заголовок 1 3" xfId="30834" hidden="1"/>
    <cellStyle name="Заголовок 1 3" xfId="30067" hidden="1"/>
    <cellStyle name="Заголовок 1 3" xfId="29885" hidden="1"/>
    <cellStyle name="Заголовок 1 3" xfId="31908" hidden="1"/>
    <cellStyle name="Заголовок 1 3" xfId="32098" hidden="1"/>
    <cellStyle name="Заголовок 1 3" xfId="32103" hidden="1"/>
    <cellStyle name="Заголовок 1 3" xfId="32081" hidden="1"/>
    <cellStyle name="Заголовок 1 3" xfId="32060" hidden="1"/>
    <cellStyle name="Заголовок 1 3" xfId="32065" hidden="1"/>
    <cellStyle name="Заголовок 1 3" xfId="30730" hidden="1"/>
    <cellStyle name="Заголовок 1 3" xfId="32044" hidden="1"/>
    <cellStyle name="Заголовок 1 3" xfId="17786" hidden="1"/>
    <cellStyle name="Заголовок 1 3" xfId="32029" hidden="1"/>
    <cellStyle name="Заголовок 1 3" xfId="32014" hidden="1"/>
    <cellStyle name="Заголовок 1 3" xfId="31339" hidden="1"/>
    <cellStyle name="Заголовок 1 3" xfId="31758" hidden="1"/>
    <cellStyle name="Заголовок 1 3" xfId="30995" hidden="1"/>
    <cellStyle name="Заголовок 1 3" xfId="31984" hidden="1"/>
    <cellStyle name="Заголовок 1 3" xfId="31368" hidden="1"/>
    <cellStyle name="Заголовок 1 3" xfId="30842" hidden="1"/>
    <cellStyle name="Заголовок 1 3" xfId="31952" hidden="1"/>
    <cellStyle name="Заголовок 1 3" xfId="31184" hidden="1"/>
    <cellStyle name="Заголовок 1 3" xfId="31924" hidden="1"/>
    <cellStyle name="Заголовок 1 3" xfId="31929" hidden="1"/>
    <cellStyle name="Заголовок 1 3" xfId="31670" hidden="1"/>
    <cellStyle name="Заголовок 1 3" xfId="30739" hidden="1"/>
    <cellStyle name="Заголовок 1 3" xfId="30075" hidden="1"/>
    <cellStyle name="Заголовок 1 3" xfId="31881" hidden="1"/>
    <cellStyle name="Заголовок 1 3" xfId="32124" hidden="1"/>
    <cellStyle name="Заголовок 1 3" xfId="32123" hidden="1"/>
    <cellStyle name="Заголовок 1 3" xfId="32130" hidden="1"/>
    <cellStyle name="Заголовок 1 3" xfId="32136" hidden="1"/>
    <cellStyle name="Заголовок 1 3" xfId="32135" hidden="1"/>
    <cellStyle name="Заголовок 1 3" xfId="31910" hidden="1"/>
    <cellStyle name="Заголовок 1 3" xfId="32145" hidden="1"/>
    <cellStyle name="Заголовок 1 3" xfId="32144" hidden="1"/>
    <cellStyle name="Заголовок 1 3" xfId="32151" hidden="1"/>
    <cellStyle name="Заголовок 1 3" xfId="32157" hidden="1"/>
    <cellStyle name="Заголовок 1 3" xfId="32156" hidden="1"/>
    <cellStyle name="Заголовок 1 3" xfId="31207" hidden="1"/>
    <cellStyle name="Заголовок 1 3" xfId="32165" hidden="1"/>
    <cellStyle name="Заголовок 1 3" xfId="32164" hidden="1"/>
    <cellStyle name="Заголовок 1 3" xfId="32171" hidden="1"/>
    <cellStyle name="Заголовок 1 3" xfId="32177" hidden="1"/>
    <cellStyle name="Заголовок 1 3" xfId="32176" hidden="1"/>
    <cellStyle name="Заголовок 1 3" xfId="32140" hidden="1"/>
    <cellStyle name="Заголовок 1 3" xfId="29802" hidden="1"/>
    <cellStyle name="Заголовок 1 3" xfId="31890" hidden="1"/>
    <cellStyle name="Заголовок 1 3" xfId="31994" hidden="1"/>
    <cellStyle name="Заголовок 1 3" xfId="30489" hidden="1"/>
    <cellStyle name="Заголовок 1 3" xfId="31884" hidden="1"/>
    <cellStyle name="Заголовок 1 3" xfId="32115" hidden="1"/>
    <cellStyle name="Заголовок 1 3" xfId="32184" hidden="1"/>
    <cellStyle name="Заголовок 1 3" xfId="32183" hidden="1"/>
    <cellStyle name="Заголовок 1 3" xfId="32187" hidden="1"/>
    <cellStyle name="Заголовок 1 3" xfId="32190" hidden="1"/>
    <cellStyle name="Заголовок 1 3" xfId="32189" hidden="1"/>
    <cellStyle name="Заголовок 1 3" xfId="31951" hidden="1"/>
    <cellStyle name="Заголовок 1 3" xfId="32194" hidden="1"/>
    <cellStyle name="Заголовок 1 3" xfId="32193" hidden="1"/>
    <cellStyle name="Заголовок 1 3" xfId="32197" hidden="1"/>
    <cellStyle name="Заголовок 1 3" xfId="32200" hidden="1"/>
    <cellStyle name="Заголовок 1 3" xfId="32199" hidden="1"/>
    <cellStyle name="Заголовок 1 3" xfId="31886" hidden="1"/>
    <cellStyle name="Заголовок 1 3" xfId="32204" hidden="1"/>
    <cellStyle name="Заголовок 1 3" xfId="32203" hidden="1"/>
    <cellStyle name="Заголовок 1 3" xfId="32207" hidden="1"/>
    <cellStyle name="Заголовок 1 3" xfId="32210" hidden="1"/>
    <cellStyle name="Заголовок 1 3" xfId="32209" hidden="1"/>
    <cellStyle name="Заголовок 1 3" xfId="31703" hidden="1"/>
    <cellStyle name="Заголовок 1 3" xfId="32214" hidden="1"/>
    <cellStyle name="Заголовок 1 3" xfId="32213" hidden="1"/>
    <cellStyle name="Заголовок 1 3" xfId="32217" hidden="1"/>
    <cellStyle name="Заголовок 1 3" xfId="32220" hidden="1"/>
    <cellStyle name="Заголовок 1 3" xfId="32219" hidden="1"/>
    <cellStyle name="Заголовок 1 3" xfId="31887" hidden="1"/>
    <cellStyle name="Заголовок 1 3" xfId="32224" hidden="1"/>
    <cellStyle name="Заголовок 1 3" xfId="32223" hidden="1"/>
    <cellStyle name="Заголовок 1 3" xfId="32225" hidden="1"/>
    <cellStyle name="Заголовок 1 3" xfId="32227" hidden="1"/>
    <cellStyle name="Заголовок 1 3" xfId="32226" hidden="1"/>
    <cellStyle name="Заголовок 1 3" xfId="31961" hidden="1"/>
    <cellStyle name="Заголовок 1 3" xfId="32229" hidden="1"/>
    <cellStyle name="Заголовок 1 3" xfId="32228" hidden="1"/>
    <cellStyle name="Заголовок 1 3" xfId="32230" hidden="1"/>
    <cellStyle name="Заголовок 1 3" xfId="32232" hidden="1"/>
    <cellStyle name="Заголовок 1 3" xfId="32231" hidden="1"/>
    <cellStyle name="Заголовок 1 3" xfId="30838" hidden="1"/>
    <cellStyle name="Заголовок 1 3" xfId="32234" hidden="1"/>
    <cellStyle name="Заголовок 1 3" xfId="32233" hidden="1"/>
    <cellStyle name="Заголовок 1 3" xfId="32235" hidden="1"/>
    <cellStyle name="Заголовок 1 3" xfId="32237" hidden="1"/>
    <cellStyle name="Заголовок 1 3" xfId="32236" hidden="1"/>
    <cellStyle name="Заголовок 1 3" xfId="31888" hidden="1"/>
    <cellStyle name="Заголовок 1 3" xfId="32239" hidden="1"/>
    <cellStyle name="Заголовок 1 3" xfId="32238" hidden="1"/>
    <cellStyle name="Заголовок 1 3" xfId="32240" hidden="1"/>
    <cellStyle name="Заголовок 1 3" xfId="32242" hidden="1"/>
    <cellStyle name="Заголовок 1 3" xfId="32241" hidden="1"/>
    <cellStyle name="Заголовок 1 3" xfId="31468" hidden="1"/>
    <cellStyle name="Заголовок 1 3" xfId="32244" hidden="1"/>
    <cellStyle name="Заголовок 1 3" xfId="32243" hidden="1"/>
    <cellStyle name="Заголовок 1 3" xfId="32245" hidden="1"/>
    <cellStyle name="Заголовок 1 3" xfId="32247" hidden="1"/>
    <cellStyle name="Заголовок 1 3" xfId="32246" hidden="1"/>
    <cellStyle name="Заголовок 1 3" xfId="32116" hidden="1"/>
    <cellStyle name="Заголовок 1 3" xfId="32249" hidden="1"/>
    <cellStyle name="Заголовок 1 3" xfId="32248" hidden="1"/>
    <cellStyle name="Заголовок 1 3" xfId="32250" hidden="1"/>
    <cellStyle name="Заголовок 1 3" xfId="32252" hidden="1"/>
    <cellStyle name="Заголовок 1 3" xfId="32251" hidden="1"/>
    <cellStyle name="Заголовок 1 3" xfId="31553" hidden="1"/>
    <cellStyle name="Заголовок 1 3" xfId="32255" hidden="1"/>
    <cellStyle name="Заголовок 1 3" xfId="32254" hidden="1"/>
    <cellStyle name="Заголовок 1 3" xfId="32256" hidden="1"/>
    <cellStyle name="Заголовок 1 3" xfId="32259" hidden="1"/>
    <cellStyle name="Заголовок 1 3" xfId="32258" hidden="1"/>
    <cellStyle name="Заголовок 1 3" xfId="29795" hidden="1"/>
    <cellStyle name="Заголовок 1 3" xfId="32261" hidden="1"/>
    <cellStyle name="Заголовок 1 3" xfId="32260" hidden="1"/>
    <cellStyle name="Заголовок 1 3" xfId="32262" hidden="1"/>
    <cellStyle name="Заголовок 1 3" xfId="32264" hidden="1"/>
    <cellStyle name="Заголовок 1 3" xfId="32263" hidden="1"/>
    <cellStyle name="Заголовок 1 3" xfId="32253" hidden="1"/>
    <cellStyle name="Заголовок 1 3" xfId="32216" hidden="1"/>
    <cellStyle name="Заголовок 1 3" xfId="32218" hidden="1"/>
    <cellStyle name="Заголовок 1 3" xfId="32206" hidden="1"/>
    <cellStyle name="Заголовок 1 3" xfId="32196" hidden="1"/>
    <cellStyle name="Заголовок 1 3" xfId="32198" hidden="1"/>
    <cellStyle name="Заголовок 1 3" xfId="32277" hidden="1"/>
    <cellStyle name="Заголовок 1 3" xfId="32303" hidden="1"/>
    <cellStyle name="Заголовок 1 3" xfId="32302" hidden="1"/>
    <cellStyle name="Заголовок 1 3" xfId="32309" hidden="1"/>
    <cellStyle name="Заголовок 1 3" xfId="32315" hidden="1"/>
    <cellStyle name="Заголовок 1 3" xfId="32314" hidden="1"/>
    <cellStyle name="Заголовок 1 3" xfId="32269" hidden="1"/>
    <cellStyle name="Заголовок 1 3" xfId="32323" hidden="1"/>
    <cellStyle name="Заголовок 1 3" xfId="32322" hidden="1"/>
    <cellStyle name="Заголовок 1 3" xfId="32329" hidden="1"/>
    <cellStyle name="Заголовок 1 3" xfId="32335" hidden="1"/>
    <cellStyle name="Заголовок 1 3" xfId="32334" hidden="1"/>
    <cellStyle name="Заголовок 1 3" xfId="32271" hidden="1"/>
    <cellStyle name="Заголовок 1 3" xfId="32343" hidden="1"/>
    <cellStyle name="Заголовок 1 3" xfId="32342" hidden="1"/>
    <cellStyle name="Заголовок 1 3" xfId="32349" hidden="1"/>
    <cellStyle name="Заголовок 1 3" xfId="32355" hidden="1"/>
    <cellStyle name="Заголовок 1 3" xfId="32354" hidden="1"/>
    <cellStyle name="Заголовок 1 3" xfId="32268" hidden="1"/>
    <cellStyle name="Заголовок 1 3" xfId="32363" hidden="1"/>
    <cellStyle name="Заголовок 1 3" xfId="32362" hidden="1"/>
    <cellStyle name="Заголовок 1 3" xfId="32369" hidden="1"/>
    <cellStyle name="Заголовок 1 3" xfId="32375" hidden="1"/>
    <cellStyle name="Заголовок 1 3" xfId="32374" hidden="1"/>
    <cellStyle name="Заголовок 1 3" xfId="32272" hidden="1"/>
    <cellStyle name="Заголовок 1 3" xfId="32383" hidden="1"/>
    <cellStyle name="Заголовок 1 3" xfId="32382" hidden="1"/>
    <cellStyle name="Заголовок 1 3" xfId="32389" hidden="1"/>
    <cellStyle name="Заголовок 1 3" xfId="32395" hidden="1"/>
    <cellStyle name="Заголовок 1 3" xfId="32394" hidden="1"/>
    <cellStyle name="Заголовок 1 3" xfId="32270" hidden="1"/>
    <cellStyle name="Заголовок 1 3" xfId="32403" hidden="1"/>
    <cellStyle name="Заголовок 1 3" xfId="32402" hidden="1"/>
    <cellStyle name="Заголовок 1 3" xfId="32409" hidden="1"/>
    <cellStyle name="Заголовок 1 3" xfId="32415" hidden="1"/>
    <cellStyle name="Заголовок 1 3" xfId="32414" hidden="1"/>
    <cellStyle name="Заголовок 1 3" xfId="32273" hidden="1"/>
    <cellStyle name="Заголовок 1 3" xfId="32423" hidden="1"/>
    <cellStyle name="Заголовок 1 3" xfId="32422" hidden="1"/>
    <cellStyle name="Заголовок 1 3" xfId="32429" hidden="1"/>
    <cellStyle name="Заголовок 1 3" xfId="32435" hidden="1"/>
    <cellStyle name="Заголовок 1 3" xfId="32434" hidden="1"/>
    <cellStyle name="Заголовок 1 3" xfId="32188" hidden="1"/>
    <cellStyle name="Заголовок 1 3" xfId="32443" hidden="1"/>
    <cellStyle name="Заголовок 1 3" xfId="32442" hidden="1"/>
    <cellStyle name="Заголовок 1 3" xfId="32449" hidden="1"/>
    <cellStyle name="Заголовок 1 3" xfId="32455" hidden="1"/>
    <cellStyle name="Заголовок 1 3" xfId="32454" hidden="1"/>
    <cellStyle name="Заголовок 1 3" xfId="32275" hidden="1"/>
    <cellStyle name="Заголовок 1 3" xfId="32463" hidden="1"/>
    <cellStyle name="Заголовок 1 3" xfId="32462" hidden="1"/>
    <cellStyle name="Заголовок 1 3" xfId="32469" hidden="1"/>
    <cellStyle name="Заголовок 1 3" xfId="32475" hidden="1"/>
    <cellStyle name="Заголовок 1 3" xfId="32474" hidden="1"/>
    <cellStyle name="Заголовок 1 3" xfId="32276" hidden="1"/>
    <cellStyle name="Заголовок 1 3" xfId="32483" hidden="1"/>
    <cellStyle name="Заголовок 1 3" xfId="32482" hidden="1"/>
    <cellStyle name="Заголовок 1 3" xfId="32489" hidden="1"/>
    <cellStyle name="Заголовок 1 3" xfId="32495" hidden="1"/>
    <cellStyle name="Заголовок 1 3" xfId="32494" hidden="1"/>
    <cellStyle name="Заголовок 1 3" xfId="32274" hidden="1"/>
    <cellStyle name="Заголовок 1 3" xfId="32504" hidden="1"/>
    <cellStyle name="Заголовок 1 3" xfId="32503" hidden="1"/>
    <cellStyle name="Заголовок 1 3" xfId="32510" hidden="1"/>
    <cellStyle name="Заголовок 1 3" xfId="32516" hidden="1"/>
    <cellStyle name="Заголовок 1 3" xfId="32515" hidden="1"/>
    <cellStyle name="Заголовок 1 3" xfId="32265" hidden="1"/>
    <cellStyle name="Заголовок 1 3" xfId="32524" hidden="1"/>
    <cellStyle name="Заголовок 1 3" xfId="32523" hidden="1"/>
    <cellStyle name="Заголовок 1 3" xfId="32530" hidden="1"/>
    <cellStyle name="Заголовок 1 3" xfId="32536" hidden="1"/>
    <cellStyle name="Заголовок 1 3" xfId="32535" hidden="1"/>
    <cellStyle name="Заголовок 1 3" xfId="32499"/>
    <cellStyle name="Заголовок 1 4" xfId="652"/>
    <cellStyle name="Заголовок 2" xfId="5" builtinId="17" hidden="1"/>
    <cellStyle name="Заголовок 2" xfId="49" builtinId="17" hidden="1"/>
    <cellStyle name="Заголовок 2" xfId="50"/>
    <cellStyle name="Заголовок 2 2" xfId="99" hidden="1"/>
    <cellStyle name="Заголовок 2 2" xfId="310" hidden="1"/>
    <cellStyle name="Заголовок 2 2" xfId="313" hidden="1"/>
    <cellStyle name="Заголовок 2 2" xfId="317" hidden="1"/>
    <cellStyle name="Заголовок 2 2" xfId="322" hidden="1"/>
    <cellStyle name="Заголовок 2 2" xfId="325" hidden="1"/>
    <cellStyle name="Заголовок 2 2" xfId="349" hidden="1"/>
    <cellStyle name="Заголовок 2 2" xfId="445" hidden="1"/>
    <cellStyle name="Заголовок 2 2" xfId="448" hidden="1"/>
    <cellStyle name="Заголовок 2 2" xfId="452" hidden="1"/>
    <cellStyle name="Заголовок 2 2" xfId="457" hidden="1"/>
    <cellStyle name="Заголовок 2 2" xfId="460" hidden="1"/>
    <cellStyle name="Заголовок 2 2" xfId="365" hidden="1"/>
    <cellStyle name="Заголовок 2 2" xfId="466" hidden="1"/>
    <cellStyle name="Заголовок 2 2" xfId="469" hidden="1"/>
    <cellStyle name="Заголовок 2 2" xfId="473" hidden="1"/>
    <cellStyle name="Заголовок 2 2" xfId="478" hidden="1"/>
    <cellStyle name="Заголовок 2 2" xfId="481" hidden="1"/>
    <cellStyle name="Заголовок 2 2" xfId="368" hidden="1"/>
    <cellStyle name="Заголовок 2 2" xfId="486" hidden="1"/>
    <cellStyle name="Заголовок 2 2" xfId="489" hidden="1"/>
    <cellStyle name="Заголовок 2 2" xfId="493" hidden="1"/>
    <cellStyle name="Заголовок 2 2" xfId="498" hidden="1"/>
    <cellStyle name="Заголовок 2 2" xfId="501" hidden="1"/>
    <cellStyle name="Заголовок 2 2" xfId="367" hidden="1"/>
    <cellStyle name="Заголовок 2 2" xfId="506" hidden="1"/>
    <cellStyle name="Заголовок 2 2" xfId="509" hidden="1"/>
    <cellStyle name="Заголовок 2 2" xfId="513" hidden="1"/>
    <cellStyle name="Заголовок 2 2" xfId="518" hidden="1"/>
    <cellStyle name="Заголовок 2 2" xfId="521" hidden="1"/>
    <cellStyle name="Заголовок 2 2" xfId="373" hidden="1"/>
    <cellStyle name="Заголовок 2 2" xfId="526" hidden="1"/>
    <cellStyle name="Заголовок 2 2" xfId="529" hidden="1"/>
    <cellStyle name="Заголовок 2 2" xfId="533" hidden="1"/>
    <cellStyle name="Заголовок 2 2" xfId="538" hidden="1"/>
    <cellStyle name="Заголовок 2 2" xfId="541" hidden="1"/>
    <cellStyle name="Заголовок 2 2" xfId="375" hidden="1"/>
    <cellStyle name="Заголовок 2 2" xfId="546" hidden="1"/>
    <cellStyle name="Заголовок 2 2" xfId="549" hidden="1"/>
    <cellStyle name="Заголовок 2 2" xfId="553" hidden="1"/>
    <cellStyle name="Заголовок 2 2" xfId="558" hidden="1"/>
    <cellStyle name="Заголовок 2 2" xfId="561" hidden="1"/>
    <cellStyle name="Заголовок 2 2" xfId="378" hidden="1"/>
    <cellStyle name="Заголовок 2 2" xfId="566" hidden="1"/>
    <cellStyle name="Заголовок 2 2" xfId="569" hidden="1"/>
    <cellStyle name="Заголовок 2 2" xfId="573" hidden="1"/>
    <cellStyle name="Заголовок 2 2" xfId="578" hidden="1"/>
    <cellStyle name="Заголовок 2 2" xfId="581" hidden="1"/>
    <cellStyle name="Заголовок 2 2" xfId="337" hidden="1"/>
    <cellStyle name="Заголовок 2 2" xfId="589" hidden="1"/>
    <cellStyle name="Заголовок 2 2" xfId="592" hidden="1"/>
    <cellStyle name="Заголовок 2 2" xfId="596" hidden="1"/>
    <cellStyle name="Заголовок 2 2" xfId="601" hidden="1"/>
    <cellStyle name="Заголовок 2 2" xfId="604" hidden="1"/>
    <cellStyle name="Заголовок 2 2" xfId="382" hidden="1"/>
    <cellStyle name="Заголовок 2 2" xfId="609" hidden="1"/>
    <cellStyle name="Заголовок 2 2" xfId="612" hidden="1"/>
    <cellStyle name="Заголовок 2 2" xfId="616" hidden="1"/>
    <cellStyle name="Заголовок 2 2" xfId="621" hidden="1"/>
    <cellStyle name="Заголовок 2 2" xfId="624" hidden="1"/>
    <cellStyle name="Заголовок 2 2" xfId="387" hidden="1"/>
    <cellStyle name="Заголовок 2 2" xfId="629" hidden="1"/>
    <cellStyle name="Заголовок 2 2" xfId="632" hidden="1"/>
    <cellStyle name="Заголовок 2 2" xfId="636" hidden="1"/>
    <cellStyle name="Заголовок 2 2" xfId="641" hidden="1"/>
    <cellStyle name="Заголовок 2 2" xfId="644" hidden="1"/>
    <cellStyle name="Заголовок 2 2" xfId="386" hidden="1"/>
    <cellStyle name="Заголовок 2 2" xfId="655" hidden="1"/>
    <cellStyle name="Заголовок 2 2" xfId="658" hidden="1"/>
    <cellStyle name="Заголовок 2 2" xfId="662" hidden="1"/>
    <cellStyle name="Заголовок 2 2" xfId="667" hidden="1"/>
    <cellStyle name="Заголовок 2 2" xfId="670" hidden="1"/>
    <cellStyle name="Заголовок 2 2" xfId="380" hidden="1"/>
    <cellStyle name="Заголовок 2 2" xfId="675" hidden="1"/>
    <cellStyle name="Заголовок 2 2" xfId="678" hidden="1"/>
    <cellStyle name="Заголовок 2 2" xfId="682" hidden="1"/>
    <cellStyle name="Заголовок 2 2" xfId="687" hidden="1"/>
    <cellStyle name="Заголовок 2 2" xfId="690" hidden="1"/>
    <cellStyle name="Заголовок 2 2" xfId="648"/>
    <cellStyle name="Заголовок 2 2 10" xfId="1027" hidden="1"/>
    <cellStyle name="Заголовок 2 2 10" xfId="1013" hidden="1"/>
    <cellStyle name="Заголовок 2 2 10" xfId="1399" hidden="1"/>
    <cellStyle name="Заголовок 2 2 10" xfId="1773" hidden="1"/>
    <cellStyle name="Заголовок 2 2 10" xfId="2142" hidden="1"/>
    <cellStyle name="Заголовок 2 2 10" xfId="2505" hidden="1"/>
    <cellStyle name="Заголовок 2 2 10" xfId="2857" hidden="1"/>
    <cellStyle name="Заголовок 2 2 10" xfId="3509" hidden="1"/>
    <cellStyle name="Заголовок 2 2 10" xfId="5011" hidden="1"/>
    <cellStyle name="Заголовок 2 2 10" xfId="4997" hidden="1"/>
    <cellStyle name="Заголовок 2 2 10" xfId="5383" hidden="1"/>
    <cellStyle name="Заголовок 2 2 10" xfId="5757" hidden="1"/>
    <cellStyle name="Заголовок 2 2 10" xfId="6126" hidden="1"/>
    <cellStyle name="Заголовок 2 2 10" xfId="6489" hidden="1"/>
    <cellStyle name="Заголовок 2 2 10" xfId="6841" hidden="1"/>
    <cellStyle name="Заголовок 2 2 10" xfId="7493" hidden="1"/>
    <cellStyle name="Заголовок 2 2 10" xfId="4660" hidden="1"/>
    <cellStyle name="Заголовок 2 2 10" xfId="4358" hidden="1"/>
    <cellStyle name="Заголовок 2 2 10" xfId="8280" hidden="1"/>
    <cellStyle name="Заголовок 2 2 10" xfId="8654" hidden="1"/>
    <cellStyle name="Заголовок 2 2 10" xfId="9023" hidden="1"/>
    <cellStyle name="Заголовок 2 2 10" xfId="9386" hidden="1"/>
    <cellStyle name="Заголовок 2 2 10" xfId="9738" hidden="1"/>
    <cellStyle name="Заголовок 2 2 10" xfId="10390" hidden="1"/>
    <cellStyle name="Заголовок 2 2 10" xfId="11467" hidden="1"/>
    <cellStyle name="Заголовок 2 2 10" xfId="11453" hidden="1"/>
    <cellStyle name="Заголовок 2 2 10" xfId="11839" hidden="1"/>
    <cellStyle name="Заголовок 2 2 10" xfId="12213" hidden="1"/>
    <cellStyle name="Заголовок 2 2 10" xfId="12582" hidden="1"/>
    <cellStyle name="Заголовок 2 2 10" xfId="12945" hidden="1"/>
    <cellStyle name="Заголовок 2 2 10" xfId="13297" hidden="1"/>
    <cellStyle name="Заголовок 2 2 10" xfId="13949" hidden="1"/>
    <cellStyle name="Заголовок 2 2 10" xfId="11106" hidden="1"/>
    <cellStyle name="Заголовок 2 2 10" xfId="10755" hidden="1"/>
    <cellStyle name="Заголовок 2 2 10" xfId="15003" hidden="1"/>
    <cellStyle name="Заголовок 2 2 10" xfId="15377" hidden="1"/>
    <cellStyle name="Заголовок 2 2 10" xfId="15746" hidden="1"/>
    <cellStyle name="Заголовок 2 2 10" xfId="16109" hidden="1"/>
    <cellStyle name="Заголовок 2 2 10" xfId="16461" hidden="1"/>
    <cellStyle name="Заголовок 2 2 10" xfId="17113" hidden="1"/>
    <cellStyle name="Заголовок 2 2 10" xfId="10870" hidden="1"/>
    <cellStyle name="Заголовок 2 2 10" xfId="10653" hidden="1"/>
    <cellStyle name="Заголовок 2 2 10" xfId="18159" hidden="1"/>
    <cellStyle name="Заголовок 2 2 10" xfId="18533" hidden="1"/>
    <cellStyle name="Заголовок 2 2 10" xfId="18902" hidden="1"/>
    <cellStyle name="Заголовок 2 2 10" xfId="19265" hidden="1"/>
    <cellStyle name="Заголовок 2 2 10" xfId="19617" hidden="1"/>
    <cellStyle name="Заголовок 2 2 10" xfId="20269" hidden="1"/>
    <cellStyle name="Заголовок 2 2 10" xfId="17850" hidden="1"/>
    <cellStyle name="Заголовок 2 2 10" xfId="17668" hidden="1"/>
    <cellStyle name="Заголовок 2 2 10" xfId="21260" hidden="1"/>
    <cellStyle name="Заголовок 2 2 10" xfId="21634" hidden="1"/>
    <cellStyle name="Заголовок 2 2 10" xfId="22003" hidden="1"/>
    <cellStyle name="Заголовок 2 2 10" xfId="22366" hidden="1"/>
    <cellStyle name="Заголовок 2 2 10" xfId="22718" hidden="1"/>
    <cellStyle name="Заголовок 2 2 10" xfId="23370" hidden="1"/>
    <cellStyle name="Заголовок 2 2 10" xfId="10641" hidden="1"/>
    <cellStyle name="Заголовок 2 2 10" xfId="20886" hidden="1"/>
    <cellStyle name="Заголовок 2 2 10" xfId="24348" hidden="1"/>
    <cellStyle name="Заголовок 2 2 10" xfId="24722" hidden="1"/>
    <cellStyle name="Заголовок 2 2 10" xfId="25091" hidden="1"/>
    <cellStyle name="Заголовок 2 2 10" xfId="25454" hidden="1"/>
    <cellStyle name="Заголовок 2 2 10" xfId="25806" hidden="1"/>
    <cellStyle name="Заголовок 2 2 10" xfId="26458" hidden="1"/>
    <cellStyle name="Заголовок 2 2 10" xfId="10642" hidden="1"/>
    <cellStyle name="Заголовок 2 2 10" xfId="23986" hidden="1"/>
    <cellStyle name="Заголовок 2 2 10" xfId="27371" hidden="1"/>
    <cellStyle name="Заголовок 2 2 10" xfId="27745" hidden="1"/>
    <cellStyle name="Заголовок 2 2 10" xfId="28114" hidden="1"/>
    <cellStyle name="Заголовок 2 2 10" xfId="28477" hidden="1"/>
    <cellStyle name="Заголовок 2 2 10" xfId="28829" hidden="1"/>
    <cellStyle name="Заголовок 2 2 10" xfId="29481" hidden="1"/>
    <cellStyle name="Заголовок 2 2 10" xfId="10643" hidden="1"/>
    <cellStyle name="Заголовок 2 2 10" xfId="27067" hidden="1"/>
    <cellStyle name="Заголовок 2 2 10" xfId="30194" hidden="1"/>
    <cellStyle name="Заголовок 2 2 10" xfId="30568" hidden="1"/>
    <cellStyle name="Заголовок 2 2 10" xfId="30937" hidden="1"/>
    <cellStyle name="Заголовок 2 2 10" xfId="31300" hidden="1"/>
    <cellStyle name="Заголовок 2 2 10" xfId="31652" hidden="1"/>
    <cellStyle name="Заголовок 2 2 10" xfId="32304"/>
    <cellStyle name="Заголовок 2 2 11" xfId="1031" hidden="1"/>
    <cellStyle name="Заголовок 2 2 11" xfId="1329" hidden="1"/>
    <cellStyle name="Заголовок 2 2 11" xfId="1703" hidden="1"/>
    <cellStyle name="Заголовок 2 2 11" xfId="2072" hidden="1"/>
    <cellStyle name="Заголовок 2 2 11" xfId="2435" hidden="1"/>
    <cellStyle name="Заголовок 2 2 11" xfId="2788" hidden="1"/>
    <cellStyle name="Заголовок 2 2 11" xfId="3116" hidden="1"/>
    <cellStyle name="Заголовок 2 2 11" xfId="3513" hidden="1"/>
    <cellStyle name="Заголовок 2 2 11" xfId="5015" hidden="1"/>
    <cellStyle name="Заголовок 2 2 11" xfId="5313" hidden="1"/>
    <cellStyle name="Заголовок 2 2 11" xfId="5687" hidden="1"/>
    <cellStyle name="Заголовок 2 2 11" xfId="6056" hidden="1"/>
    <cellStyle name="Заголовок 2 2 11" xfId="6419" hidden="1"/>
    <cellStyle name="Заголовок 2 2 11" xfId="6772" hidden="1"/>
    <cellStyle name="Заголовок 2 2 11" xfId="7100" hidden="1"/>
    <cellStyle name="Заголовок 2 2 11" xfId="7497" hidden="1"/>
    <cellStyle name="Заголовок 2 2 11" xfId="4420" hidden="1"/>
    <cellStyle name="Заголовок 2 2 11" xfId="8210" hidden="1"/>
    <cellStyle name="Заголовок 2 2 11" xfId="8584" hidden="1"/>
    <cellStyle name="Заголовок 2 2 11" xfId="8953" hidden="1"/>
    <cellStyle name="Заголовок 2 2 11" xfId="9316" hidden="1"/>
    <cellStyle name="Заголовок 2 2 11" xfId="9669" hidden="1"/>
    <cellStyle name="Заголовок 2 2 11" xfId="9997" hidden="1"/>
    <cellStyle name="Заголовок 2 2 11" xfId="10394" hidden="1"/>
    <cellStyle name="Заголовок 2 2 11" xfId="11471" hidden="1"/>
    <cellStyle name="Заголовок 2 2 11" xfId="11769" hidden="1"/>
    <cellStyle name="Заголовок 2 2 11" xfId="12143" hidden="1"/>
    <cellStyle name="Заголовок 2 2 11" xfId="12512" hidden="1"/>
    <cellStyle name="Заголовок 2 2 11" xfId="12875" hidden="1"/>
    <cellStyle name="Заголовок 2 2 11" xfId="13228" hidden="1"/>
    <cellStyle name="Заголовок 2 2 11" xfId="13556" hidden="1"/>
    <cellStyle name="Заголовок 2 2 11" xfId="13953" hidden="1"/>
    <cellStyle name="Заголовок 2 2 11" xfId="10830" hidden="1"/>
    <cellStyle name="Заголовок 2 2 11" xfId="14933" hidden="1"/>
    <cellStyle name="Заголовок 2 2 11" xfId="15307" hidden="1"/>
    <cellStyle name="Заголовок 2 2 11" xfId="15676" hidden="1"/>
    <cellStyle name="Заголовок 2 2 11" xfId="16039" hidden="1"/>
    <cellStyle name="Заголовок 2 2 11" xfId="16392" hidden="1"/>
    <cellStyle name="Заголовок 2 2 11" xfId="16720" hidden="1"/>
    <cellStyle name="Заголовок 2 2 11" xfId="17117" hidden="1"/>
    <cellStyle name="Заголовок 2 2 11" xfId="14426" hidden="1"/>
    <cellStyle name="Заголовок 2 2 11" xfId="18089" hidden="1"/>
    <cellStyle name="Заголовок 2 2 11" xfId="18463" hidden="1"/>
    <cellStyle name="Заголовок 2 2 11" xfId="18832" hidden="1"/>
    <cellStyle name="Заголовок 2 2 11" xfId="19195" hidden="1"/>
    <cellStyle name="Заголовок 2 2 11" xfId="19548" hidden="1"/>
    <cellStyle name="Заголовок 2 2 11" xfId="19876" hidden="1"/>
    <cellStyle name="Заголовок 2 2 11" xfId="20273" hidden="1"/>
    <cellStyle name="Заголовок 2 2 11" xfId="17498" hidden="1"/>
    <cellStyle name="Заголовок 2 2 11" xfId="21190" hidden="1"/>
    <cellStyle name="Заголовок 2 2 11" xfId="21564" hidden="1"/>
    <cellStyle name="Заголовок 2 2 11" xfId="21933" hidden="1"/>
    <cellStyle name="Заголовок 2 2 11" xfId="22296" hidden="1"/>
    <cellStyle name="Заголовок 2 2 11" xfId="22649" hidden="1"/>
    <cellStyle name="Заголовок 2 2 11" xfId="22977" hidden="1"/>
    <cellStyle name="Заголовок 2 2 11" xfId="23374" hidden="1"/>
    <cellStyle name="Заголовок 2 2 11" xfId="20730" hidden="1"/>
    <cellStyle name="Заголовок 2 2 11" xfId="24278" hidden="1"/>
    <cellStyle name="Заголовок 2 2 11" xfId="24652" hidden="1"/>
    <cellStyle name="Заголовок 2 2 11" xfId="25021" hidden="1"/>
    <cellStyle name="Заголовок 2 2 11" xfId="25384" hidden="1"/>
    <cellStyle name="Заголовок 2 2 11" xfId="25737" hidden="1"/>
    <cellStyle name="Заголовок 2 2 11" xfId="26065" hidden="1"/>
    <cellStyle name="Заголовок 2 2 11" xfId="26462" hidden="1"/>
    <cellStyle name="Заголовок 2 2 11" xfId="23830" hidden="1"/>
    <cellStyle name="Заголовок 2 2 11" xfId="27301" hidden="1"/>
    <cellStyle name="Заголовок 2 2 11" xfId="27675" hidden="1"/>
    <cellStyle name="Заголовок 2 2 11" xfId="28044" hidden="1"/>
    <cellStyle name="Заголовок 2 2 11" xfId="28407" hidden="1"/>
    <cellStyle name="Заголовок 2 2 11" xfId="28760" hidden="1"/>
    <cellStyle name="Заголовок 2 2 11" xfId="29088" hidden="1"/>
    <cellStyle name="Заголовок 2 2 11" xfId="29485" hidden="1"/>
    <cellStyle name="Заголовок 2 2 11" xfId="26912" hidden="1"/>
    <cellStyle name="Заголовок 2 2 11" xfId="30124" hidden="1"/>
    <cellStyle name="Заголовок 2 2 11" xfId="30498" hidden="1"/>
    <cellStyle name="Заголовок 2 2 11" xfId="30867" hidden="1"/>
    <cellStyle name="Заголовок 2 2 11" xfId="31230" hidden="1"/>
    <cellStyle name="Заголовок 2 2 11" xfId="31583" hidden="1"/>
    <cellStyle name="Заголовок 2 2 11" xfId="31911" hidden="1"/>
    <cellStyle name="Заголовок 2 2 11" xfId="32308"/>
    <cellStyle name="Заголовок 2 2 12" xfId="1036" hidden="1"/>
    <cellStyle name="Заголовок 2 2 12" xfId="846" hidden="1"/>
    <cellStyle name="Заголовок 2 2 12" xfId="793" hidden="1"/>
    <cellStyle name="Заголовок 2 2 12" xfId="1578" hidden="1"/>
    <cellStyle name="Заголовок 2 2 12" xfId="1951" hidden="1"/>
    <cellStyle name="Заголовок 2 2 12" xfId="2319" hidden="1"/>
    <cellStyle name="Заголовок 2 2 12" xfId="2678" hidden="1"/>
    <cellStyle name="Заголовок 2 2 12" xfId="3518" hidden="1"/>
    <cellStyle name="Заголовок 2 2 12" xfId="5020" hidden="1"/>
    <cellStyle name="Заголовок 2 2 12" xfId="4830" hidden="1"/>
    <cellStyle name="Заголовок 2 2 12" xfId="4777" hidden="1"/>
    <cellStyle name="Заголовок 2 2 12" xfId="5562" hidden="1"/>
    <cellStyle name="Заголовок 2 2 12" xfId="5935" hidden="1"/>
    <cellStyle name="Заголовок 2 2 12" xfId="6303" hidden="1"/>
    <cellStyle name="Заголовок 2 2 12" xfId="6662" hidden="1"/>
    <cellStyle name="Заголовок 2 2 12" xfId="7502" hidden="1"/>
    <cellStyle name="Заголовок 2 2 12" xfId="4622" hidden="1"/>
    <cellStyle name="Заголовок 2 2 12" xfId="4323" hidden="1"/>
    <cellStyle name="Заголовок 2 2 12" xfId="4328" hidden="1"/>
    <cellStyle name="Заголовок 2 2 12" xfId="8459" hidden="1"/>
    <cellStyle name="Заголовок 2 2 12" xfId="8832" hidden="1"/>
    <cellStyle name="Заголовок 2 2 12" xfId="9200" hidden="1"/>
    <cellStyle name="Заголовок 2 2 12" xfId="9559" hidden="1"/>
    <cellStyle name="Заголовок 2 2 12" xfId="10399" hidden="1"/>
    <cellStyle name="Заголовок 2 2 12" xfId="11476" hidden="1"/>
    <cellStyle name="Заголовок 2 2 12" xfId="11286" hidden="1"/>
    <cellStyle name="Заголовок 2 2 12" xfId="11233" hidden="1"/>
    <cellStyle name="Заголовок 2 2 12" xfId="12018" hidden="1"/>
    <cellStyle name="Заголовок 2 2 12" xfId="12391" hidden="1"/>
    <cellStyle name="Заголовок 2 2 12" xfId="12759" hidden="1"/>
    <cellStyle name="Заголовок 2 2 12" xfId="13118" hidden="1"/>
    <cellStyle name="Заголовок 2 2 12" xfId="13958" hidden="1"/>
    <cellStyle name="Заголовок 2 2 12" xfId="11068" hidden="1"/>
    <cellStyle name="Заголовок 2 2 12" xfId="10670" hidden="1"/>
    <cellStyle name="Заголовок 2 2 12" xfId="10675" hidden="1"/>
    <cellStyle name="Заголовок 2 2 12" xfId="15182" hidden="1"/>
    <cellStyle name="Заголовок 2 2 12" xfId="15555" hidden="1"/>
    <cellStyle name="Заголовок 2 2 12" xfId="15923" hidden="1"/>
    <cellStyle name="Заголовок 2 2 12" xfId="16282" hidden="1"/>
    <cellStyle name="Заголовок 2 2 12" xfId="17122" hidden="1"/>
    <cellStyle name="Заголовок 2 2 12" xfId="10867" hidden="1"/>
    <cellStyle name="Заголовок 2 2 12" xfId="17360" hidden="1"/>
    <cellStyle name="Заголовок 2 2 12" xfId="17410" hidden="1"/>
    <cellStyle name="Заголовок 2 2 12" xfId="18338" hidden="1"/>
    <cellStyle name="Заголовок 2 2 12" xfId="18711" hidden="1"/>
    <cellStyle name="Заголовок 2 2 12" xfId="19079" hidden="1"/>
    <cellStyle name="Заголовок 2 2 12" xfId="19438" hidden="1"/>
    <cellStyle name="Заголовок 2 2 12" xfId="20278" hidden="1"/>
    <cellStyle name="Заголовок 2 2 12" xfId="17513" hidden="1"/>
    <cellStyle name="Заголовок 2 2 12" xfId="20594" hidden="1"/>
    <cellStyle name="Заголовок 2 2 12" xfId="20636" hidden="1"/>
    <cellStyle name="Заголовок 2 2 12" xfId="21439" hidden="1"/>
    <cellStyle name="Заголовок 2 2 12" xfId="21812" hidden="1"/>
    <cellStyle name="Заголовок 2 2 12" xfId="22180" hidden="1"/>
    <cellStyle name="Заголовок 2 2 12" xfId="22539" hidden="1"/>
    <cellStyle name="Заголовок 2 2 12" xfId="23379" hidden="1"/>
    <cellStyle name="Заголовок 2 2 12" xfId="20745" hidden="1"/>
    <cellStyle name="Заголовок 2 2 12" xfId="23695" hidden="1"/>
    <cellStyle name="Заголовок 2 2 12" xfId="23737" hidden="1"/>
    <cellStyle name="Заголовок 2 2 12" xfId="24527" hidden="1"/>
    <cellStyle name="Заголовок 2 2 12" xfId="24900" hidden="1"/>
    <cellStyle name="Заголовок 2 2 12" xfId="25268" hidden="1"/>
    <cellStyle name="Заголовок 2 2 12" xfId="25627" hidden="1"/>
    <cellStyle name="Заголовок 2 2 12" xfId="26467" hidden="1"/>
    <cellStyle name="Заголовок 2 2 12" xfId="23845" hidden="1"/>
    <cellStyle name="Заголовок 2 2 12" xfId="26783" hidden="1"/>
    <cellStyle name="Заголовок 2 2 12" xfId="26825" hidden="1"/>
    <cellStyle name="Заголовок 2 2 12" xfId="27550" hidden="1"/>
    <cellStyle name="Заголовок 2 2 12" xfId="27923" hidden="1"/>
    <cellStyle name="Заголовок 2 2 12" xfId="28291" hidden="1"/>
    <cellStyle name="Заголовок 2 2 12" xfId="28650" hidden="1"/>
    <cellStyle name="Заголовок 2 2 12" xfId="29490" hidden="1"/>
    <cellStyle name="Заголовок 2 2 12" xfId="26927" hidden="1"/>
    <cellStyle name="Заголовок 2 2 12" xfId="29806" hidden="1"/>
    <cellStyle name="Заголовок 2 2 12" xfId="29848" hidden="1"/>
    <cellStyle name="Заголовок 2 2 12" xfId="30373" hidden="1"/>
    <cellStyle name="Заголовок 2 2 12" xfId="30746" hidden="1"/>
    <cellStyle name="Заголовок 2 2 12" xfId="31114" hidden="1"/>
    <cellStyle name="Заголовок 2 2 12" xfId="31473" hidden="1"/>
    <cellStyle name="Заголовок 2 2 12" xfId="32313"/>
    <cellStyle name="Заголовок 2 2 13" xfId="1039" hidden="1"/>
    <cellStyle name="Заголовок 2 2 13" xfId="710" hidden="1"/>
    <cellStyle name="Заголовок 2 2 13" xfId="712" hidden="1"/>
    <cellStyle name="Заголовок 2 2 13" xfId="714" hidden="1"/>
    <cellStyle name="Заголовок 2 2 13" xfId="716" hidden="1"/>
    <cellStyle name="Заголовок 2 2 13" xfId="718" hidden="1"/>
    <cellStyle name="Заголовок 2 2 13" xfId="720" hidden="1"/>
    <cellStyle name="Заголовок 2 2 13" xfId="3521" hidden="1"/>
    <cellStyle name="Заголовок 2 2 13" xfId="5023" hidden="1"/>
    <cellStyle name="Заголовок 2 2 13" xfId="4694" hidden="1"/>
    <cellStyle name="Заголовок 2 2 13" xfId="4696" hidden="1"/>
    <cellStyle name="Заголовок 2 2 13" xfId="4698" hidden="1"/>
    <cellStyle name="Заголовок 2 2 13" xfId="4700" hidden="1"/>
    <cellStyle name="Заголовок 2 2 13" xfId="4702" hidden="1"/>
    <cellStyle name="Заголовок 2 2 13" xfId="4704" hidden="1"/>
    <cellStyle name="Заголовок 2 2 13" xfId="7505" hidden="1"/>
    <cellStyle name="Заголовок 2 2 13" xfId="4614" hidden="1"/>
    <cellStyle name="Заголовок 2 2 13" xfId="7918" hidden="1"/>
    <cellStyle name="Заголовок 2 2 13" xfId="7916" hidden="1"/>
    <cellStyle name="Заголовок 2 2 13" xfId="7914" hidden="1"/>
    <cellStyle name="Заголовок 2 2 13" xfId="7912" hidden="1"/>
    <cellStyle name="Заголовок 2 2 13" xfId="7910" hidden="1"/>
    <cellStyle name="Заголовок 2 2 13" xfId="7908" hidden="1"/>
    <cellStyle name="Заголовок 2 2 13" xfId="10402" hidden="1"/>
    <cellStyle name="Заголовок 2 2 13" xfId="11479" hidden="1"/>
    <cellStyle name="Заголовок 2 2 13" xfId="11150" hidden="1"/>
    <cellStyle name="Заголовок 2 2 13" xfId="11152" hidden="1"/>
    <cellStyle name="Заголовок 2 2 13" xfId="11154" hidden="1"/>
    <cellStyle name="Заголовок 2 2 13" xfId="11156" hidden="1"/>
    <cellStyle name="Заголовок 2 2 13" xfId="11158" hidden="1"/>
    <cellStyle name="Заголовок 2 2 13" xfId="11160" hidden="1"/>
    <cellStyle name="Заголовок 2 2 13" xfId="13961" hidden="1"/>
    <cellStyle name="Заголовок 2 2 13" xfId="11060" hidden="1"/>
    <cellStyle name="Заголовок 2 2 13" xfId="14374" hidden="1"/>
    <cellStyle name="Заголовок 2 2 13" xfId="14372" hidden="1"/>
    <cellStyle name="Заголовок 2 2 13" xfId="14370" hidden="1"/>
    <cellStyle name="Заголовок 2 2 13" xfId="14368" hidden="1"/>
    <cellStyle name="Заголовок 2 2 13" xfId="14366" hidden="1"/>
    <cellStyle name="Заголовок 2 2 13" xfId="14364" hidden="1"/>
    <cellStyle name="Заголовок 2 2 13" xfId="17125" hidden="1"/>
    <cellStyle name="Заголовок 2 2 13" xfId="10715" hidden="1"/>
    <cellStyle name="Заголовок 2 2 13" xfId="17470" hidden="1"/>
    <cellStyle name="Заголовок 2 2 13" xfId="17468" hidden="1"/>
    <cellStyle name="Заголовок 2 2 13" xfId="17466" hidden="1"/>
    <cellStyle name="Заголовок 2 2 13" xfId="17464" hidden="1"/>
    <cellStyle name="Заголовок 2 2 13" xfId="17462" hidden="1"/>
    <cellStyle name="Заголовок 2 2 13" xfId="14566" hidden="1"/>
    <cellStyle name="Заголовок 2 2 13" xfId="20281" hidden="1"/>
    <cellStyle name="Заголовок 2 2 13" xfId="17524" hidden="1"/>
    <cellStyle name="Заголовок 2 2 13" xfId="20711" hidden="1"/>
    <cellStyle name="Заголовок 2 2 13" xfId="20709" hidden="1"/>
    <cellStyle name="Заголовок 2 2 13" xfId="20707" hidden="1"/>
    <cellStyle name="Заголовок 2 2 13" xfId="20705" hidden="1"/>
    <cellStyle name="Заголовок 2 2 13" xfId="20703" hidden="1"/>
    <cellStyle name="Заголовок 2 2 13" xfId="20701" hidden="1"/>
    <cellStyle name="Заголовок 2 2 13" xfId="23382" hidden="1"/>
    <cellStyle name="Заголовок 2 2 13" xfId="17809" hidden="1"/>
    <cellStyle name="Заголовок 2 2 13" xfId="23812" hidden="1"/>
    <cellStyle name="Заголовок 2 2 13" xfId="23810" hidden="1"/>
    <cellStyle name="Заголовок 2 2 13" xfId="23808" hidden="1"/>
    <cellStyle name="Заголовок 2 2 13" xfId="23806" hidden="1"/>
    <cellStyle name="Заголовок 2 2 13" xfId="23804" hidden="1"/>
    <cellStyle name="Заголовок 2 2 13" xfId="23802" hidden="1"/>
    <cellStyle name="Заголовок 2 2 13" xfId="26470" hidden="1"/>
    <cellStyle name="Заголовок 2 2 13" xfId="21020" hidden="1"/>
    <cellStyle name="Заголовок 2 2 13" xfId="26900" hidden="1"/>
    <cellStyle name="Заголовок 2 2 13" xfId="26898" hidden="1"/>
    <cellStyle name="Заголовок 2 2 13" xfId="26896" hidden="1"/>
    <cellStyle name="Заголовок 2 2 13" xfId="26894" hidden="1"/>
    <cellStyle name="Заголовок 2 2 13" xfId="26892" hidden="1"/>
    <cellStyle name="Заголовок 2 2 13" xfId="26890" hidden="1"/>
    <cellStyle name="Заголовок 2 2 13" xfId="29493" hidden="1"/>
    <cellStyle name="Заголовок 2 2 13" xfId="24111" hidden="1"/>
    <cellStyle name="Заголовок 2 2 13" xfId="29923" hidden="1"/>
    <cellStyle name="Заголовок 2 2 13" xfId="29921" hidden="1"/>
    <cellStyle name="Заголовок 2 2 13" xfId="29919" hidden="1"/>
    <cellStyle name="Заголовок 2 2 13" xfId="29917" hidden="1"/>
    <cellStyle name="Заголовок 2 2 13" xfId="29915" hidden="1"/>
    <cellStyle name="Заголовок 2 2 13" xfId="29913" hidden="1"/>
    <cellStyle name="Заголовок 2 2 13" xfId="32316"/>
    <cellStyle name="Заголовок 2 2 14" xfId="952" hidden="1"/>
    <cellStyle name="Заголовок 2 2 14" xfId="1277" hidden="1"/>
    <cellStyle name="Заголовок 2 2 14" xfId="1652" hidden="1"/>
    <cellStyle name="Заголовок 2 2 14" xfId="2024" hidden="1"/>
    <cellStyle name="Заголовок 2 2 14" xfId="2392" hidden="1"/>
    <cellStyle name="Заголовок 2 2 14" xfId="2750" hidden="1"/>
    <cellStyle name="Заголовок 2 2 14" xfId="3088" hidden="1"/>
    <cellStyle name="Заголовок 2 2 14" xfId="3483" hidden="1"/>
    <cellStyle name="Заголовок 2 2 14" xfId="4936" hidden="1"/>
    <cellStyle name="Заголовок 2 2 14" xfId="5261" hidden="1"/>
    <cellStyle name="Заголовок 2 2 14" xfId="5636" hidden="1"/>
    <cellStyle name="Заголовок 2 2 14" xfId="6008" hidden="1"/>
    <cellStyle name="Заголовок 2 2 14" xfId="6376" hidden="1"/>
    <cellStyle name="Заголовок 2 2 14" xfId="6734" hidden="1"/>
    <cellStyle name="Заголовок 2 2 14" xfId="7072" hidden="1"/>
    <cellStyle name="Заголовок 2 2 14" xfId="7467" hidden="1"/>
    <cellStyle name="Заголовок 2 2 14" xfId="4630" hidden="1"/>
    <cellStyle name="Заголовок 2 2 14" xfId="8158" hidden="1"/>
    <cellStyle name="Заголовок 2 2 14" xfId="8533" hidden="1"/>
    <cellStyle name="Заголовок 2 2 14" xfId="8905" hidden="1"/>
    <cellStyle name="Заголовок 2 2 14" xfId="9273" hidden="1"/>
    <cellStyle name="Заголовок 2 2 14" xfId="9631" hidden="1"/>
    <cellStyle name="Заголовок 2 2 14" xfId="9969" hidden="1"/>
    <cellStyle name="Заголовок 2 2 14" xfId="10364" hidden="1"/>
    <cellStyle name="Заголовок 2 2 14" xfId="11392" hidden="1"/>
    <cellStyle name="Заголовок 2 2 14" xfId="11717" hidden="1"/>
    <cellStyle name="Заголовок 2 2 14" xfId="12092" hidden="1"/>
    <cellStyle name="Заголовок 2 2 14" xfId="12464" hidden="1"/>
    <cellStyle name="Заголовок 2 2 14" xfId="12832" hidden="1"/>
    <cellStyle name="Заголовок 2 2 14" xfId="13190" hidden="1"/>
    <cellStyle name="Заголовок 2 2 14" xfId="13528" hidden="1"/>
    <cellStyle name="Заголовок 2 2 14" xfId="13923" hidden="1"/>
    <cellStyle name="Заголовок 2 2 14" xfId="11076" hidden="1"/>
    <cellStyle name="Заголовок 2 2 14" xfId="14881" hidden="1"/>
    <cellStyle name="Заголовок 2 2 14" xfId="15256" hidden="1"/>
    <cellStyle name="Заголовок 2 2 14" xfId="15628" hidden="1"/>
    <cellStyle name="Заголовок 2 2 14" xfId="15996" hidden="1"/>
    <cellStyle name="Заголовок 2 2 14" xfId="16354" hidden="1"/>
    <cellStyle name="Заголовок 2 2 14" xfId="16692" hidden="1"/>
    <cellStyle name="Заголовок 2 2 14" xfId="17087" hidden="1"/>
    <cellStyle name="Заголовок 2 2 14" xfId="10712" hidden="1"/>
    <cellStyle name="Заголовок 2 2 14" xfId="18037" hidden="1"/>
    <cellStyle name="Заголовок 2 2 14" xfId="18412" hidden="1"/>
    <cellStyle name="Заголовок 2 2 14" xfId="18784" hidden="1"/>
    <cellStyle name="Заголовок 2 2 14" xfId="19152" hidden="1"/>
    <cellStyle name="Заголовок 2 2 14" xfId="19510" hidden="1"/>
    <cellStyle name="Заголовок 2 2 14" xfId="19848" hidden="1"/>
    <cellStyle name="Заголовок 2 2 14" xfId="20243" hidden="1"/>
    <cellStyle name="Заголовок 2 2 14" xfId="17496" hidden="1"/>
    <cellStyle name="Заголовок 2 2 14" xfId="21138" hidden="1"/>
    <cellStyle name="Заголовок 2 2 14" xfId="21513" hidden="1"/>
    <cellStyle name="Заголовок 2 2 14" xfId="21885" hidden="1"/>
    <cellStyle name="Заголовок 2 2 14" xfId="22253" hidden="1"/>
    <cellStyle name="Заголовок 2 2 14" xfId="22611" hidden="1"/>
    <cellStyle name="Заголовок 2 2 14" xfId="22949" hidden="1"/>
    <cellStyle name="Заголовок 2 2 14" xfId="23344" hidden="1"/>
    <cellStyle name="Заголовок 2 2 14" xfId="10659" hidden="1"/>
    <cellStyle name="Заголовок 2 2 14" xfId="24226" hidden="1"/>
    <cellStyle name="Заголовок 2 2 14" xfId="24601" hidden="1"/>
    <cellStyle name="Заголовок 2 2 14" xfId="24973" hidden="1"/>
    <cellStyle name="Заголовок 2 2 14" xfId="25341" hidden="1"/>
    <cellStyle name="Заголовок 2 2 14" xfId="25699" hidden="1"/>
    <cellStyle name="Заголовок 2 2 14" xfId="26037" hidden="1"/>
    <cellStyle name="Заголовок 2 2 14" xfId="26432" hidden="1"/>
    <cellStyle name="Заголовок 2 2 14" xfId="20910" hidden="1"/>
    <cellStyle name="Заголовок 2 2 14" xfId="27249" hidden="1"/>
    <cellStyle name="Заголовок 2 2 14" xfId="27624" hidden="1"/>
    <cellStyle name="Заголовок 2 2 14" xfId="27996" hidden="1"/>
    <cellStyle name="Заголовок 2 2 14" xfId="28364" hidden="1"/>
    <cellStyle name="Заголовок 2 2 14" xfId="28722" hidden="1"/>
    <cellStyle name="Заголовок 2 2 14" xfId="29060" hidden="1"/>
    <cellStyle name="Заголовок 2 2 14" xfId="29455" hidden="1"/>
    <cellStyle name="Заголовок 2 2 14" xfId="24010" hidden="1"/>
    <cellStyle name="Заголовок 2 2 14" xfId="30072" hidden="1"/>
    <cellStyle name="Заголовок 2 2 14" xfId="30447" hidden="1"/>
    <cellStyle name="Заголовок 2 2 14" xfId="30819" hidden="1"/>
    <cellStyle name="Заголовок 2 2 14" xfId="31187" hidden="1"/>
    <cellStyle name="Заголовок 2 2 14" xfId="31545" hidden="1"/>
    <cellStyle name="Заголовок 2 2 14" xfId="31883" hidden="1"/>
    <cellStyle name="Заголовок 2 2 14" xfId="32278"/>
    <cellStyle name="Заголовок 2 2 15" xfId="1045" hidden="1"/>
    <cellStyle name="Заголовок 2 2 15" xfId="1552" hidden="1"/>
    <cellStyle name="Заголовок 2 2 15" xfId="1926" hidden="1"/>
    <cellStyle name="Заголовок 2 2 15" xfId="2295" hidden="1"/>
    <cellStyle name="Заголовок 2 2 15" xfId="2655" hidden="1"/>
    <cellStyle name="Заголовок 2 2 15" xfId="2996" hidden="1"/>
    <cellStyle name="Заголовок 2 2 15" xfId="3304" hidden="1"/>
    <cellStyle name="Заголовок 2 2 15" xfId="3526" hidden="1"/>
    <cellStyle name="Заголовок 2 2 15" xfId="5029" hidden="1"/>
    <cellStyle name="Заголовок 2 2 15" xfId="5536" hidden="1"/>
    <cellStyle name="Заголовок 2 2 15" xfId="5910" hidden="1"/>
    <cellStyle name="Заголовок 2 2 15" xfId="6279" hidden="1"/>
    <cellStyle name="Заголовок 2 2 15" xfId="6639" hidden="1"/>
    <cellStyle name="Заголовок 2 2 15" xfId="6980" hidden="1"/>
    <cellStyle name="Заголовок 2 2 15" xfId="7288" hidden="1"/>
    <cellStyle name="Заголовок 2 2 15" xfId="7510" hidden="1"/>
    <cellStyle name="Заголовок 2 2 15" xfId="4594" hidden="1"/>
    <cellStyle name="Заголовок 2 2 15" xfId="8433" hidden="1"/>
    <cellStyle name="Заголовок 2 2 15" xfId="8807" hidden="1"/>
    <cellStyle name="Заголовок 2 2 15" xfId="9176" hidden="1"/>
    <cellStyle name="Заголовок 2 2 15" xfId="9536" hidden="1"/>
    <cellStyle name="Заголовок 2 2 15" xfId="9877" hidden="1"/>
    <cellStyle name="Заголовок 2 2 15" xfId="10185" hidden="1"/>
    <cellStyle name="Заголовок 2 2 15" xfId="10407" hidden="1"/>
    <cellStyle name="Заголовок 2 2 15" xfId="11485" hidden="1"/>
    <cellStyle name="Заголовок 2 2 15" xfId="11992" hidden="1"/>
    <cellStyle name="Заголовок 2 2 15" xfId="12366" hidden="1"/>
    <cellStyle name="Заголовок 2 2 15" xfId="12735" hidden="1"/>
    <cellStyle name="Заголовок 2 2 15" xfId="13095" hidden="1"/>
    <cellStyle name="Заголовок 2 2 15" xfId="13436" hidden="1"/>
    <cellStyle name="Заголовок 2 2 15" xfId="13744" hidden="1"/>
    <cellStyle name="Заголовок 2 2 15" xfId="13966" hidden="1"/>
    <cellStyle name="Заголовок 2 2 15" xfId="11040" hidden="1"/>
    <cellStyle name="Заголовок 2 2 15" xfId="15156" hidden="1"/>
    <cellStyle name="Заголовок 2 2 15" xfId="15530" hidden="1"/>
    <cellStyle name="Заголовок 2 2 15" xfId="15899" hidden="1"/>
    <cellStyle name="Заголовок 2 2 15" xfId="16259" hidden="1"/>
    <cellStyle name="Заголовок 2 2 15" xfId="16600" hidden="1"/>
    <cellStyle name="Заголовок 2 2 15" xfId="16908" hidden="1"/>
    <cellStyle name="Заголовок 2 2 15" xfId="17130" hidden="1"/>
    <cellStyle name="Заголовок 2 2 15" xfId="14458" hidden="1"/>
    <cellStyle name="Заголовок 2 2 15" xfId="18312" hidden="1"/>
    <cellStyle name="Заголовок 2 2 15" xfId="18686" hidden="1"/>
    <cellStyle name="Заголовок 2 2 15" xfId="19055" hidden="1"/>
    <cellStyle name="Заголовок 2 2 15" xfId="19415" hidden="1"/>
    <cellStyle name="Заголовок 2 2 15" xfId="19756" hidden="1"/>
    <cellStyle name="Заголовок 2 2 15" xfId="20064" hidden="1"/>
    <cellStyle name="Заголовок 2 2 15" xfId="20286" hidden="1"/>
    <cellStyle name="Заголовок 2 2 15" xfId="17543" hidden="1"/>
    <cellStyle name="Заголовок 2 2 15" xfId="21413" hidden="1"/>
    <cellStyle name="Заголовок 2 2 15" xfId="21787" hidden="1"/>
    <cellStyle name="Заголовок 2 2 15" xfId="22156" hidden="1"/>
    <cellStyle name="Заголовок 2 2 15" xfId="22516" hidden="1"/>
    <cellStyle name="Заголовок 2 2 15" xfId="22857" hidden="1"/>
    <cellStyle name="Заголовок 2 2 15" xfId="23165" hidden="1"/>
    <cellStyle name="Заголовок 2 2 15" xfId="23387" hidden="1"/>
    <cellStyle name="Заголовок 2 2 15" xfId="17808" hidden="1"/>
    <cellStyle name="Заголовок 2 2 15" xfId="24501" hidden="1"/>
    <cellStyle name="Заголовок 2 2 15" xfId="24875" hidden="1"/>
    <cellStyle name="Заголовок 2 2 15" xfId="25244" hidden="1"/>
    <cellStyle name="Заголовок 2 2 15" xfId="25604" hidden="1"/>
    <cellStyle name="Заголовок 2 2 15" xfId="25945" hidden="1"/>
    <cellStyle name="Заголовок 2 2 15" xfId="26253" hidden="1"/>
    <cellStyle name="Заголовок 2 2 15" xfId="26475" hidden="1"/>
    <cellStyle name="Заголовок 2 2 15" xfId="21019" hidden="1"/>
    <cellStyle name="Заголовок 2 2 15" xfId="27524" hidden="1"/>
    <cellStyle name="Заголовок 2 2 15" xfId="27898" hidden="1"/>
    <cellStyle name="Заголовок 2 2 15" xfId="28267" hidden="1"/>
    <cellStyle name="Заголовок 2 2 15" xfId="28627" hidden="1"/>
    <cellStyle name="Заголовок 2 2 15" xfId="28968" hidden="1"/>
    <cellStyle name="Заголовок 2 2 15" xfId="29276" hidden="1"/>
    <cellStyle name="Заголовок 2 2 15" xfId="29498" hidden="1"/>
    <cellStyle name="Заголовок 2 2 15" xfId="24110" hidden="1"/>
    <cellStyle name="Заголовок 2 2 15" xfId="30347" hidden="1"/>
    <cellStyle name="Заголовок 2 2 15" xfId="30721" hidden="1"/>
    <cellStyle name="Заголовок 2 2 15" xfId="31090" hidden="1"/>
    <cellStyle name="Заголовок 2 2 15" xfId="31450" hidden="1"/>
    <cellStyle name="Заголовок 2 2 15" xfId="31791" hidden="1"/>
    <cellStyle name="Заголовок 2 2 15" xfId="32099" hidden="1"/>
    <cellStyle name="Заголовок 2 2 15" xfId="32321"/>
    <cellStyle name="Заголовок 2 2 16" xfId="1048" hidden="1"/>
    <cellStyle name="Заголовок 2 2 16" xfId="1544" hidden="1"/>
    <cellStyle name="Заголовок 2 2 16" xfId="1918" hidden="1"/>
    <cellStyle name="Заголовок 2 2 16" xfId="2287" hidden="1"/>
    <cellStyle name="Заголовок 2 2 16" xfId="2647" hidden="1"/>
    <cellStyle name="Заголовок 2 2 16" xfId="2988" hidden="1"/>
    <cellStyle name="Заголовок 2 2 16" xfId="3296" hidden="1"/>
    <cellStyle name="Заголовок 2 2 16" xfId="3529" hidden="1"/>
    <cellStyle name="Заголовок 2 2 16" xfId="5032" hidden="1"/>
    <cellStyle name="Заголовок 2 2 16" xfId="5528" hidden="1"/>
    <cellStyle name="Заголовок 2 2 16" xfId="5902" hidden="1"/>
    <cellStyle name="Заголовок 2 2 16" xfId="6271" hidden="1"/>
    <cellStyle name="Заголовок 2 2 16" xfId="6631" hidden="1"/>
    <cellStyle name="Заголовок 2 2 16" xfId="6972" hidden="1"/>
    <cellStyle name="Заголовок 2 2 16" xfId="7280" hidden="1"/>
    <cellStyle name="Заголовок 2 2 16" xfId="7513" hidden="1"/>
    <cellStyle name="Заголовок 2 2 16" xfId="4582" hidden="1"/>
    <cellStyle name="Заголовок 2 2 16" xfId="8425" hidden="1"/>
    <cellStyle name="Заголовок 2 2 16" xfId="8799" hidden="1"/>
    <cellStyle name="Заголовок 2 2 16" xfId="9168" hidden="1"/>
    <cellStyle name="Заголовок 2 2 16" xfId="9528" hidden="1"/>
    <cellStyle name="Заголовок 2 2 16" xfId="9869" hidden="1"/>
    <cellStyle name="Заголовок 2 2 16" xfId="10177" hidden="1"/>
    <cellStyle name="Заголовок 2 2 16" xfId="10410" hidden="1"/>
    <cellStyle name="Заголовок 2 2 16" xfId="11488" hidden="1"/>
    <cellStyle name="Заголовок 2 2 16" xfId="11984" hidden="1"/>
    <cellStyle name="Заголовок 2 2 16" xfId="12358" hidden="1"/>
    <cellStyle name="Заголовок 2 2 16" xfId="12727" hidden="1"/>
    <cellStyle name="Заголовок 2 2 16" xfId="13087" hidden="1"/>
    <cellStyle name="Заголовок 2 2 16" xfId="13428" hidden="1"/>
    <cellStyle name="Заголовок 2 2 16" xfId="13736" hidden="1"/>
    <cellStyle name="Заголовок 2 2 16" xfId="13969" hidden="1"/>
    <cellStyle name="Заголовок 2 2 16" xfId="11028" hidden="1"/>
    <cellStyle name="Заголовок 2 2 16" xfId="15148" hidden="1"/>
    <cellStyle name="Заголовок 2 2 16" xfId="15522" hidden="1"/>
    <cellStyle name="Заголовок 2 2 16" xfId="15891" hidden="1"/>
    <cellStyle name="Заголовок 2 2 16" xfId="16251" hidden="1"/>
    <cellStyle name="Заголовок 2 2 16" xfId="16592" hidden="1"/>
    <cellStyle name="Заголовок 2 2 16" xfId="16900" hidden="1"/>
    <cellStyle name="Заголовок 2 2 16" xfId="17133" hidden="1"/>
    <cellStyle name="Заголовок 2 2 16" xfId="10859" hidden="1"/>
    <cellStyle name="Заголовок 2 2 16" xfId="18304" hidden="1"/>
    <cellStyle name="Заголовок 2 2 16" xfId="18678" hidden="1"/>
    <cellStyle name="Заголовок 2 2 16" xfId="19047" hidden="1"/>
    <cellStyle name="Заголовок 2 2 16" xfId="19407" hidden="1"/>
    <cellStyle name="Заголовок 2 2 16" xfId="19748" hidden="1"/>
    <cellStyle name="Заголовок 2 2 16" xfId="20056" hidden="1"/>
    <cellStyle name="Заголовок 2 2 16" xfId="20289" hidden="1"/>
    <cellStyle name="Заголовок 2 2 16" xfId="17551" hidden="1"/>
    <cellStyle name="Заголовок 2 2 16" xfId="21405" hidden="1"/>
    <cellStyle name="Заголовок 2 2 16" xfId="21779" hidden="1"/>
    <cellStyle name="Заголовок 2 2 16" xfId="22148" hidden="1"/>
    <cellStyle name="Заголовок 2 2 16" xfId="22508" hidden="1"/>
    <cellStyle name="Заголовок 2 2 16" xfId="22849" hidden="1"/>
    <cellStyle name="Заголовок 2 2 16" xfId="23157" hidden="1"/>
    <cellStyle name="Заголовок 2 2 16" xfId="23390" hidden="1"/>
    <cellStyle name="Заголовок 2 2 16" xfId="20776" hidden="1"/>
    <cellStyle name="Заголовок 2 2 16" xfId="24493" hidden="1"/>
    <cellStyle name="Заголовок 2 2 16" xfId="24867" hidden="1"/>
    <cellStyle name="Заголовок 2 2 16" xfId="25236" hidden="1"/>
    <cellStyle name="Заголовок 2 2 16" xfId="25596" hidden="1"/>
    <cellStyle name="Заголовок 2 2 16" xfId="25937" hidden="1"/>
    <cellStyle name="Заголовок 2 2 16" xfId="26245" hidden="1"/>
    <cellStyle name="Заголовок 2 2 16" xfId="26478" hidden="1"/>
    <cellStyle name="Заголовок 2 2 16" xfId="23876" hidden="1"/>
    <cellStyle name="Заголовок 2 2 16" xfId="27516" hidden="1"/>
    <cellStyle name="Заголовок 2 2 16" xfId="27890" hidden="1"/>
    <cellStyle name="Заголовок 2 2 16" xfId="28259" hidden="1"/>
    <cellStyle name="Заголовок 2 2 16" xfId="28619" hidden="1"/>
    <cellStyle name="Заголовок 2 2 16" xfId="28960" hidden="1"/>
    <cellStyle name="Заголовок 2 2 16" xfId="29268" hidden="1"/>
    <cellStyle name="Заголовок 2 2 16" xfId="29501" hidden="1"/>
    <cellStyle name="Заголовок 2 2 16" xfId="26958" hidden="1"/>
    <cellStyle name="Заголовок 2 2 16" xfId="30339" hidden="1"/>
    <cellStyle name="Заголовок 2 2 16" xfId="30713" hidden="1"/>
    <cellStyle name="Заголовок 2 2 16" xfId="31082" hidden="1"/>
    <cellStyle name="Заголовок 2 2 16" xfId="31442" hidden="1"/>
    <cellStyle name="Заголовок 2 2 16" xfId="31783" hidden="1"/>
    <cellStyle name="Заголовок 2 2 16" xfId="32091" hidden="1"/>
    <cellStyle name="Заголовок 2 2 16" xfId="32324"/>
    <cellStyle name="Заголовок 2 2 17" xfId="1052" hidden="1"/>
    <cellStyle name="Заголовок 2 2 17" xfId="1230" hidden="1"/>
    <cellStyle name="Заголовок 2 2 17" xfId="725" hidden="1"/>
    <cellStyle name="Заголовок 2 2 17" xfId="727" hidden="1"/>
    <cellStyle name="Заголовок 2 2 17" xfId="729" hidden="1"/>
    <cellStyle name="Заголовок 2 2 17" xfId="731" hidden="1"/>
    <cellStyle name="Заголовок 2 2 17" xfId="737" hidden="1"/>
    <cellStyle name="Заголовок 2 2 17" xfId="3533" hidden="1"/>
    <cellStyle name="Заголовок 2 2 17" xfId="5036" hidden="1"/>
    <cellStyle name="Заголовок 2 2 17" xfId="5214" hidden="1"/>
    <cellStyle name="Заголовок 2 2 17" xfId="4709" hidden="1"/>
    <cellStyle name="Заголовок 2 2 17" xfId="4711" hidden="1"/>
    <cellStyle name="Заголовок 2 2 17" xfId="4713" hidden="1"/>
    <cellStyle name="Заголовок 2 2 17" xfId="4715" hidden="1"/>
    <cellStyle name="Заголовок 2 2 17" xfId="4721" hidden="1"/>
    <cellStyle name="Заголовок 2 2 17" xfId="7517" hidden="1"/>
    <cellStyle name="Заголовок 2 2 17" xfId="4568" hidden="1"/>
    <cellStyle name="Заголовок 2 2 17" xfId="8111" hidden="1"/>
    <cellStyle name="Заголовок 2 2 17" xfId="7903" hidden="1"/>
    <cellStyle name="Заголовок 2 2 17" xfId="7901" hidden="1"/>
    <cellStyle name="Заголовок 2 2 17" xfId="4346" hidden="1"/>
    <cellStyle name="Заголовок 2 2 17" xfId="4437" hidden="1"/>
    <cellStyle name="Заголовок 2 2 17" xfId="7897" hidden="1"/>
    <cellStyle name="Заголовок 2 2 17" xfId="10414" hidden="1"/>
    <cellStyle name="Заголовок 2 2 17" xfId="11492" hidden="1"/>
    <cellStyle name="Заголовок 2 2 17" xfId="11670" hidden="1"/>
    <cellStyle name="Заголовок 2 2 17" xfId="11165" hidden="1"/>
    <cellStyle name="Заголовок 2 2 17" xfId="11167" hidden="1"/>
    <cellStyle name="Заголовок 2 2 17" xfId="11169" hidden="1"/>
    <cellStyle name="Заголовок 2 2 17" xfId="11171" hidden="1"/>
    <cellStyle name="Заголовок 2 2 17" xfId="11177" hidden="1"/>
    <cellStyle name="Заголовок 2 2 17" xfId="13973" hidden="1"/>
    <cellStyle name="Заголовок 2 2 17" xfId="11012" hidden="1"/>
    <cellStyle name="Заголовок 2 2 17" xfId="14834" hidden="1"/>
    <cellStyle name="Заголовок 2 2 17" xfId="14359" hidden="1"/>
    <cellStyle name="Заголовок 2 2 17" xfId="14357" hidden="1"/>
    <cellStyle name="Заголовок 2 2 17" xfId="10705" hidden="1"/>
    <cellStyle name="Заголовок 2 2 17" xfId="10880" hidden="1"/>
    <cellStyle name="Заголовок 2 2 17" xfId="14353" hidden="1"/>
    <cellStyle name="Заголовок 2 2 17" xfId="17137" hidden="1"/>
    <cellStyle name="Заголовок 2 2 17" xfId="14478" hidden="1"/>
    <cellStyle name="Заголовок 2 2 17" xfId="17990" hidden="1"/>
    <cellStyle name="Заголовок 2 2 17" xfId="17458" hidden="1"/>
    <cellStyle name="Заголовок 2 2 17" xfId="14696" hidden="1"/>
    <cellStyle name="Заголовок 2 2 17" xfId="17456" hidden="1"/>
    <cellStyle name="Заголовок 2 2 17" xfId="17454" hidden="1"/>
    <cellStyle name="Заголовок 2 2 17" xfId="17450" hidden="1"/>
    <cellStyle name="Заголовок 2 2 17" xfId="20293" hidden="1"/>
    <cellStyle name="Заголовок 2 2 17" xfId="17722" hidden="1"/>
    <cellStyle name="Заголовок 2 2 17" xfId="21091" hidden="1"/>
    <cellStyle name="Заголовок 2 2 17" xfId="20696" hidden="1"/>
    <cellStyle name="Заголовок 2 2 17" xfId="20694" hidden="1"/>
    <cellStyle name="Заголовок 2 2 17" xfId="10840" hidden="1"/>
    <cellStyle name="Заголовок 2 2 17" xfId="17682" hidden="1"/>
    <cellStyle name="Заголовок 2 2 17" xfId="20690" hidden="1"/>
    <cellStyle name="Заголовок 2 2 17" xfId="23394" hidden="1"/>
    <cellStyle name="Заголовок 2 2 17" xfId="20951" hidden="1"/>
    <cellStyle name="Заголовок 2 2 17" xfId="24179" hidden="1"/>
    <cellStyle name="Заголовок 2 2 17" xfId="23797" hidden="1"/>
    <cellStyle name="Заголовок 2 2 17" xfId="23795" hidden="1"/>
    <cellStyle name="Заголовок 2 2 17" xfId="21023" hidden="1"/>
    <cellStyle name="Заголовок 2 2 17" xfId="20906" hidden="1"/>
    <cellStyle name="Заголовок 2 2 17" xfId="23791" hidden="1"/>
    <cellStyle name="Заголовок 2 2 17" xfId="26482" hidden="1"/>
    <cellStyle name="Заголовок 2 2 17" xfId="24048" hidden="1"/>
    <cellStyle name="Заголовок 2 2 17" xfId="27202" hidden="1"/>
    <cellStyle name="Заголовок 2 2 17" xfId="26885" hidden="1"/>
    <cellStyle name="Заголовок 2 2 17" xfId="26883" hidden="1"/>
    <cellStyle name="Заголовок 2 2 17" xfId="24114" hidden="1"/>
    <cellStyle name="Заголовок 2 2 17" xfId="24006" hidden="1"/>
    <cellStyle name="Заголовок 2 2 17" xfId="26879" hidden="1"/>
    <cellStyle name="Заголовок 2 2 17" xfId="29505" hidden="1"/>
    <cellStyle name="Заголовок 2 2 17" xfId="27103" hidden="1"/>
    <cellStyle name="Заголовок 2 2 17" xfId="30025" hidden="1"/>
    <cellStyle name="Заголовок 2 2 17" xfId="29908" hidden="1"/>
    <cellStyle name="Заголовок 2 2 17" xfId="29906" hidden="1"/>
    <cellStyle name="Заголовок 2 2 17" xfId="27146" hidden="1"/>
    <cellStyle name="Заголовок 2 2 17" xfId="27086" hidden="1"/>
    <cellStyle name="Заголовок 2 2 17" xfId="29902" hidden="1"/>
    <cellStyle name="Заголовок 2 2 17" xfId="32328"/>
    <cellStyle name="Заголовок 2 2 18" xfId="1057" hidden="1"/>
    <cellStyle name="Заголовок 2 2 18" xfId="1508" hidden="1"/>
    <cellStyle name="Заголовок 2 2 18" xfId="1882" hidden="1"/>
    <cellStyle name="Заголовок 2 2 18" xfId="2251" hidden="1"/>
    <cellStyle name="Заголовок 2 2 18" xfId="2611" hidden="1"/>
    <cellStyle name="Заголовок 2 2 18" xfId="2954" hidden="1"/>
    <cellStyle name="Заголовок 2 2 18" xfId="3266" hidden="1"/>
    <cellStyle name="Заголовок 2 2 18" xfId="3538" hidden="1"/>
    <cellStyle name="Заголовок 2 2 18" xfId="5041" hidden="1"/>
    <cellStyle name="Заголовок 2 2 18" xfId="5492" hidden="1"/>
    <cellStyle name="Заголовок 2 2 18" xfId="5866" hidden="1"/>
    <cellStyle name="Заголовок 2 2 18" xfId="6235" hidden="1"/>
    <cellStyle name="Заголовок 2 2 18" xfId="6595" hidden="1"/>
    <cellStyle name="Заголовок 2 2 18" xfId="6938" hidden="1"/>
    <cellStyle name="Заголовок 2 2 18" xfId="7250" hidden="1"/>
    <cellStyle name="Заголовок 2 2 18" xfId="7522" hidden="1"/>
    <cellStyle name="Заголовок 2 2 18" xfId="4553" hidden="1"/>
    <cellStyle name="Заголовок 2 2 18" xfId="8389" hidden="1"/>
    <cellStyle name="Заголовок 2 2 18" xfId="8763" hidden="1"/>
    <cellStyle name="Заголовок 2 2 18" xfId="9132" hidden="1"/>
    <cellStyle name="Заголовок 2 2 18" xfId="9492" hidden="1"/>
    <cellStyle name="Заголовок 2 2 18" xfId="9835" hidden="1"/>
    <cellStyle name="Заголовок 2 2 18" xfId="10147" hidden="1"/>
    <cellStyle name="Заголовок 2 2 18" xfId="10419" hidden="1"/>
    <cellStyle name="Заголовок 2 2 18" xfId="11497" hidden="1"/>
    <cellStyle name="Заголовок 2 2 18" xfId="11948" hidden="1"/>
    <cellStyle name="Заголовок 2 2 18" xfId="12322" hidden="1"/>
    <cellStyle name="Заголовок 2 2 18" xfId="12691" hidden="1"/>
    <cellStyle name="Заголовок 2 2 18" xfId="13051" hidden="1"/>
    <cellStyle name="Заголовок 2 2 18" xfId="13394" hidden="1"/>
    <cellStyle name="Заголовок 2 2 18" xfId="13706" hidden="1"/>
    <cellStyle name="Заголовок 2 2 18" xfId="13978" hidden="1"/>
    <cellStyle name="Заголовок 2 2 18" xfId="10997" hidden="1"/>
    <cellStyle name="Заголовок 2 2 18" xfId="15112" hidden="1"/>
    <cellStyle name="Заголовок 2 2 18" xfId="15486" hidden="1"/>
    <cellStyle name="Заголовок 2 2 18" xfId="15855" hidden="1"/>
    <cellStyle name="Заголовок 2 2 18" xfId="16215" hidden="1"/>
    <cellStyle name="Заголовок 2 2 18" xfId="16558" hidden="1"/>
    <cellStyle name="Заголовок 2 2 18" xfId="16870" hidden="1"/>
    <cellStyle name="Заголовок 2 2 18" xfId="17142" hidden="1"/>
    <cellStyle name="Заголовок 2 2 18" xfId="10721" hidden="1"/>
    <cellStyle name="Заголовок 2 2 18" xfId="18268" hidden="1"/>
    <cellStyle name="Заголовок 2 2 18" xfId="18642" hidden="1"/>
    <cellStyle name="Заголовок 2 2 18" xfId="19011" hidden="1"/>
    <cellStyle name="Заголовок 2 2 18" xfId="19371" hidden="1"/>
    <cellStyle name="Заголовок 2 2 18" xfId="19714" hidden="1"/>
    <cellStyle name="Заголовок 2 2 18" xfId="20026" hidden="1"/>
    <cellStyle name="Заголовок 2 2 18" xfId="20298" hidden="1"/>
    <cellStyle name="Заголовок 2 2 18" xfId="17574" hidden="1"/>
    <cellStyle name="Заголовок 2 2 18" xfId="21369" hidden="1"/>
    <cellStyle name="Заголовок 2 2 18" xfId="21743" hidden="1"/>
    <cellStyle name="Заголовок 2 2 18" xfId="22112" hidden="1"/>
    <cellStyle name="Заголовок 2 2 18" xfId="22472" hidden="1"/>
    <cellStyle name="Заголовок 2 2 18" xfId="22815" hidden="1"/>
    <cellStyle name="Заголовок 2 2 18" xfId="23127" hidden="1"/>
    <cellStyle name="Заголовок 2 2 18" xfId="23399" hidden="1"/>
    <cellStyle name="Заголовок 2 2 18" xfId="20800" hidden="1"/>
    <cellStyle name="Заголовок 2 2 18" xfId="24457" hidden="1"/>
    <cellStyle name="Заголовок 2 2 18" xfId="24831" hidden="1"/>
    <cellStyle name="Заголовок 2 2 18" xfId="25200" hidden="1"/>
    <cellStyle name="Заголовок 2 2 18" xfId="25560" hidden="1"/>
    <cellStyle name="Заголовок 2 2 18" xfId="25903" hidden="1"/>
    <cellStyle name="Заголовок 2 2 18" xfId="26215" hidden="1"/>
    <cellStyle name="Заголовок 2 2 18" xfId="26487" hidden="1"/>
    <cellStyle name="Заголовок 2 2 18" xfId="23900" hidden="1"/>
    <cellStyle name="Заголовок 2 2 18" xfId="27480" hidden="1"/>
    <cellStyle name="Заголовок 2 2 18" xfId="27854" hidden="1"/>
    <cellStyle name="Заголовок 2 2 18" xfId="28223" hidden="1"/>
    <cellStyle name="Заголовок 2 2 18" xfId="28583" hidden="1"/>
    <cellStyle name="Заголовок 2 2 18" xfId="28926" hidden="1"/>
    <cellStyle name="Заголовок 2 2 18" xfId="29238" hidden="1"/>
    <cellStyle name="Заголовок 2 2 18" xfId="29510" hidden="1"/>
    <cellStyle name="Заголовок 2 2 18" xfId="26982" hidden="1"/>
    <cellStyle name="Заголовок 2 2 18" xfId="30303" hidden="1"/>
    <cellStyle name="Заголовок 2 2 18" xfId="30677" hidden="1"/>
    <cellStyle name="Заголовок 2 2 18" xfId="31046" hidden="1"/>
    <cellStyle name="Заголовок 2 2 18" xfId="31406" hidden="1"/>
    <cellStyle name="Заголовок 2 2 18" xfId="31749" hidden="1"/>
    <cellStyle name="Заголовок 2 2 18" xfId="32061" hidden="1"/>
    <cellStyle name="Заголовок 2 2 18" xfId="32333"/>
    <cellStyle name="Заголовок 2 2 19" xfId="1060" hidden="1"/>
    <cellStyle name="Заголовок 2 2 19" xfId="1500" hidden="1"/>
    <cellStyle name="Заголовок 2 2 19" xfId="1874" hidden="1"/>
    <cellStyle name="Заголовок 2 2 19" xfId="2243" hidden="1"/>
    <cellStyle name="Заголовок 2 2 19" xfId="2603" hidden="1"/>
    <cellStyle name="Заголовок 2 2 19" xfId="2946" hidden="1"/>
    <cellStyle name="Заголовок 2 2 19" xfId="3260" hidden="1"/>
    <cellStyle name="Заголовок 2 2 19" xfId="3541" hidden="1"/>
    <cellStyle name="Заголовок 2 2 19" xfId="5044" hidden="1"/>
    <cellStyle name="Заголовок 2 2 19" xfId="5484" hidden="1"/>
    <cellStyle name="Заголовок 2 2 19" xfId="5858" hidden="1"/>
    <cellStyle name="Заголовок 2 2 19" xfId="6227" hidden="1"/>
    <cellStyle name="Заголовок 2 2 19" xfId="6587" hidden="1"/>
    <cellStyle name="Заголовок 2 2 19" xfId="6930" hidden="1"/>
    <cellStyle name="Заголовок 2 2 19" xfId="7244" hidden="1"/>
    <cellStyle name="Заголовок 2 2 19" xfId="7525" hidden="1"/>
    <cellStyle name="Заголовок 2 2 19" xfId="4541" hidden="1"/>
    <cellStyle name="Заголовок 2 2 19" xfId="8381" hidden="1"/>
    <cellStyle name="Заголовок 2 2 19" xfId="8755" hidden="1"/>
    <cellStyle name="Заголовок 2 2 19" xfId="9124" hidden="1"/>
    <cellStyle name="Заголовок 2 2 19" xfId="9484" hidden="1"/>
    <cellStyle name="Заголовок 2 2 19" xfId="9827" hidden="1"/>
    <cellStyle name="Заголовок 2 2 19" xfId="10141" hidden="1"/>
    <cellStyle name="Заголовок 2 2 19" xfId="10422" hidden="1"/>
    <cellStyle name="Заголовок 2 2 19" xfId="11500" hidden="1"/>
    <cellStyle name="Заголовок 2 2 19" xfId="11940" hidden="1"/>
    <cellStyle name="Заголовок 2 2 19" xfId="12314" hidden="1"/>
    <cellStyle name="Заголовок 2 2 19" xfId="12683" hidden="1"/>
    <cellStyle name="Заголовок 2 2 19" xfId="13043" hidden="1"/>
    <cellStyle name="Заголовок 2 2 19" xfId="13386" hidden="1"/>
    <cellStyle name="Заголовок 2 2 19" xfId="13700" hidden="1"/>
    <cellStyle name="Заголовок 2 2 19" xfId="13981" hidden="1"/>
    <cellStyle name="Заголовок 2 2 19" xfId="10985" hidden="1"/>
    <cellStyle name="Заголовок 2 2 19" xfId="15104" hidden="1"/>
    <cellStyle name="Заголовок 2 2 19" xfId="15478" hidden="1"/>
    <cellStyle name="Заголовок 2 2 19" xfId="15847" hidden="1"/>
    <cellStyle name="Заголовок 2 2 19" xfId="16207" hidden="1"/>
    <cellStyle name="Заголовок 2 2 19" xfId="16550" hidden="1"/>
    <cellStyle name="Заголовок 2 2 19" xfId="16864" hidden="1"/>
    <cellStyle name="Заголовок 2 2 19" xfId="17145" hidden="1"/>
    <cellStyle name="Заголовок 2 2 19" xfId="14491" hidden="1"/>
    <cellStyle name="Заголовок 2 2 19" xfId="18260" hidden="1"/>
    <cellStyle name="Заголовок 2 2 19" xfId="18634" hidden="1"/>
    <cellStyle name="Заголовок 2 2 19" xfId="19003" hidden="1"/>
    <cellStyle name="Заголовок 2 2 19" xfId="19363" hidden="1"/>
    <cellStyle name="Заголовок 2 2 19" xfId="19706" hidden="1"/>
    <cellStyle name="Заголовок 2 2 19" xfId="20020" hidden="1"/>
    <cellStyle name="Заголовок 2 2 19" xfId="20301" hidden="1"/>
    <cellStyle name="Заголовок 2 2 19" xfId="17585" hidden="1"/>
    <cellStyle name="Заголовок 2 2 19" xfId="21361" hidden="1"/>
    <cellStyle name="Заголовок 2 2 19" xfId="21735" hidden="1"/>
    <cellStyle name="Заголовок 2 2 19" xfId="22104" hidden="1"/>
    <cellStyle name="Заголовок 2 2 19" xfId="22464" hidden="1"/>
    <cellStyle name="Заголовок 2 2 19" xfId="22807" hidden="1"/>
    <cellStyle name="Заголовок 2 2 19" xfId="23121" hidden="1"/>
    <cellStyle name="Заголовок 2 2 19" xfId="23402" hidden="1"/>
    <cellStyle name="Заголовок 2 2 19" xfId="17801" hidden="1"/>
    <cellStyle name="Заголовок 2 2 19" xfId="24449" hidden="1"/>
    <cellStyle name="Заголовок 2 2 19" xfId="24823" hidden="1"/>
    <cellStyle name="Заголовок 2 2 19" xfId="25192" hidden="1"/>
    <cellStyle name="Заголовок 2 2 19" xfId="25552" hidden="1"/>
    <cellStyle name="Заголовок 2 2 19" xfId="25895" hidden="1"/>
    <cellStyle name="Заголовок 2 2 19" xfId="26209" hidden="1"/>
    <cellStyle name="Заголовок 2 2 19" xfId="26490" hidden="1"/>
    <cellStyle name="Заголовок 2 2 19" xfId="21015" hidden="1"/>
    <cellStyle name="Заголовок 2 2 19" xfId="27472" hidden="1"/>
    <cellStyle name="Заголовок 2 2 19" xfId="27846" hidden="1"/>
    <cellStyle name="Заголовок 2 2 19" xfId="28215" hidden="1"/>
    <cellStyle name="Заголовок 2 2 19" xfId="28575" hidden="1"/>
    <cellStyle name="Заголовок 2 2 19" xfId="28918" hidden="1"/>
    <cellStyle name="Заголовок 2 2 19" xfId="29232" hidden="1"/>
    <cellStyle name="Заголовок 2 2 19" xfId="29513" hidden="1"/>
    <cellStyle name="Заголовок 2 2 19" xfId="24107" hidden="1"/>
    <cellStyle name="Заголовок 2 2 19" xfId="30295" hidden="1"/>
    <cellStyle name="Заголовок 2 2 19" xfId="30669" hidden="1"/>
    <cellStyle name="Заголовок 2 2 19" xfId="31038" hidden="1"/>
    <cellStyle name="Заголовок 2 2 19" xfId="31398" hidden="1"/>
    <cellStyle name="Заголовок 2 2 19" xfId="31741" hidden="1"/>
    <cellStyle name="Заголовок 2 2 19" xfId="32055" hidden="1"/>
    <cellStyle name="Заголовок 2 2 19" xfId="32336"/>
    <cellStyle name="Заголовок 2 2 2" xfId="723" hidden="1"/>
    <cellStyle name="Заголовок 2 2 2" xfId="735" hidden="1"/>
    <cellStyle name="Заголовок 2 2 2" xfId="741" hidden="1"/>
    <cellStyle name="Заголовок 2 2 2" xfId="745" hidden="1"/>
    <cellStyle name="Заголовок 2 2 2" xfId="750" hidden="1"/>
    <cellStyle name="Заголовок 2 2 2" xfId="754" hidden="1"/>
    <cellStyle name="Заголовок 2 2 2" xfId="758" hidden="1"/>
    <cellStyle name="Заголовок 2 2 2" xfId="3386" hidden="1"/>
    <cellStyle name="Заголовок 2 2 2" xfId="4707" hidden="1"/>
    <cellStyle name="Заголовок 2 2 2" xfId="4719" hidden="1"/>
    <cellStyle name="Заголовок 2 2 2" xfId="4725" hidden="1"/>
    <cellStyle name="Заголовок 2 2 2" xfId="4729" hidden="1"/>
    <cellStyle name="Заголовок 2 2 2" xfId="4734" hidden="1"/>
    <cellStyle name="Заголовок 2 2 2" xfId="4738" hidden="1"/>
    <cellStyle name="Заголовок 2 2 2" xfId="4742" hidden="1"/>
    <cellStyle name="Заголовок 2 2 2" xfId="7370" hidden="1"/>
    <cellStyle name="Заголовок 2 2 2" xfId="7905" hidden="1"/>
    <cellStyle name="Заголовок 2 2 2" xfId="4344" hidden="1"/>
    <cellStyle name="Заголовок 2 2 2" xfId="4333" hidden="1"/>
    <cellStyle name="Заголовок 2 2 2" xfId="7890" hidden="1"/>
    <cellStyle name="Заголовок 2 2 2" xfId="7885" hidden="1"/>
    <cellStyle name="Заголовок 2 2 2" xfId="7882" hidden="1"/>
    <cellStyle name="Заголовок 2 2 2" xfId="7856" hidden="1"/>
    <cellStyle name="Заголовок 2 2 2" xfId="10267" hidden="1"/>
    <cellStyle name="Заголовок 2 2 2" xfId="11163" hidden="1"/>
    <cellStyle name="Заголовок 2 2 2" xfId="11175" hidden="1"/>
    <cellStyle name="Заголовок 2 2 2" xfId="11181" hidden="1"/>
    <cellStyle name="Заголовок 2 2 2" xfId="11185" hidden="1"/>
    <cellStyle name="Заголовок 2 2 2" xfId="11190" hidden="1"/>
    <cellStyle name="Заголовок 2 2 2" xfId="11194" hidden="1"/>
    <cellStyle name="Заголовок 2 2 2" xfId="11198" hidden="1"/>
    <cellStyle name="Заголовок 2 2 2" xfId="13826" hidden="1"/>
    <cellStyle name="Заголовок 2 2 2" xfId="14361" hidden="1"/>
    <cellStyle name="Заголовок 2 2 2" xfId="10703" hidden="1"/>
    <cellStyle name="Заголовок 2 2 2" xfId="10680" hidden="1"/>
    <cellStyle name="Заголовок 2 2 2" xfId="14346" hidden="1"/>
    <cellStyle name="Заголовок 2 2 2" xfId="14341" hidden="1"/>
    <cellStyle name="Заголовок 2 2 2" xfId="14338" hidden="1"/>
    <cellStyle name="Заголовок 2 2 2" xfId="14312" hidden="1"/>
    <cellStyle name="Заголовок 2 2 2" xfId="16990" hidden="1"/>
    <cellStyle name="Заголовок 2 2 2" xfId="17460" hidden="1"/>
    <cellStyle name="Заголовок 2 2 2" xfId="17452" hidden="1"/>
    <cellStyle name="Заголовок 2 2 2" xfId="17446" hidden="1"/>
    <cellStyle name="Заголовок 2 2 2" xfId="17444" hidden="1"/>
    <cellStyle name="Заголовок 2 2 2" xfId="10693" hidden="1"/>
    <cellStyle name="Заголовок 2 2 2" xfId="17437" hidden="1"/>
    <cellStyle name="Заголовок 2 2 2" xfId="10881" hidden="1"/>
    <cellStyle name="Заголовок 2 2 2" xfId="20146" hidden="1"/>
    <cellStyle name="Заголовок 2 2 2" xfId="20698" hidden="1"/>
    <cellStyle name="Заголовок 2 2 2" xfId="17813" hidden="1"/>
    <cellStyle name="Заголовок 2 2 2" xfId="17830" hidden="1"/>
    <cellStyle name="Заголовок 2 2 2" xfId="20683" hidden="1"/>
    <cellStyle name="Заголовок 2 2 2" xfId="20678" hidden="1"/>
    <cellStyle name="Заголовок 2 2 2" xfId="20675" hidden="1"/>
    <cellStyle name="Заголовок 2 2 2" xfId="20671" hidden="1"/>
    <cellStyle name="Заголовок 2 2 2" xfId="23247" hidden="1"/>
    <cellStyle name="Заголовок 2 2 2" xfId="23799" hidden="1"/>
    <cellStyle name="Заголовок 2 2 2" xfId="21025" hidden="1"/>
    <cellStyle name="Заголовок 2 2 2" xfId="21042" hidden="1"/>
    <cellStyle name="Заголовок 2 2 2" xfId="23784" hidden="1"/>
    <cellStyle name="Заголовок 2 2 2" xfId="23779" hidden="1"/>
    <cellStyle name="Заголовок 2 2 2" xfId="23776" hidden="1"/>
    <cellStyle name="Заголовок 2 2 2" xfId="23772" hidden="1"/>
    <cellStyle name="Заголовок 2 2 2" xfId="26335" hidden="1"/>
    <cellStyle name="Заголовок 2 2 2" xfId="26887" hidden="1"/>
    <cellStyle name="Заголовок 2 2 2" xfId="24116" hidden="1"/>
    <cellStyle name="Заголовок 2 2 2" xfId="24130" hidden="1"/>
    <cellStyle name="Заголовок 2 2 2" xfId="26872" hidden="1"/>
    <cellStyle name="Заголовок 2 2 2" xfId="26867" hidden="1"/>
    <cellStyle name="Заголовок 2 2 2" xfId="26864" hidden="1"/>
    <cellStyle name="Заголовок 2 2 2" xfId="26860" hidden="1"/>
    <cellStyle name="Заголовок 2 2 2" xfId="29358" hidden="1"/>
    <cellStyle name="Заголовок 2 2 2" xfId="29910" hidden="1"/>
    <cellStyle name="Заголовок 2 2 2" xfId="27148" hidden="1"/>
    <cellStyle name="Заголовок 2 2 2" xfId="27157" hidden="1"/>
    <cellStyle name="Заголовок 2 2 2" xfId="29895" hidden="1"/>
    <cellStyle name="Заголовок 2 2 2" xfId="29890" hidden="1"/>
    <cellStyle name="Заголовок 2 2 2" xfId="29887" hidden="1"/>
    <cellStyle name="Заголовок 2 2 2" xfId="29883" hidden="1"/>
    <cellStyle name="Заголовок 2 2 2" xfId="32181"/>
    <cellStyle name="Заголовок 2 2 20" xfId="955" hidden="1"/>
    <cellStyle name="Заголовок 2 2 20" xfId="882" hidden="1"/>
    <cellStyle name="Заголовок 2 2 20" xfId="1301" hidden="1"/>
    <cellStyle name="Заголовок 2 2 20" xfId="1675" hidden="1"/>
    <cellStyle name="Заголовок 2 2 20" xfId="2045" hidden="1"/>
    <cellStyle name="Заголовок 2 2 20" xfId="2408" hidden="1"/>
    <cellStyle name="Заголовок 2 2 20" xfId="2764" hidden="1"/>
    <cellStyle name="Заголовок 2 2 20" xfId="3486" hidden="1"/>
    <cellStyle name="Заголовок 2 2 20" xfId="4939" hidden="1"/>
    <cellStyle name="Заголовок 2 2 20" xfId="4866" hidden="1"/>
    <cellStyle name="Заголовок 2 2 20" xfId="5285" hidden="1"/>
    <cellStyle name="Заголовок 2 2 20" xfId="5659" hidden="1"/>
    <cellStyle name="Заголовок 2 2 20" xfId="6029" hidden="1"/>
    <cellStyle name="Заголовок 2 2 20" xfId="6392" hidden="1"/>
    <cellStyle name="Заголовок 2 2 20" xfId="6748" hidden="1"/>
    <cellStyle name="Заголовок 2 2 20" xfId="7470" hidden="1"/>
    <cellStyle name="Заголовок 2 2 20" xfId="4418" hidden="1"/>
    <cellStyle name="Заголовок 2 2 20" xfId="4377" hidden="1"/>
    <cellStyle name="Заголовок 2 2 20" xfId="8182" hidden="1"/>
    <cellStyle name="Заголовок 2 2 20" xfId="8556" hidden="1"/>
    <cellStyle name="Заголовок 2 2 20" xfId="8926" hidden="1"/>
    <cellStyle name="Заголовок 2 2 20" xfId="9289" hidden="1"/>
    <cellStyle name="Заголовок 2 2 20" xfId="9645" hidden="1"/>
    <cellStyle name="Заголовок 2 2 20" xfId="10367" hidden="1"/>
    <cellStyle name="Заголовок 2 2 20" xfId="11395" hidden="1"/>
    <cellStyle name="Заголовок 2 2 20" xfId="11322" hidden="1"/>
    <cellStyle name="Заголовок 2 2 20" xfId="11741" hidden="1"/>
    <cellStyle name="Заголовок 2 2 20" xfId="12115" hidden="1"/>
    <cellStyle name="Заголовок 2 2 20" xfId="12485" hidden="1"/>
    <cellStyle name="Заголовок 2 2 20" xfId="12848" hidden="1"/>
    <cellStyle name="Заголовок 2 2 20" xfId="13204" hidden="1"/>
    <cellStyle name="Заголовок 2 2 20" xfId="13926" hidden="1"/>
    <cellStyle name="Заголовок 2 2 20" xfId="10827" hidden="1"/>
    <cellStyle name="Заголовок 2 2 20" xfId="10774" hidden="1"/>
    <cellStyle name="Заголовок 2 2 20" xfId="14905" hidden="1"/>
    <cellStyle name="Заголовок 2 2 20" xfId="15279" hidden="1"/>
    <cellStyle name="Заголовок 2 2 20" xfId="15649" hidden="1"/>
    <cellStyle name="Заголовок 2 2 20" xfId="16012" hidden="1"/>
    <cellStyle name="Заголовок 2 2 20" xfId="16368" hidden="1"/>
    <cellStyle name="Заголовок 2 2 20" xfId="17090" hidden="1"/>
    <cellStyle name="Заголовок 2 2 20" xfId="14438" hidden="1"/>
    <cellStyle name="Заголовок 2 2 20" xfId="10862" hidden="1"/>
    <cellStyle name="Заголовок 2 2 20" xfId="18061" hidden="1"/>
    <cellStyle name="Заголовок 2 2 20" xfId="18435" hidden="1"/>
    <cellStyle name="Заголовок 2 2 20" xfId="18805" hidden="1"/>
    <cellStyle name="Заголовок 2 2 20" xfId="19168" hidden="1"/>
    <cellStyle name="Заголовок 2 2 20" xfId="19524" hidden="1"/>
    <cellStyle name="Заголовок 2 2 20" xfId="20246" hidden="1"/>
    <cellStyle name="Заголовок 2 2 20" xfId="14598" hidden="1"/>
    <cellStyle name="Заголовок 2 2 20" xfId="20506" hidden="1"/>
    <cellStyle name="Заголовок 2 2 20" xfId="21162" hidden="1"/>
    <cellStyle name="Заголовок 2 2 20" xfId="21536" hidden="1"/>
    <cellStyle name="Заголовок 2 2 20" xfId="21906" hidden="1"/>
    <cellStyle name="Заголовок 2 2 20" xfId="22269" hidden="1"/>
    <cellStyle name="Заголовок 2 2 20" xfId="22625" hidden="1"/>
    <cellStyle name="Заголовок 2 2 20" xfId="23347" hidden="1"/>
    <cellStyle name="Заголовок 2 2 20" xfId="20983" hidden="1"/>
    <cellStyle name="Заголовок 2 2 20" xfId="23607" hidden="1"/>
    <cellStyle name="Заголовок 2 2 20" xfId="24250" hidden="1"/>
    <cellStyle name="Заголовок 2 2 20" xfId="24624" hidden="1"/>
    <cellStyle name="Заголовок 2 2 20" xfId="24994" hidden="1"/>
    <cellStyle name="Заголовок 2 2 20" xfId="25357" hidden="1"/>
    <cellStyle name="Заголовок 2 2 20" xfId="25713" hidden="1"/>
    <cellStyle name="Заголовок 2 2 20" xfId="26435" hidden="1"/>
    <cellStyle name="Заголовок 2 2 20" xfId="24078" hidden="1"/>
    <cellStyle name="Заголовок 2 2 20" xfId="26695" hidden="1"/>
    <cellStyle name="Заголовок 2 2 20" xfId="27273" hidden="1"/>
    <cellStyle name="Заголовок 2 2 20" xfId="27647" hidden="1"/>
    <cellStyle name="Заголовок 2 2 20" xfId="28017" hidden="1"/>
    <cellStyle name="Заголовок 2 2 20" xfId="28380" hidden="1"/>
    <cellStyle name="Заголовок 2 2 20" xfId="28736" hidden="1"/>
    <cellStyle name="Заголовок 2 2 20" xfId="29458" hidden="1"/>
    <cellStyle name="Заголовок 2 2 20" xfId="27129" hidden="1"/>
    <cellStyle name="Заголовок 2 2 20" xfId="29718" hidden="1"/>
    <cellStyle name="Заголовок 2 2 20" xfId="30096" hidden="1"/>
    <cellStyle name="Заголовок 2 2 20" xfId="30470" hidden="1"/>
    <cellStyle name="Заголовок 2 2 20" xfId="30840" hidden="1"/>
    <cellStyle name="Заголовок 2 2 20" xfId="31203" hidden="1"/>
    <cellStyle name="Заголовок 2 2 20" xfId="31559" hidden="1"/>
    <cellStyle name="Заголовок 2 2 20" xfId="32281"/>
    <cellStyle name="Заголовок 2 2 21" xfId="1065" hidden="1"/>
    <cellStyle name="Заголовок 2 2 21" xfId="1484" hidden="1"/>
    <cellStyle name="Заголовок 2 2 21" xfId="1858" hidden="1"/>
    <cellStyle name="Заголовок 2 2 21" xfId="2227" hidden="1"/>
    <cellStyle name="Заголовок 2 2 21" xfId="2588" hidden="1"/>
    <cellStyle name="Заголовок 2 2 21" xfId="2932" hidden="1"/>
    <cellStyle name="Заголовок 2 2 21" xfId="3248" hidden="1"/>
    <cellStyle name="Заголовок 2 2 21" xfId="3546" hidden="1"/>
    <cellStyle name="Заголовок 2 2 21" xfId="5049" hidden="1"/>
    <cellStyle name="Заголовок 2 2 21" xfId="5468" hidden="1"/>
    <cellStyle name="Заголовок 2 2 21" xfId="5842" hidden="1"/>
    <cellStyle name="Заголовок 2 2 21" xfId="6211" hidden="1"/>
    <cellStyle name="Заголовок 2 2 21" xfId="6572" hidden="1"/>
    <cellStyle name="Заголовок 2 2 21" xfId="6916" hidden="1"/>
    <cellStyle name="Заголовок 2 2 21" xfId="7232" hidden="1"/>
    <cellStyle name="Заголовок 2 2 21" xfId="7530" hidden="1"/>
    <cellStyle name="Заголовок 2 2 21" xfId="4526" hidden="1"/>
    <cellStyle name="Заголовок 2 2 21" xfId="8365" hidden="1"/>
    <cellStyle name="Заголовок 2 2 21" xfId="8739" hidden="1"/>
    <cellStyle name="Заголовок 2 2 21" xfId="9108" hidden="1"/>
    <cellStyle name="Заголовок 2 2 21" xfId="9469" hidden="1"/>
    <cellStyle name="Заголовок 2 2 21" xfId="9813" hidden="1"/>
    <cellStyle name="Заголовок 2 2 21" xfId="10129" hidden="1"/>
    <cellStyle name="Заголовок 2 2 21" xfId="10427" hidden="1"/>
    <cellStyle name="Заголовок 2 2 21" xfId="11505" hidden="1"/>
    <cellStyle name="Заголовок 2 2 21" xfId="11924" hidden="1"/>
    <cellStyle name="Заголовок 2 2 21" xfId="12298" hidden="1"/>
    <cellStyle name="Заголовок 2 2 21" xfId="12667" hidden="1"/>
    <cellStyle name="Заголовок 2 2 21" xfId="13028" hidden="1"/>
    <cellStyle name="Заголовок 2 2 21" xfId="13372" hidden="1"/>
    <cellStyle name="Заголовок 2 2 21" xfId="13688" hidden="1"/>
    <cellStyle name="Заголовок 2 2 21" xfId="13986" hidden="1"/>
    <cellStyle name="Заголовок 2 2 21" xfId="10970" hidden="1"/>
    <cellStyle name="Заголовок 2 2 21" xfId="15088" hidden="1"/>
    <cellStyle name="Заголовок 2 2 21" xfId="15462" hidden="1"/>
    <cellStyle name="Заголовок 2 2 21" xfId="15831" hidden="1"/>
    <cellStyle name="Заголовок 2 2 21" xfId="16192" hidden="1"/>
    <cellStyle name="Заголовок 2 2 21" xfId="16536" hidden="1"/>
    <cellStyle name="Заголовок 2 2 21" xfId="16852" hidden="1"/>
    <cellStyle name="Заголовок 2 2 21" xfId="17150" hidden="1"/>
    <cellStyle name="Заголовок 2 2 21" xfId="14617" hidden="1"/>
    <cellStyle name="Заголовок 2 2 21" xfId="18244" hidden="1"/>
    <cellStyle name="Заголовок 2 2 21" xfId="18618" hidden="1"/>
    <cellStyle name="Заголовок 2 2 21" xfId="18987" hidden="1"/>
    <cellStyle name="Заголовок 2 2 21" xfId="19348" hidden="1"/>
    <cellStyle name="Заголовок 2 2 21" xfId="19692" hidden="1"/>
    <cellStyle name="Заголовок 2 2 21" xfId="20008" hidden="1"/>
    <cellStyle name="Заголовок 2 2 21" xfId="20306" hidden="1"/>
    <cellStyle name="Заголовок 2 2 21" xfId="14577" hidden="1"/>
    <cellStyle name="Заголовок 2 2 21" xfId="21345" hidden="1"/>
    <cellStyle name="Заголовок 2 2 21" xfId="21719" hidden="1"/>
    <cellStyle name="Заголовок 2 2 21" xfId="22088" hidden="1"/>
    <cellStyle name="Заголовок 2 2 21" xfId="22449" hidden="1"/>
    <cellStyle name="Заголовок 2 2 21" xfId="22793" hidden="1"/>
    <cellStyle name="Заголовок 2 2 21" xfId="23109" hidden="1"/>
    <cellStyle name="Заголовок 2 2 21" xfId="23407" hidden="1"/>
    <cellStyle name="Заголовок 2 2 21" xfId="20820" hidden="1"/>
    <cellStyle name="Заголовок 2 2 21" xfId="24433" hidden="1"/>
    <cellStyle name="Заголовок 2 2 21" xfId="24807" hidden="1"/>
    <cellStyle name="Заголовок 2 2 21" xfId="25176" hidden="1"/>
    <cellStyle name="Заголовок 2 2 21" xfId="25537" hidden="1"/>
    <cellStyle name="Заголовок 2 2 21" xfId="25881" hidden="1"/>
    <cellStyle name="Заголовок 2 2 21" xfId="26197" hidden="1"/>
    <cellStyle name="Заголовок 2 2 21" xfId="26495" hidden="1"/>
    <cellStyle name="Заголовок 2 2 21" xfId="23920" hidden="1"/>
    <cellStyle name="Заголовок 2 2 21" xfId="27456" hidden="1"/>
    <cellStyle name="Заголовок 2 2 21" xfId="27830" hidden="1"/>
    <cellStyle name="Заголовок 2 2 21" xfId="28199" hidden="1"/>
    <cellStyle name="Заголовок 2 2 21" xfId="28560" hidden="1"/>
    <cellStyle name="Заголовок 2 2 21" xfId="28904" hidden="1"/>
    <cellStyle name="Заголовок 2 2 21" xfId="29220" hidden="1"/>
    <cellStyle name="Заголовок 2 2 21" xfId="29518" hidden="1"/>
    <cellStyle name="Заголовок 2 2 21" xfId="27001" hidden="1"/>
    <cellStyle name="Заголовок 2 2 21" xfId="30279" hidden="1"/>
    <cellStyle name="Заголовок 2 2 21" xfId="30653" hidden="1"/>
    <cellStyle name="Заголовок 2 2 21" xfId="31022" hidden="1"/>
    <cellStyle name="Заголовок 2 2 21" xfId="31383" hidden="1"/>
    <cellStyle name="Заголовок 2 2 21" xfId="31727" hidden="1"/>
    <cellStyle name="Заголовок 2 2 21" xfId="32043" hidden="1"/>
    <cellStyle name="Заголовок 2 2 21" xfId="32341"/>
    <cellStyle name="Заголовок 2 2 22" xfId="1068" hidden="1"/>
    <cellStyle name="Заголовок 2 2 22" xfId="1473" hidden="1"/>
    <cellStyle name="Заголовок 2 2 22" xfId="1847" hidden="1"/>
    <cellStyle name="Заголовок 2 2 22" xfId="2216" hidden="1"/>
    <cellStyle name="Заголовок 2 2 22" xfId="2578" hidden="1"/>
    <cellStyle name="Заголовок 2 2 22" xfId="2922" hidden="1"/>
    <cellStyle name="Заголовок 2 2 22" xfId="3239" hidden="1"/>
    <cellStyle name="Заголовок 2 2 22" xfId="3549" hidden="1"/>
    <cellStyle name="Заголовок 2 2 22" xfId="5052" hidden="1"/>
    <cellStyle name="Заголовок 2 2 22" xfId="5457" hidden="1"/>
    <cellStyle name="Заголовок 2 2 22" xfId="5831" hidden="1"/>
    <cellStyle name="Заголовок 2 2 22" xfId="6200" hidden="1"/>
    <cellStyle name="Заголовок 2 2 22" xfId="6562" hidden="1"/>
    <cellStyle name="Заголовок 2 2 22" xfId="6906" hidden="1"/>
    <cellStyle name="Заголовок 2 2 22" xfId="7223" hidden="1"/>
    <cellStyle name="Заголовок 2 2 22" xfId="7533" hidden="1"/>
    <cellStyle name="Заголовок 2 2 22" xfId="4518" hidden="1"/>
    <cellStyle name="Заголовок 2 2 22" xfId="8354" hidden="1"/>
    <cellStyle name="Заголовок 2 2 22" xfId="8728" hidden="1"/>
    <cellStyle name="Заголовок 2 2 22" xfId="9097" hidden="1"/>
    <cellStyle name="Заголовок 2 2 22" xfId="9459" hidden="1"/>
    <cellStyle name="Заголовок 2 2 22" xfId="9803" hidden="1"/>
    <cellStyle name="Заголовок 2 2 22" xfId="10120" hidden="1"/>
    <cellStyle name="Заголовок 2 2 22" xfId="10430" hidden="1"/>
    <cellStyle name="Заголовок 2 2 22" xfId="11508" hidden="1"/>
    <cellStyle name="Заголовок 2 2 22" xfId="11913" hidden="1"/>
    <cellStyle name="Заголовок 2 2 22" xfId="12287" hidden="1"/>
    <cellStyle name="Заголовок 2 2 22" xfId="12656" hidden="1"/>
    <cellStyle name="Заголовок 2 2 22" xfId="13018" hidden="1"/>
    <cellStyle name="Заголовок 2 2 22" xfId="13362" hidden="1"/>
    <cellStyle name="Заголовок 2 2 22" xfId="13679" hidden="1"/>
    <cellStyle name="Заголовок 2 2 22" xfId="13989" hidden="1"/>
    <cellStyle name="Заголовок 2 2 22" xfId="10962" hidden="1"/>
    <cellStyle name="Заголовок 2 2 22" xfId="15077" hidden="1"/>
    <cellStyle name="Заголовок 2 2 22" xfId="15451" hidden="1"/>
    <cellStyle name="Заголовок 2 2 22" xfId="15820" hidden="1"/>
    <cellStyle name="Заголовок 2 2 22" xfId="16182" hidden="1"/>
    <cellStyle name="Заголовок 2 2 22" xfId="16526" hidden="1"/>
    <cellStyle name="Заголовок 2 2 22" xfId="16843" hidden="1"/>
    <cellStyle name="Заголовок 2 2 22" xfId="17153" hidden="1"/>
    <cellStyle name="Заголовок 2 2 22" xfId="10667" hidden="1"/>
    <cellStyle name="Заголовок 2 2 22" xfId="18233" hidden="1"/>
    <cellStyle name="Заголовок 2 2 22" xfId="18607" hidden="1"/>
    <cellStyle name="Заголовок 2 2 22" xfId="18976" hidden="1"/>
    <cellStyle name="Заголовок 2 2 22" xfId="19338" hidden="1"/>
    <cellStyle name="Заголовок 2 2 22" xfId="19682" hidden="1"/>
    <cellStyle name="Заголовок 2 2 22" xfId="19999" hidden="1"/>
    <cellStyle name="Заголовок 2 2 22" xfId="20309" hidden="1"/>
    <cellStyle name="Заголовок 2 2 22" xfId="17606" hidden="1"/>
    <cellStyle name="Заголовок 2 2 22" xfId="21334" hidden="1"/>
    <cellStyle name="Заголовок 2 2 22" xfId="21708" hidden="1"/>
    <cellStyle name="Заголовок 2 2 22" xfId="22077" hidden="1"/>
    <cellStyle name="Заголовок 2 2 22" xfId="22439" hidden="1"/>
    <cellStyle name="Заголовок 2 2 22" xfId="22783" hidden="1"/>
    <cellStyle name="Заголовок 2 2 22" xfId="23100" hidden="1"/>
    <cellStyle name="Заголовок 2 2 22" xfId="23410" hidden="1"/>
    <cellStyle name="Заголовок 2 2 22" xfId="17798" hidden="1"/>
    <cellStyle name="Заголовок 2 2 22" xfId="24422" hidden="1"/>
    <cellStyle name="Заголовок 2 2 22" xfId="24796" hidden="1"/>
    <cellStyle name="Заголовок 2 2 22" xfId="25165" hidden="1"/>
    <cellStyle name="Заголовок 2 2 22" xfId="25527" hidden="1"/>
    <cellStyle name="Заголовок 2 2 22" xfId="25871" hidden="1"/>
    <cellStyle name="Заголовок 2 2 22" xfId="26188" hidden="1"/>
    <cellStyle name="Заголовок 2 2 22" xfId="26498" hidden="1"/>
    <cellStyle name="Заголовок 2 2 22" xfId="21013" hidden="1"/>
    <cellStyle name="Заголовок 2 2 22" xfId="27445" hidden="1"/>
    <cellStyle name="Заголовок 2 2 22" xfId="27819" hidden="1"/>
    <cellStyle name="Заголовок 2 2 22" xfId="28188" hidden="1"/>
    <cellStyle name="Заголовок 2 2 22" xfId="28550" hidden="1"/>
    <cellStyle name="Заголовок 2 2 22" xfId="28894" hidden="1"/>
    <cellStyle name="Заголовок 2 2 22" xfId="29211" hidden="1"/>
    <cellStyle name="Заголовок 2 2 22" xfId="29521" hidden="1"/>
    <cellStyle name="Заголовок 2 2 22" xfId="24105" hidden="1"/>
    <cellStyle name="Заголовок 2 2 22" xfId="30268" hidden="1"/>
    <cellStyle name="Заголовок 2 2 22" xfId="30642" hidden="1"/>
    <cellStyle name="Заголовок 2 2 22" xfId="31011" hidden="1"/>
    <cellStyle name="Заголовок 2 2 22" xfId="31373" hidden="1"/>
    <cellStyle name="Заголовок 2 2 22" xfId="31717" hidden="1"/>
    <cellStyle name="Заголовок 2 2 22" xfId="32034" hidden="1"/>
    <cellStyle name="Заголовок 2 2 22" xfId="32344"/>
    <cellStyle name="Заголовок 2 2 23" xfId="1072" hidden="1"/>
    <cellStyle name="Заголовок 2 2 23" xfId="1460" hidden="1"/>
    <cellStyle name="Заголовок 2 2 23" xfId="1834" hidden="1"/>
    <cellStyle name="Заголовок 2 2 23" xfId="2203" hidden="1"/>
    <cellStyle name="Заголовок 2 2 23" xfId="2565" hidden="1"/>
    <cellStyle name="Заголовок 2 2 23" xfId="2910" hidden="1"/>
    <cellStyle name="Заголовок 2 2 23" xfId="3230" hidden="1"/>
    <cellStyle name="Заголовок 2 2 23" xfId="3553" hidden="1"/>
    <cellStyle name="Заголовок 2 2 23" xfId="5056" hidden="1"/>
    <cellStyle name="Заголовок 2 2 23" xfId="5444" hidden="1"/>
    <cellStyle name="Заголовок 2 2 23" xfId="5818" hidden="1"/>
    <cellStyle name="Заголовок 2 2 23" xfId="6187" hidden="1"/>
    <cellStyle name="Заголовок 2 2 23" xfId="6549" hidden="1"/>
    <cellStyle name="Заголовок 2 2 23" xfId="6894" hidden="1"/>
    <cellStyle name="Заголовок 2 2 23" xfId="7214" hidden="1"/>
    <cellStyle name="Заголовок 2 2 23" xfId="7537" hidden="1"/>
    <cellStyle name="Заголовок 2 2 23" xfId="4501" hidden="1"/>
    <cellStyle name="Заголовок 2 2 23" xfId="8341" hidden="1"/>
    <cellStyle name="Заголовок 2 2 23" xfId="8715" hidden="1"/>
    <cellStyle name="Заголовок 2 2 23" xfId="9084" hidden="1"/>
    <cellStyle name="Заголовок 2 2 23" xfId="9446" hidden="1"/>
    <cellStyle name="Заголовок 2 2 23" xfId="9791" hidden="1"/>
    <cellStyle name="Заголовок 2 2 23" xfId="10111" hidden="1"/>
    <cellStyle name="Заголовок 2 2 23" xfId="10434" hidden="1"/>
    <cellStyle name="Заголовок 2 2 23" xfId="11512" hidden="1"/>
    <cellStyle name="Заголовок 2 2 23" xfId="11900" hidden="1"/>
    <cellStyle name="Заголовок 2 2 23" xfId="12274" hidden="1"/>
    <cellStyle name="Заголовок 2 2 23" xfId="12643" hidden="1"/>
    <cellStyle name="Заголовок 2 2 23" xfId="13005" hidden="1"/>
    <cellStyle name="Заголовок 2 2 23" xfId="13350" hidden="1"/>
    <cellStyle name="Заголовок 2 2 23" xfId="13670" hidden="1"/>
    <cellStyle name="Заголовок 2 2 23" xfId="13993" hidden="1"/>
    <cellStyle name="Заголовок 2 2 23" xfId="10945" hidden="1"/>
    <cellStyle name="Заголовок 2 2 23" xfId="15064" hidden="1"/>
    <cellStyle name="Заголовок 2 2 23" xfId="15438" hidden="1"/>
    <cellStyle name="Заголовок 2 2 23" xfId="15807" hidden="1"/>
    <cellStyle name="Заголовок 2 2 23" xfId="16169" hidden="1"/>
    <cellStyle name="Заголовок 2 2 23" xfId="16514" hidden="1"/>
    <cellStyle name="Заголовок 2 2 23" xfId="16834" hidden="1"/>
    <cellStyle name="Заголовок 2 2 23" xfId="17157" hidden="1"/>
    <cellStyle name="Заголовок 2 2 23" xfId="14522" hidden="1"/>
    <cellStyle name="Заголовок 2 2 23" xfId="18220" hidden="1"/>
    <cellStyle name="Заголовок 2 2 23" xfId="18594" hidden="1"/>
    <cellStyle name="Заголовок 2 2 23" xfId="18963" hidden="1"/>
    <cellStyle name="Заголовок 2 2 23" xfId="19325" hidden="1"/>
    <cellStyle name="Заголовок 2 2 23" xfId="19670" hidden="1"/>
    <cellStyle name="Заголовок 2 2 23" xfId="19990" hidden="1"/>
    <cellStyle name="Заголовок 2 2 23" xfId="20313" hidden="1"/>
    <cellStyle name="Заголовок 2 2 23" xfId="17616" hidden="1"/>
    <cellStyle name="Заголовок 2 2 23" xfId="21321" hidden="1"/>
    <cellStyle name="Заголовок 2 2 23" xfId="21695" hidden="1"/>
    <cellStyle name="Заголовок 2 2 23" xfId="22064" hidden="1"/>
    <cellStyle name="Заголовок 2 2 23" xfId="22426" hidden="1"/>
    <cellStyle name="Заголовок 2 2 23" xfId="22771" hidden="1"/>
    <cellStyle name="Заголовок 2 2 23" xfId="23091" hidden="1"/>
    <cellStyle name="Заголовок 2 2 23" xfId="23414" hidden="1"/>
    <cellStyle name="Заголовок 2 2 23" xfId="20833" hidden="1"/>
    <cellStyle name="Заголовок 2 2 23" xfId="24409" hidden="1"/>
    <cellStyle name="Заголовок 2 2 23" xfId="24783" hidden="1"/>
    <cellStyle name="Заголовок 2 2 23" xfId="25152" hidden="1"/>
    <cellStyle name="Заголовок 2 2 23" xfId="25514" hidden="1"/>
    <cellStyle name="Заголовок 2 2 23" xfId="25859" hidden="1"/>
    <cellStyle name="Заголовок 2 2 23" xfId="26179" hidden="1"/>
    <cellStyle name="Заголовок 2 2 23" xfId="26502" hidden="1"/>
    <cellStyle name="Заголовок 2 2 23" xfId="23933" hidden="1"/>
    <cellStyle name="Заголовок 2 2 23" xfId="27432" hidden="1"/>
    <cellStyle name="Заголовок 2 2 23" xfId="27806" hidden="1"/>
    <cellStyle name="Заголовок 2 2 23" xfId="28175" hidden="1"/>
    <cellStyle name="Заголовок 2 2 23" xfId="28537" hidden="1"/>
    <cellStyle name="Заголовок 2 2 23" xfId="28882" hidden="1"/>
    <cellStyle name="Заголовок 2 2 23" xfId="29202" hidden="1"/>
    <cellStyle name="Заголовок 2 2 23" xfId="29525" hidden="1"/>
    <cellStyle name="Заголовок 2 2 23" xfId="27014" hidden="1"/>
    <cellStyle name="Заголовок 2 2 23" xfId="30255" hidden="1"/>
    <cellStyle name="Заголовок 2 2 23" xfId="30629" hidden="1"/>
    <cellStyle name="Заголовок 2 2 23" xfId="30998" hidden="1"/>
    <cellStyle name="Заголовок 2 2 23" xfId="31360" hidden="1"/>
    <cellStyle name="Заголовок 2 2 23" xfId="31705" hidden="1"/>
    <cellStyle name="Заголовок 2 2 23" xfId="32025" hidden="1"/>
    <cellStyle name="Заголовок 2 2 23" xfId="32348"/>
    <cellStyle name="Заголовок 2 2 24" xfId="1077" hidden="1"/>
    <cellStyle name="Заголовок 2 2 24" xfId="1443" hidden="1"/>
    <cellStyle name="Заголовок 2 2 24" xfId="1817" hidden="1"/>
    <cellStyle name="Заголовок 2 2 24" xfId="2186" hidden="1"/>
    <cellStyle name="Заголовок 2 2 24" xfId="2549" hidden="1"/>
    <cellStyle name="Заголовок 2 2 24" xfId="2897" hidden="1"/>
    <cellStyle name="Заголовок 2 2 24" xfId="3218" hidden="1"/>
    <cellStyle name="Заголовок 2 2 24" xfId="3558" hidden="1"/>
    <cellStyle name="Заголовок 2 2 24" xfId="5061" hidden="1"/>
    <cellStyle name="Заголовок 2 2 24" xfId="5427" hidden="1"/>
    <cellStyle name="Заголовок 2 2 24" xfId="5801" hidden="1"/>
    <cellStyle name="Заголовок 2 2 24" xfId="6170" hidden="1"/>
    <cellStyle name="Заголовок 2 2 24" xfId="6533" hidden="1"/>
    <cellStyle name="Заголовок 2 2 24" xfId="6881" hidden="1"/>
    <cellStyle name="Заголовок 2 2 24" xfId="7202" hidden="1"/>
    <cellStyle name="Заголовок 2 2 24" xfId="7542" hidden="1"/>
    <cellStyle name="Заголовок 2 2 24" xfId="4486" hidden="1"/>
    <cellStyle name="Заголовок 2 2 24" xfId="8324" hidden="1"/>
    <cellStyle name="Заголовок 2 2 24" xfId="8698" hidden="1"/>
    <cellStyle name="Заголовок 2 2 24" xfId="9067" hidden="1"/>
    <cellStyle name="Заголовок 2 2 24" xfId="9430" hidden="1"/>
    <cellStyle name="Заголовок 2 2 24" xfId="9778" hidden="1"/>
    <cellStyle name="Заголовок 2 2 24" xfId="10099" hidden="1"/>
    <cellStyle name="Заголовок 2 2 24" xfId="10439" hidden="1"/>
    <cellStyle name="Заголовок 2 2 24" xfId="11517" hidden="1"/>
    <cellStyle name="Заголовок 2 2 24" xfId="11883" hidden="1"/>
    <cellStyle name="Заголовок 2 2 24" xfId="12257" hidden="1"/>
    <cellStyle name="Заголовок 2 2 24" xfId="12626" hidden="1"/>
    <cellStyle name="Заголовок 2 2 24" xfId="12989" hidden="1"/>
    <cellStyle name="Заголовок 2 2 24" xfId="13337" hidden="1"/>
    <cellStyle name="Заголовок 2 2 24" xfId="13658" hidden="1"/>
    <cellStyle name="Заголовок 2 2 24" xfId="13998" hidden="1"/>
    <cellStyle name="Заголовок 2 2 24" xfId="10930" hidden="1"/>
    <cellStyle name="Заголовок 2 2 24" xfId="15047" hidden="1"/>
    <cellStyle name="Заголовок 2 2 24" xfId="15421" hidden="1"/>
    <cellStyle name="Заголовок 2 2 24" xfId="15790" hidden="1"/>
    <cellStyle name="Заголовок 2 2 24" xfId="16153" hidden="1"/>
    <cellStyle name="Заголовок 2 2 24" xfId="16501" hidden="1"/>
    <cellStyle name="Заголовок 2 2 24" xfId="16822" hidden="1"/>
    <cellStyle name="Заголовок 2 2 24" xfId="17162" hidden="1"/>
    <cellStyle name="Заголовок 2 2 24" xfId="14620" hidden="1"/>
    <cellStyle name="Заголовок 2 2 24" xfId="18203" hidden="1"/>
    <cellStyle name="Заголовок 2 2 24" xfId="18577" hidden="1"/>
    <cellStyle name="Заголовок 2 2 24" xfId="18946" hidden="1"/>
    <cellStyle name="Заголовок 2 2 24" xfId="19309" hidden="1"/>
    <cellStyle name="Заголовок 2 2 24" xfId="19657" hidden="1"/>
    <cellStyle name="Заголовок 2 2 24" xfId="19978" hidden="1"/>
    <cellStyle name="Заголовок 2 2 24" xfId="20318" hidden="1"/>
    <cellStyle name="Заголовок 2 2 24" xfId="17626" hidden="1"/>
    <cellStyle name="Заголовок 2 2 24" xfId="21304" hidden="1"/>
    <cellStyle name="Заголовок 2 2 24" xfId="21678" hidden="1"/>
    <cellStyle name="Заголовок 2 2 24" xfId="22047" hidden="1"/>
    <cellStyle name="Заголовок 2 2 24" xfId="22410" hidden="1"/>
    <cellStyle name="Заголовок 2 2 24" xfId="22758" hidden="1"/>
    <cellStyle name="Заголовок 2 2 24" xfId="23079" hidden="1"/>
    <cellStyle name="Заголовок 2 2 24" xfId="23419" hidden="1"/>
    <cellStyle name="Заголовок 2 2 24" xfId="20844" hidden="1"/>
    <cellStyle name="Заголовок 2 2 24" xfId="24392" hidden="1"/>
    <cellStyle name="Заголовок 2 2 24" xfId="24766" hidden="1"/>
    <cellStyle name="Заголовок 2 2 24" xfId="25135" hidden="1"/>
    <cellStyle name="Заголовок 2 2 24" xfId="25498" hidden="1"/>
    <cellStyle name="Заголовок 2 2 24" xfId="25846" hidden="1"/>
    <cellStyle name="Заголовок 2 2 24" xfId="26167" hidden="1"/>
    <cellStyle name="Заголовок 2 2 24" xfId="26507" hidden="1"/>
    <cellStyle name="Заголовок 2 2 24" xfId="23944" hidden="1"/>
    <cellStyle name="Заголовок 2 2 24" xfId="27415" hidden="1"/>
    <cellStyle name="Заголовок 2 2 24" xfId="27789" hidden="1"/>
    <cellStyle name="Заголовок 2 2 24" xfId="28158" hidden="1"/>
    <cellStyle name="Заголовок 2 2 24" xfId="28521" hidden="1"/>
    <cellStyle name="Заголовок 2 2 24" xfId="28869" hidden="1"/>
    <cellStyle name="Заголовок 2 2 24" xfId="29190" hidden="1"/>
    <cellStyle name="Заголовок 2 2 24" xfId="29530" hidden="1"/>
    <cellStyle name="Заголовок 2 2 24" xfId="27025" hidden="1"/>
    <cellStyle name="Заголовок 2 2 24" xfId="30238" hidden="1"/>
    <cellStyle name="Заголовок 2 2 24" xfId="30612" hidden="1"/>
    <cellStyle name="Заголовок 2 2 24" xfId="30981" hidden="1"/>
    <cellStyle name="Заголовок 2 2 24" xfId="31344" hidden="1"/>
    <cellStyle name="Заголовок 2 2 24" xfId="31692" hidden="1"/>
    <cellStyle name="Заголовок 2 2 24" xfId="32013" hidden="1"/>
    <cellStyle name="Заголовок 2 2 24" xfId="32353"/>
    <cellStyle name="Заголовок 2 2 25" xfId="1080" hidden="1"/>
    <cellStyle name="Заголовок 2 2 25" xfId="1432" hidden="1"/>
    <cellStyle name="Заголовок 2 2 25" xfId="1806" hidden="1"/>
    <cellStyle name="Заголовок 2 2 25" xfId="2175" hidden="1"/>
    <cellStyle name="Заголовок 2 2 25" xfId="2538" hidden="1"/>
    <cellStyle name="Заголовок 2 2 25" xfId="2887" hidden="1"/>
    <cellStyle name="Заголовок 2 2 25" xfId="3209" hidden="1"/>
    <cellStyle name="Заголовок 2 2 25" xfId="3561" hidden="1"/>
    <cellStyle name="Заголовок 2 2 25" xfId="5064" hidden="1"/>
    <cellStyle name="Заголовок 2 2 25" xfId="5416" hidden="1"/>
    <cellStyle name="Заголовок 2 2 25" xfId="5790" hidden="1"/>
    <cellStyle name="Заголовок 2 2 25" xfId="6159" hidden="1"/>
    <cellStyle name="Заголовок 2 2 25" xfId="6522" hidden="1"/>
    <cellStyle name="Заголовок 2 2 25" xfId="6871" hidden="1"/>
    <cellStyle name="Заголовок 2 2 25" xfId="7193" hidden="1"/>
    <cellStyle name="Заголовок 2 2 25" xfId="7545" hidden="1"/>
    <cellStyle name="Заголовок 2 2 25" xfId="4478" hidden="1"/>
    <cellStyle name="Заголовок 2 2 25" xfId="8313" hidden="1"/>
    <cellStyle name="Заголовок 2 2 25" xfId="8687" hidden="1"/>
    <cellStyle name="Заголовок 2 2 25" xfId="9056" hidden="1"/>
    <cellStyle name="Заголовок 2 2 25" xfId="9419" hidden="1"/>
    <cellStyle name="Заголовок 2 2 25" xfId="9768" hidden="1"/>
    <cellStyle name="Заголовок 2 2 25" xfId="10090" hidden="1"/>
    <cellStyle name="Заголовок 2 2 25" xfId="10442" hidden="1"/>
    <cellStyle name="Заголовок 2 2 25" xfId="11520" hidden="1"/>
    <cellStyle name="Заголовок 2 2 25" xfId="11872" hidden="1"/>
    <cellStyle name="Заголовок 2 2 25" xfId="12246" hidden="1"/>
    <cellStyle name="Заголовок 2 2 25" xfId="12615" hidden="1"/>
    <cellStyle name="Заголовок 2 2 25" xfId="12978" hidden="1"/>
    <cellStyle name="Заголовок 2 2 25" xfId="13327" hidden="1"/>
    <cellStyle name="Заголовок 2 2 25" xfId="13649" hidden="1"/>
    <cellStyle name="Заголовок 2 2 25" xfId="14001" hidden="1"/>
    <cellStyle name="Заголовок 2 2 25" xfId="10922" hidden="1"/>
    <cellStyle name="Заголовок 2 2 25" xfId="15036" hidden="1"/>
    <cellStyle name="Заголовок 2 2 25" xfId="15410" hidden="1"/>
    <cellStyle name="Заголовок 2 2 25" xfId="15779" hidden="1"/>
    <cellStyle name="Заголовок 2 2 25" xfId="16142" hidden="1"/>
    <cellStyle name="Заголовок 2 2 25" xfId="16491" hidden="1"/>
    <cellStyle name="Заголовок 2 2 25" xfId="16813" hidden="1"/>
    <cellStyle name="Заголовок 2 2 25" xfId="17165" hidden="1"/>
    <cellStyle name="Заголовок 2 2 25" xfId="14543" hidden="1"/>
    <cellStyle name="Заголовок 2 2 25" xfId="18192" hidden="1"/>
    <cellStyle name="Заголовок 2 2 25" xfId="18566" hidden="1"/>
    <cellStyle name="Заголовок 2 2 25" xfId="18935" hidden="1"/>
    <cellStyle name="Заголовок 2 2 25" xfId="19298" hidden="1"/>
    <cellStyle name="Заголовок 2 2 25" xfId="19647" hidden="1"/>
    <cellStyle name="Заголовок 2 2 25" xfId="19969" hidden="1"/>
    <cellStyle name="Заголовок 2 2 25" xfId="20321" hidden="1"/>
    <cellStyle name="Заголовок 2 2 25" xfId="17631" hidden="1"/>
    <cellStyle name="Заголовок 2 2 25" xfId="21293" hidden="1"/>
    <cellStyle name="Заголовок 2 2 25" xfId="21667" hidden="1"/>
    <cellStyle name="Заголовок 2 2 25" xfId="22036" hidden="1"/>
    <cellStyle name="Заголовок 2 2 25" xfId="22399" hidden="1"/>
    <cellStyle name="Заголовок 2 2 25" xfId="22748" hidden="1"/>
    <cellStyle name="Заголовок 2 2 25" xfId="23070" hidden="1"/>
    <cellStyle name="Заголовок 2 2 25" xfId="23422" hidden="1"/>
    <cellStyle name="Заголовок 2 2 25" xfId="20855" hidden="1"/>
    <cellStyle name="Заголовок 2 2 25" xfId="24381" hidden="1"/>
    <cellStyle name="Заголовок 2 2 25" xfId="24755" hidden="1"/>
    <cellStyle name="Заголовок 2 2 25" xfId="25124" hidden="1"/>
    <cellStyle name="Заголовок 2 2 25" xfId="25487" hidden="1"/>
    <cellStyle name="Заголовок 2 2 25" xfId="25836" hidden="1"/>
    <cellStyle name="Заголовок 2 2 25" xfId="26158" hidden="1"/>
    <cellStyle name="Заголовок 2 2 25" xfId="26510" hidden="1"/>
    <cellStyle name="Заголовок 2 2 25" xfId="23955" hidden="1"/>
    <cellStyle name="Заголовок 2 2 25" xfId="27404" hidden="1"/>
    <cellStyle name="Заголовок 2 2 25" xfId="27778" hidden="1"/>
    <cellStyle name="Заголовок 2 2 25" xfId="28147" hidden="1"/>
    <cellStyle name="Заголовок 2 2 25" xfId="28510" hidden="1"/>
    <cellStyle name="Заголовок 2 2 25" xfId="28859" hidden="1"/>
    <cellStyle name="Заголовок 2 2 25" xfId="29181" hidden="1"/>
    <cellStyle name="Заголовок 2 2 25" xfId="29533" hidden="1"/>
    <cellStyle name="Заголовок 2 2 25" xfId="27036" hidden="1"/>
    <cellStyle name="Заголовок 2 2 25" xfId="30227" hidden="1"/>
    <cellStyle name="Заголовок 2 2 25" xfId="30601" hidden="1"/>
    <cellStyle name="Заголовок 2 2 25" xfId="30970" hidden="1"/>
    <cellStyle name="Заголовок 2 2 25" xfId="31333" hidden="1"/>
    <cellStyle name="Заголовок 2 2 25" xfId="31682" hidden="1"/>
    <cellStyle name="Заголовок 2 2 25" xfId="32004" hidden="1"/>
    <cellStyle name="Заголовок 2 2 25" xfId="32356"/>
    <cellStyle name="Заголовок 2 2 26" xfId="954" hidden="1"/>
    <cellStyle name="Заголовок 2 2 26" xfId="1164" hidden="1"/>
    <cellStyle name="Заголовок 2 2 26" xfId="1165" hidden="1"/>
    <cellStyle name="Заголовок 2 2 26" xfId="803" hidden="1"/>
    <cellStyle name="Заголовок 2 2 26" xfId="1285" hidden="1"/>
    <cellStyle name="Заголовок 2 2 26" xfId="1659" hidden="1"/>
    <cellStyle name="Заголовок 2 2 26" xfId="2031" hidden="1"/>
    <cellStyle name="Заголовок 2 2 26" xfId="3485" hidden="1"/>
    <cellStyle name="Заголовок 2 2 26" xfId="4938" hidden="1"/>
    <cellStyle name="Заголовок 2 2 26" xfId="5148" hidden="1"/>
    <cellStyle name="Заголовок 2 2 26" xfId="5149" hidden="1"/>
    <cellStyle name="Заголовок 2 2 26" xfId="4787" hidden="1"/>
    <cellStyle name="Заголовок 2 2 26" xfId="5269" hidden="1"/>
    <cellStyle name="Заголовок 2 2 26" xfId="5643" hidden="1"/>
    <cellStyle name="Заголовок 2 2 26" xfId="6015" hidden="1"/>
    <cellStyle name="Заголовок 2 2 26" xfId="7469" hidden="1"/>
    <cellStyle name="Заголовок 2 2 26" xfId="4623" hidden="1"/>
    <cellStyle name="Заголовок 2 2 26" xfId="8045" hidden="1"/>
    <cellStyle name="Заголовок 2 2 26" xfId="8046" hidden="1"/>
    <cellStyle name="Заголовок 2 2 26" xfId="7798" hidden="1"/>
    <cellStyle name="Заголовок 2 2 26" xfId="8166" hidden="1"/>
    <cellStyle name="Заголовок 2 2 26" xfId="8540" hidden="1"/>
    <cellStyle name="Заголовок 2 2 26" xfId="8912" hidden="1"/>
    <cellStyle name="Заголовок 2 2 26" xfId="10366" hidden="1"/>
    <cellStyle name="Заголовок 2 2 26" xfId="11394" hidden="1"/>
    <cellStyle name="Заголовок 2 2 26" xfId="11604" hidden="1"/>
    <cellStyle name="Заголовок 2 2 26" xfId="11605" hidden="1"/>
    <cellStyle name="Заголовок 2 2 26" xfId="11243" hidden="1"/>
    <cellStyle name="Заголовок 2 2 26" xfId="11725" hidden="1"/>
    <cellStyle name="Заголовок 2 2 26" xfId="12099" hidden="1"/>
    <cellStyle name="Заголовок 2 2 26" xfId="12471" hidden="1"/>
    <cellStyle name="Заголовок 2 2 26" xfId="13925" hidden="1"/>
    <cellStyle name="Заголовок 2 2 26" xfId="11069" hidden="1"/>
    <cellStyle name="Заголовок 2 2 26" xfId="14768" hidden="1"/>
    <cellStyle name="Заголовок 2 2 26" xfId="14769" hidden="1"/>
    <cellStyle name="Заголовок 2 2 26" xfId="14254" hidden="1"/>
    <cellStyle name="Заголовок 2 2 26" xfId="14889" hidden="1"/>
    <cellStyle name="Заголовок 2 2 26" xfId="15263" hidden="1"/>
    <cellStyle name="Заголовок 2 2 26" xfId="15635" hidden="1"/>
    <cellStyle name="Заголовок 2 2 26" xfId="17089" hidden="1"/>
    <cellStyle name="Заголовок 2 2 26" xfId="14437" hidden="1"/>
    <cellStyle name="Заголовок 2 2 26" xfId="17924" hidden="1"/>
    <cellStyle name="Заголовок 2 2 26" xfId="17925" hidden="1"/>
    <cellStyle name="Заголовок 2 2 26" xfId="17400" hidden="1"/>
    <cellStyle name="Заголовок 2 2 26" xfId="18045" hidden="1"/>
    <cellStyle name="Заголовок 2 2 26" xfId="18419" hidden="1"/>
    <cellStyle name="Заголовок 2 2 26" xfId="18791" hidden="1"/>
    <cellStyle name="Заголовок 2 2 26" xfId="20245" hidden="1"/>
    <cellStyle name="Заголовок 2 2 26" xfId="17500" hidden="1"/>
    <cellStyle name="Заголовок 2 2 26" xfId="14594" hidden="1"/>
    <cellStyle name="Заголовок 2 2 26" xfId="17638" hidden="1"/>
    <cellStyle name="Заголовок 2 2 26" xfId="20626" hidden="1"/>
    <cellStyle name="Заголовок 2 2 26" xfId="21146" hidden="1"/>
    <cellStyle name="Заголовок 2 2 26" xfId="21520" hidden="1"/>
    <cellStyle name="Заголовок 2 2 26" xfId="21892" hidden="1"/>
    <cellStyle name="Заголовок 2 2 26" xfId="23346" hidden="1"/>
    <cellStyle name="Заголовок 2 2 26" xfId="20732" hidden="1"/>
    <cellStyle name="Заголовок 2 2 26" xfId="20957" hidden="1"/>
    <cellStyle name="Заголовок 2 2 26" xfId="20860" hidden="1"/>
    <cellStyle name="Заголовок 2 2 26" xfId="23727" hidden="1"/>
    <cellStyle name="Заголовок 2 2 26" xfId="24234" hidden="1"/>
    <cellStyle name="Заголовок 2 2 26" xfId="24608" hidden="1"/>
    <cellStyle name="Заголовок 2 2 26" xfId="24980" hidden="1"/>
    <cellStyle name="Заголовок 2 2 26" xfId="26434" hidden="1"/>
    <cellStyle name="Заголовок 2 2 26" xfId="23832" hidden="1"/>
    <cellStyle name="Заголовок 2 2 26" xfId="24054" hidden="1"/>
    <cellStyle name="Заголовок 2 2 26" xfId="23960" hidden="1"/>
    <cellStyle name="Заголовок 2 2 26" xfId="26815" hidden="1"/>
    <cellStyle name="Заголовок 2 2 26" xfId="27257" hidden="1"/>
    <cellStyle name="Заголовок 2 2 26" xfId="27631" hidden="1"/>
    <cellStyle name="Заголовок 2 2 26" xfId="28003" hidden="1"/>
    <cellStyle name="Заголовок 2 2 26" xfId="29457" hidden="1"/>
    <cellStyle name="Заголовок 2 2 26" xfId="26914" hidden="1"/>
    <cellStyle name="Заголовок 2 2 26" xfId="27108" hidden="1"/>
    <cellStyle name="Заголовок 2 2 26" xfId="27041" hidden="1"/>
    <cellStyle name="Заголовок 2 2 26" xfId="29838" hidden="1"/>
    <cellStyle name="Заголовок 2 2 26" xfId="30080" hidden="1"/>
    <cellStyle name="Заголовок 2 2 26" xfId="30454" hidden="1"/>
    <cellStyle name="Заголовок 2 2 26" xfId="30826" hidden="1"/>
    <cellStyle name="Заголовок 2 2 26" xfId="32280"/>
    <cellStyle name="Заголовок 2 2 27" xfId="1085" hidden="1"/>
    <cellStyle name="Заголовок 2 2 27" xfId="1416" hidden="1"/>
    <cellStyle name="Заголовок 2 2 27" xfId="1790" hidden="1"/>
    <cellStyle name="Заголовок 2 2 27" xfId="2159" hidden="1"/>
    <cellStyle name="Заголовок 2 2 27" xfId="2522" hidden="1"/>
    <cellStyle name="Заголовок 2 2 27" xfId="2873" hidden="1"/>
    <cellStyle name="Заголовок 2 2 27" xfId="3196" hidden="1"/>
    <cellStyle name="Заголовок 2 2 27" xfId="3566" hidden="1"/>
    <cellStyle name="Заголовок 2 2 27" xfId="5069" hidden="1"/>
    <cellStyle name="Заголовок 2 2 27" xfId="5400" hidden="1"/>
    <cellStyle name="Заголовок 2 2 27" xfId="5774" hidden="1"/>
    <cellStyle name="Заголовок 2 2 27" xfId="6143" hidden="1"/>
    <cellStyle name="Заголовок 2 2 27" xfId="6506" hidden="1"/>
    <cellStyle name="Заголовок 2 2 27" xfId="6857" hidden="1"/>
    <cellStyle name="Заголовок 2 2 27" xfId="7180" hidden="1"/>
    <cellStyle name="Заголовок 2 2 27" xfId="7550" hidden="1"/>
    <cellStyle name="Заголовок 2 2 27" xfId="4401" hidden="1"/>
    <cellStyle name="Заголовок 2 2 27" xfId="8297" hidden="1"/>
    <cellStyle name="Заголовок 2 2 27" xfId="8671" hidden="1"/>
    <cellStyle name="Заголовок 2 2 27" xfId="9040" hidden="1"/>
    <cellStyle name="Заголовок 2 2 27" xfId="9403" hidden="1"/>
    <cellStyle name="Заголовок 2 2 27" xfId="9754" hidden="1"/>
    <cellStyle name="Заголовок 2 2 27" xfId="10077" hidden="1"/>
    <cellStyle name="Заголовок 2 2 27" xfId="10447" hidden="1"/>
    <cellStyle name="Заголовок 2 2 27" xfId="11525" hidden="1"/>
    <cellStyle name="Заголовок 2 2 27" xfId="11856" hidden="1"/>
    <cellStyle name="Заголовок 2 2 27" xfId="12230" hidden="1"/>
    <cellStyle name="Заголовок 2 2 27" xfId="12599" hidden="1"/>
    <cellStyle name="Заголовок 2 2 27" xfId="12962" hidden="1"/>
    <cellStyle name="Заголовок 2 2 27" xfId="13313" hidden="1"/>
    <cellStyle name="Заголовок 2 2 27" xfId="13636" hidden="1"/>
    <cellStyle name="Заголовок 2 2 27" xfId="14006" hidden="1"/>
    <cellStyle name="Заголовок 2 2 27" xfId="10807" hidden="1"/>
    <cellStyle name="Заголовок 2 2 27" xfId="15020" hidden="1"/>
    <cellStyle name="Заголовок 2 2 27" xfId="15394" hidden="1"/>
    <cellStyle name="Заголовок 2 2 27" xfId="15763" hidden="1"/>
    <cellStyle name="Заголовок 2 2 27" xfId="16126" hidden="1"/>
    <cellStyle name="Заголовок 2 2 27" xfId="16477" hidden="1"/>
    <cellStyle name="Заголовок 2 2 27" xfId="16800" hidden="1"/>
    <cellStyle name="Заголовок 2 2 27" xfId="17170" hidden="1"/>
    <cellStyle name="Заголовок 2 2 27" xfId="14553" hidden="1"/>
    <cellStyle name="Заголовок 2 2 27" xfId="18176" hidden="1"/>
    <cellStyle name="Заголовок 2 2 27" xfId="18550" hidden="1"/>
    <cellStyle name="Заголовок 2 2 27" xfId="18919" hidden="1"/>
    <cellStyle name="Заголовок 2 2 27" xfId="19282" hidden="1"/>
    <cellStyle name="Заголовок 2 2 27" xfId="19633" hidden="1"/>
    <cellStyle name="Заголовок 2 2 27" xfId="19956" hidden="1"/>
    <cellStyle name="Заголовок 2 2 27" xfId="20326" hidden="1"/>
    <cellStyle name="Заголовок 2 2 27" xfId="17646" hidden="1"/>
    <cellStyle name="Заголовок 2 2 27" xfId="21277" hidden="1"/>
    <cellStyle name="Заголовок 2 2 27" xfId="21651" hidden="1"/>
    <cellStyle name="Заголовок 2 2 27" xfId="22020" hidden="1"/>
    <cellStyle name="Заголовок 2 2 27" xfId="22383" hidden="1"/>
    <cellStyle name="Заголовок 2 2 27" xfId="22734" hidden="1"/>
    <cellStyle name="Заголовок 2 2 27" xfId="23057" hidden="1"/>
    <cellStyle name="Заголовок 2 2 27" xfId="23427" hidden="1"/>
    <cellStyle name="Заголовок 2 2 27" xfId="20865" hidden="1"/>
    <cellStyle name="Заголовок 2 2 27" xfId="24365" hidden="1"/>
    <cellStyle name="Заголовок 2 2 27" xfId="24739" hidden="1"/>
    <cellStyle name="Заголовок 2 2 27" xfId="25108" hidden="1"/>
    <cellStyle name="Заголовок 2 2 27" xfId="25471" hidden="1"/>
    <cellStyle name="Заголовок 2 2 27" xfId="25822" hidden="1"/>
    <cellStyle name="Заголовок 2 2 27" xfId="26145" hidden="1"/>
    <cellStyle name="Заголовок 2 2 27" xfId="26515" hidden="1"/>
    <cellStyle name="Заголовок 2 2 27" xfId="23965" hidden="1"/>
    <cellStyle name="Заголовок 2 2 27" xfId="27388" hidden="1"/>
    <cellStyle name="Заголовок 2 2 27" xfId="27762" hidden="1"/>
    <cellStyle name="Заголовок 2 2 27" xfId="28131" hidden="1"/>
    <cellStyle name="Заголовок 2 2 27" xfId="28494" hidden="1"/>
    <cellStyle name="Заголовок 2 2 27" xfId="28845" hidden="1"/>
    <cellStyle name="Заголовок 2 2 27" xfId="29168" hidden="1"/>
    <cellStyle name="Заголовок 2 2 27" xfId="29538" hidden="1"/>
    <cellStyle name="Заголовок 2 2 27" xfId="27046" hidden="1"/>
    <cellStyle name="Заголовок 2 2 27" xfId="30211" hidden="1"/>
    <cellStyle name="Заголовок 2 2 27" xfId="30585" hidden="1"/>
    <cellStyle name="Заголовок 2 2 27" xfId="30954" hidden="1"/>
    <cellStyle name="Заголовок 2 2 27" xfId="31317" hidden="1"/>
    <cellStyle name="Заголовок 2 2 27" xfId="31668" hidden="1"/>
    <cellStyle name="Заголовок 2 2 27" xfId="31991" hidden="1"/>
    <cellStyle name="Заголовок 2 2 27" xfId="32361"/>
    <cellStyle name="Заголовок 2 2 28" xfId="1088" hidden="1"/>
    <cellStyle name="Заголовок 2 2 28" xfId="799" hidden="1"/>
    <cellStyle name="Заголовок 2 2 28" xfId="859" hidden="1"/>
    <cellStyle name="Заголовок 2 2 28" xfId="1295" hidden="1"/>
    <cellStyle name="Заголовок 2 2 28" xfId="1669" hidden="1"/>
    <cellStyle name="Заголовок 2 2 28" xfId="2040" hidden="1"/>
    <cellStyle name="Заголовок 2 2 28" xfId="2405" hidden="1"/>
    <cellStyle name="Заголовок 2 2 28" xfId="3569" hidden="1"/>
    <cellStyle name="Заголовок 2 2 28" xfId="5072" hidden="1"/>
    <cellStyle name="Заголовок 2 2 28" xfId="4783" hidden="1"/>
    <cellStyle name="Заголовок 2 2 28" xfId="4843" hidden="1"/>
    <cellStyle name="Заголовок 2 2 28" xfId="5279" hidden="1"/>
    <cellStyle name="Заголовок 2 2 28" xfId="5653" hidden="1"/>
    <cellStyle name="Заголовок 2 2 28" xfId="6024" hidden="1"/>
    <cellStyle name="Заголовок 2 2 28" xfId="6389" hidden="1"/>
    <cellStyle name="Заголовок 2 2 28" xfId="7553" hidden="1"/>
    <cellStyle name="Заголовок 2 2 28" xfId="4447" hidden="1"/>
    <cellStyle name="Заголовок 2 2 28" xfId="7802" hidden="1"/>
    <cellStyle name="Заголовок 2 2 28" xfId="4679" hidden="1"/>
    <cellStyle name="Заголовок 2 2 28" xfId="8176" hidden="1"/>
    <cellStyle name="Заголовок 2 2 28" xfId="8550" hidden="1"/>
    <cellStyle name="Заголовок 2 2 28" xfId="8921" hidden="1"/>
    <cellStyle name="Заголовок 2 2 28" xfId="9286" hidden="1"/>
    <cellStyle name="Заголовок 2 2 28" xfId="10450" hidden="1"/>
    <cellStyle name="Заголовок 2 2 28" xfId="11528" hidden="1"/>
    <cellStyle name="Заголовок 2 2 28" xfId="11239" hidden="1"/>
    <cellStyle name="Заголовок 2 2 28" xfId="11299" hidden="1"/>
    <cellStyle name="Заголовок 2 2 28" xfId="11735" hidden="1"/>
    <cellStyle name="Заголовок 2 2 28" xfId="12109" hidden="1"/>
    <cellStyle name="Заголовок 2 2 28" xfId="12480" hidden="1"/>
    <cellStyle name="Заголовок 2 2 28" xfId="12845" hidden="1"/>
    <cellStyle name="Заголовок 2 2 28" xfId="14009" hidden="1"/>
    <cellStyle name="Заголовок 2 2 28" xfId="10891" hidden="1"/>
    <cellStyle name="Заголовок 2 2 28" xfId="14258" hidden="1"/>
    <cellStyle name="Заголовок 2 2 28" xfId="11125" hidden="1"/>
    <cellStyle name="Заголовок 2 2 28" xfId="14899" hidden="1"/>
    <cellStyle name="Заголовок 2 2 28" xfId="15273" hidden="1"/>
    <cellStyle name="Заголовок 2 2 28" xfId="15644" hidden="1"/>
    <cellStyle name="Заголовок 2 2 28" xfId="16009" hidden="1"/>
    <cellStyle name="Заголовок 2 2 28" xfId="17173" hidden="1"/>
    <cellStyle name="Заголовок 2 2 28" xfId="14564" hidden="1"/>
    <cellStyle name="Заголовок 2 2 28" xfId="17404" hidden="1"/>
    <cellStyle name="Заголовок 2 2 28" xfId="10876" hidden="1"/>
    <cellStyle name="Заголовок 2 2 28" xfId="18055" hidden="1"/>
    <cellStyle name="Заголовок 2 2 28" xfId="18429" hidden="1"/>
    <cellStyle name="Заголовок 2 2 28" xfId="18800" hidden="1"/>
    <cellStyle name="Заголовок 2 2 28" xfId="19165" hidden="1"/>
    <cellStyle name="Заголовок 2 2 28" xfId="20329" hidden="1"/>
    <cellStyle name="Заголовок 2 2 28" xfId="17731" hidden="1"/>
    <cellStyle name="Заголовок 2 2 28" xfId="20630" hidden="1"/>
    <cellStyle name="Заголовок 2 2 28" xfId="20585" hidden="1"/>
    <cellStyle name="Заголовок 2 2 28" xfId="21156" hidden="1"/>
    <cellStyle name="Заголовок 2 2 28" xfId="21530" hidden="1"/>
    <cellStyle name="Заголовок 2 2 28" xfId="21901" hidden="1"/>
    <cellStyle name="Заголовок 2 2 28" xfId="22266" hidden="1"/>
    <cellStyle name="Заголовок 2 2 28" xfId="23430" hidden="1"/>
    <cellStyle name="Заголовок 2 2 28" xfId="17487" hidden="1"/>
    <cellStyle name="Заголовок 2 2 28" xfId="23731" hidden="1"/>
    <cellStyle name="Заголовок 2 2 28" xfId="23686" hidden="1"/>
    <cellStyle name="Заголовок 2 2 28" xfId="24244" hidden="1"/>
    <cellStyle name="Заголовок 2 2 28" xfId="24618" hidden="1"/>
    <cellStyle name="Заголовок 2 2 28" xfId="24989" hidden="1"/>
    <cellStyle name="Заголовок 2 2 28" xfId="25354" hidden="1"/>
    <cellStyle name="Заголовок 2 2 28" xfId="26518" hidden="1"/>
    <cellStyle name="Заголовок 2 2 28" xfId="14655" hidden="1"/>
    <cellStyle name="Заголовок 2 2 28" xfId="26819" hidden="1"/>
    <cellStyle name="Заголовок 2 2 28" xfId="26774" hidden="1"/>
    <cellStyle name="Заголовок 2 2 28" xfId="27267" hidden="1"/>
    <cellStyle name="Заголовок 2 2 28" xfId="27641" hidden="1"/>
    <cellStyle name="Заголовок 2 2 28" xfId="28012" hidden="1"/>
    <cellStyle name="Заголовок 2 2 28" xfId="28377" hidden="1"/>
    <cellStyle name="Заголовок 2 2 28" xfId="29541" hidden="1"/>
    <cellStyle name="Заголовок 2 2 28" xfId="17734" hidden="1"/>
    <cellStyle name="Заголовок 2 2 28" xfId="29842" hidden="1"/>
    <cellStyle name="Заголовок 2 2 28" xfId="29797" hidden="1"/>
    <cellStyle name="Заголовок 2 2 28" xfId="30090" hidden="1"/>
    <cellStyle name="Заголовок 2 2 28" xfId="30464" hidden="1"/>
    <cellStyle name="Заголовок 2 2 28" xfId="30835" hidden="1"/>
    <cellStyle name="Заголовок 2 2 28" xfId="31200" hidden="1"/>
    <cellStyle name="Заголовок 2 2 28" xfId="32364"/>
    <cellStyle name="Заголовок 2 2 29" xfId="1092" hidden="1"/>
    <cellStyle name="Заголовок 2 2 29" xfId="1394" hidden="1"/>
    <cellStyle name="Заголовок 2 2 29" xfId="1768" hidden="1"/>
    <cellStyle name="Заголовок 2 2 29" xfId="2137" hidden="1"/>
    <cellStyle name="Заголовок 2 2 29" xfId="2500" hidden="1"/>
    <cellStyle name="Заголовок 2 2 29" xfId="2852" hidden="1"/>
    <cellStyle name="Заголовок 2 2 29" xfId="3178" hidden="1"/>
    <cellStyle name="Заголовок 2 2 29" xfId="3573" hidden="1"/>
    <cellStyle name="Заголовок 2 2 29" xfId="5076" hidden="1"/>
    <cellStyle name="Заголовок 2 2 29" xfId="5378" hidden="1"/>
    <cellStyle name="Заголовок 2 2 29" xfId="5752" hidden="1"/>
    <cellStyle name="Заголовок 2 2 29" xfId="6121" hidden="1"/>
    <cellStyle name="Заголовок 2 2 29" xfId="6484" hidden="1"/>
    <cellStyle name="Заголовок 2 2 29" xfId="6836" hidden="1"/>
    <cellStyle name="Заголовок 2 2 29" xfId="7162" hidden="1"/>
    <cellStyle name="Заголовок 2 2 29" xfId="7557" hidden="1"/>
    <cellStyle name="Заголовок 2 2 29" xfId="4371" hidden="1"/>
    <cellStyle name="Заголовок 2 2 29" xfId="8275" hidden="1"/>
    <cellStyle name="Заголовок 2 2 29" xfId="8649" hidden="1"/>
    <cellStyle name="Заголовок 2 2 29" xfId="9018" hidden="1"/>
    <cellStyle name="Заголовок 2 2 29" xfId="9381" hidden="1"/>
    <cellStyle name="Заголовок 2 2 29" xfId="9733" hidden="1"/>
    <cellStyle name="Заголовок 2 2 29" xfId="10059" hidden="1"/>
    <cellStyle name="Заголовок 2 2 29" xfId="10454" hidden="1"/>
    <cellStyle name="Заголовок 2 2 29" xfId="11532" hidden="1"/>
    <cellStyle name="Заголовок 2 2 29" xfId="11834" hidden="1"/>
    <cellStyle name="Заголовок 2 2 29" xfId="12208" hidden="1"/>
    <cellStyle name="Заголовок 2 2 29" xfId="12577" hidden="1"/>
    <cellStyle name="Заголовок 2 2 29" xfId="12940" hidden="1"/>
    <cellStyle name="Заголовок 2 2 29" xfId="13292" hidden="1"/>
    <cellStyle name="Заголовок 2 2 29" xfId="13618" hidden="1"/>
    <cellStyle name="Заголовок 2 2 29" xfId="14013" hidden="1"/>
    <cellStyle name="Заголовок 2 2 29" xfId="10768" hidden="1"/>
    <cellStyle name="Заголовок 2 2 29" xfId="14998" hidden="1"/>
    <cellStyle name="Заголовок 2 2 29" xfId="15372" hidden="1"/>
    <cellStyle name="Заголовок 2 2 29" xfId="15741" hidden="1"/>
    <cellStyle name="Заголовок 2 2 29" xfId="16104" hidden="1"/>
    <cellStyle name="Заголовок 2 2 29" xfId="16456" hidden="1"/>
    <cellStyle name="Заголовок 2 2 29" xfId="16782" hidden="1"/>
    <cellStyle name="Заголовок 2 2 29" xfId="17177" hidden="1"/>
    <cellStyle name="Заголовок 2 2 29" xfId="10817" hidden="1"/>
    <cellStyle name="Заголовок 2 2 29" xfId="18154" hidden="1"/>
    <cellStyle name="Заголовок 2 2 29" xfId="18528" hidden="1"/>
    <cellStyle name="Заголовок 2 2 29" xfId="18897" hidden="1"/>
    <cellStyle name="Заголовок 2 2 29" xfId="19260" hidden="1"/>
    <cellStyle name="Заголовок 2 2 29" xfId="19612" hidden="1"/>
    <cellStyle name="Заголовок 2 2 29" xfId="19938" hidden="1"/>
    <cellStyle name="Заголовок 2 2 29" xfId="20333" hidden="1"/>
    <cellStyle name="Заголовок 2 2 29" xfId="17663" hidden="1"/>
    <cellStyle name="Заголовок 2 2 29" xfId="21255" hidden="1"/>
    <cellStyle name="Заголовок 2 2 29" xfId="21629" hidden="1"/>
    <cellStyle name="Заголовок 2 2 29" xfId="21998" hidden="1"/>
    <cellStyle name="Заголовок 2 2 29" xfId="22361" hidden="1"/>
    <cellStyle name="Заголовок 2 2 29" xfId="22713" hidden="1"/>
    <cellStyle name="Заголовок 2 2 29" xfId="23039" hidden="1"/>
    <cellStyle name="Заголовок 2 2 29" xfId="23434" hidden="1"/>
    <cellStyle name="Заголовок 2 2 29" xfId="17794" hidden="1"/>
    <cellStyle name="Заголовок 2 2 29" xfId="24343" hidden="1"/>
    <cellStyle name="Заголовок 2 2 29" xfId="24717" hidden="1"/>
    <cellStyle name="Заголовок 2 2 29" xfId="25086" hidden="1"/>
    <cellStyle name="Заголовок 2 2 29" xfId="25449" hidden="1"/>
    <cellStyle name="Заголовок 2 2 29" xfId="25801" hidden="1"/>
    <cellStyle name="Заголовок 2 2 29" xfId="26127" hidden="1"/>
    <cellStyle name="Заголовок 2 2 29" xfId="26522" hidden="1"/>
    <cellStyle name="Заголовок 2 2 29" xfId="17486" hidden="1"/>
    <cellStyle name="Заголовок 2 2 29" xfId="27366" hidden="1"/>
    <cellStyle name="Заголовок 2 2 29" xfId="27740" hidden="1"/>
    <cellStyle name="Заголовок 2 2 29" xfId="28109" hidden="1"/>
    <cellStyle name="Заголовок 2 2 29" xfId="28472" hidden="1"/>
    <cellStyle name="Заголовок 2 2 29" xfId="28824" hidden="1"/>
    <cellStyle name="Заголовок 2 2 29" xfId="29150" hidden="1"/>
    <cellStyle name="Заголовок 2 2 29" xfId="29545" hidden="1"/>
    <cellStyle name="Заголовок 2 2 29" xfId="20725" hidden="1"/>
    <cellStyle name="Заголовок 2 2 29" xfId="30189" hidden="1"/>
    <cellStyle name="Заголовок 2 2 29" xfId="30563" hidden="1"/>
    <cellStyle name="Заголовок 2 2 29" xfId="30932" hidden="1"/>
    <cellStyle name="Заголовок 2 2 29" xfId="31295" hidden="1"/>
    <cellStyle name="Заголовок 2 2 29" xfId="31647" hidden="1"/>
    <cellStyle name="Заголовок 2 2 29" xfId="31973" hidden="1"/>
    <cellStyle name="Заголовок 2 2 29" xfId="32368"/>
    <cellStyle name="Заголовок 2 2 3" xfId="901" hidden="1"/>
    <cellStyle name="Заголовок 2 2 3" xfId="986" hidden="1"/>
    <cellStyle name="Заголовок 2 2 3" xfId="1505" hidden="1"/>
    <cellStyle name="Заголовок 2 2 3" xfId="1879" hidden="1"/>
    <cellStyle name="Заголовок 2 2 3" xfId="2248" hidden="1"/>
    <cellStyle name="Заголовок 2 2 3" xfId="2608" hidden="1"/>
    <cellStyle name="Заголовок 2 2 3" xfId="2951" hidden="1"/>
    <cellStyle name="Заголовок 2 2 3" xfId="3426" hidden="1"/>
    <cellStyle name="Заголовок 2 2 3" xfId="4885" hidden="1"/>
    <cellStyle name="Заголовок 2 2 3" xfId="4970" hidden="1"/>
    <cellStyle name="Заголовок 2 2 3" xfId="5489" hidden="1"/>
    <cellStyle name="Заголовок 2 2 3" xfId="5863" hidden="1"/>
    <cellStyle name="Заголовок 2 2 3" xfId="6232" hidden="1"/>
    <cellStyle name="Заголовок 2 2 3" xfId="6592" hidden="1"/>
    <cellStyle name="Заголовок 2 2 3" xfId="6935" hidden="1"/>
    <cellStyle name="Заголовок 2 2 3" xfId="7410" hidden="1"/>
    <cellStyle name="Заголовок 2 2 3" xfId="4532" hidden="1"/>
    <cellStyle name="Заголовок 2 2 3" xfId="4517" hidden="1"/>
    <cellStyle name="Заголовок 2 2 3" xfId="8386" hidden="1"/>
    <cellStyle name="Заголовок 2 2 3" xfId="8760" hidden="1"/>
    <cellStyle name="Заголовок 2 2 3" xfId="9129" hidden="1"/>
    <cellStyle name="Заголовок 2 2 3" xfId="9489" hidden="1"/>
    <cellStyle name="Заголовок 2 2 3" xfId="9832" hidden="1"/>
    <cellStyle name="Заголовок 2 2 3" xfId="10307" hidden="1"/>
    <cellStyle name="Заголовок 2 2 3" xfId="11341" hidden="1"/>
    <cellStyle name="Заголовок 2 2 3" xfId="11426" hidden="1"/>
    <cellStyle name="Заголовок 2 2 3" xfId="11945" hidden="1"/>
    <cellStyle name="Заголовок 2 2 3" xfId="12319" hidden="1"/>
    <cellStyle name="Заголовок 2 2 3" xfId="12688" hidden="1"/>
    <cellStyle name="Заголовок 2 2 3" xfId="13048" hidden="1"/>
    <cellStyle name="Заголовок 2 2 3" xfId="13391" hidden="1"/>
    <cellStyle name="Заголовок 2 2 3" xfId="13866" hidden="1"/>
    <cellStyle name="Заголовок 2 2 3" xfId="10976" hidden="1"/>
    <cellStyle name="Заголовок 2 2 3" xfId="10961" hidden="1"/>
    <cellStyle name="Заголовок 2 2 3" xfId="15109" hidden="1"/>
    <cellStyle name="Заголовок 2 2 3" xfId="15483" hidden="1"/>
    <cellStyle name="Заголовок 2 2 3" xfId="15852" hidden="1"/>
    <cellStyle name="Заголовок 2 2 3" xfId="16212" hidden="1"/>
    <cellStyle name="Заголовок 2 2 3" xfId="16555" hidden="1"/>
    <cellStyle name="Заголовок 2 2 3" xfId="17030" hidden="1"/>
    <cellStyle name="Заголовок 2 2 3" xfId="14498" hidden="1"/>
    <cellStyle name="Заголовок 2 2 3" xfId="14514" hidden="1"/>
    <cellStyle name="Заголовок 2 2 3" xfId="18265" hidden="1"/>
    <cellStyle name="Заголовок 2 2 3" xfId="18639" hidden="1"/>
    <cellStyle name="Заголовок 2 2 3" xfId="19008" hidden="1"/>
    <cellStyle name="Заголовок 2 2 3" xfId="19368" hidden="1"/>
    <cellStyle name="Заголовок 2 2 3" xfId="19711" hidden="1"/>
    <cellStyle name="Заголовок 2 2 3" xfId="20186" hidden="1"/>
    <cellStyle name="Заголовок 2 2 3" xfId="20551" hidden="1"/>
    <cellStyle name="Заголовок 2 2 3" xfId="17599" hidden="1"/>
    <cellStyle name="Заголовок 2 2 3" xfId="21366" hidden="1"/>
    <cellStyle name="Заголовок 2 2 3" xfId="21740" hidden="1"/>
    <cellStyle name="Заголовок 2 2 3" xfId="22109" hidden="1"/>
    <cellStyle name="Заголовок 2 2 3" xfId="22469" hidden="1"/>
    <cellStyle name="Заголовок 2 2 3" xfId="22812" hidden="1"/>
    <cellStyle name="Заголовок 2 2 3" xfId="23287" hidden="1"/>
    <cellStyle name="Заголовок 2 2 3" xfId="23652" hidden="1"/>
    <cellStyle name="Заголовок 2 2 3" xfId="17826" hidden="1"/>
    <cellStyle name="Заголовок 2 2 3" xfId="24454" hidden="1"/>
    <cellStyle name="Заголовок 2 2 3" xfId="24828" hidden="1"/>
    <cellStyle name="Заголовок 2 2 3" xfId="25197" hidden="1"/>
    <cellStyle name="Заголовок 2 2 3" xfId="25557" hidden="1"/>
    <cellStyle name="Заголовок 2 2 3" xfId="25900" hidden="1"/>
    <cellStyle name="Заголовок 2 2 3" xfId="26375" hidden="1"/>
    <cellStyle name="Заголовок 2 2 3" xfId="26740" hidden="1"/>
    <cellStyle name="Заголовок 2 2 3" xfId="17819" hidden="1"/>
    <cellStyle name="Заголовок 2 2 3" xfId="27477" hidden="1"/>
    <cellStyle name="Заголовок 2 2 3" xfId="27851" hidden="1"/>
    <cellStyle name="Заголовок 2 2 3" xfId="28220" hidden="1"/>
    <cellStyle name="Заголовок 2 2 3" xfId="28580" hidden="1"/>
    <cellStyle name="Заголовок 2 2 3" xfId="28923" hidden="1"/>
    <cellStyle name="Заголовок 2 2 3" xfId="29398" hidden="1"/>
    <cellStyle name="Заголовок 2 2 3" xfId="29763" hidden="1"/>
    <cellStyle name="Заголовок 2 2 3" xfId="21034" hidden="1"/>
    <cellStyle name="Заголовок 2 2 3" xfId="30300" hidden="1"/>
    <cellStyle name="Заголовок 2 2 3" xfId="30674" hidden="1"/>
    <cellStyle name="Заголовок 2 2 3" xfId="31043" hidden="1"/>
    <cellStyle name="Заголовок 2 2 3" xfId="31403" hidden="1"/>
    <cellStyle name="Заголовок 2 2 3" xfId="31746" hidden="1"/>
    <cellStyle name="Заголовок 2 2 3" xfId="32221"/>
    <cellStyle name="Заголовок 2 2 30" xfId="1097" hidden="1"/>
    <cellStyle name="Заголовок 2 2 30" xfId="1379" hidden="1"/>
    <cellStyle name="Заголовок 2 2 30" xfId="1753" hidden="1"/>
    <cellStyle name="Заголовок 2 2 30" xfId="2122" hidden="1"/>
    <cellStyle name="Заголовок 2 2 30" xfId="2485" hidden="1"/>
    <cellStyle name="Заголовок 2 2 30" xfId="2837" hidden="1"/>
    <cellStyle name="Заголовок 2 2 30" xfId="3164" hidden="1"/>
    <cellStyle name="Заголовок 2 2 30" xfId="3578" hidden="1"/>
    <cellStyle name="Заголовок 2 2 30" xfId="5081" hidden="1"/>
    <cellStyle name="Заголовок 2 2 30" xfId="5363" hidden="1"/>
    <cellStyle name="Заголовок 2 2 30" xfId="5737" hidden="1"/>
    <cellStyle name="Заголовок 2 2 30" xfId="6106" hidden="1"/>
    <cellStyle name="Заголовок 2 2 30" xfId="6469" hidden="1"/>
    <cellStyle name="Заголовок 2 2 30" xfId="6821" hidden="1"/>
    <cellStyle name="Заголовок 2 2 30" xfId="7148" hidden="1"/>
    <cellStyle name="Заголовок 2 2 30" xfId="7562" hidden="1"/>
    <cellStyle name="Заголовок 2 2 30" xfId="4318" hidden="1"/>
    <cellStyle name="Заголовок 2 2 30" xfId="8260" hidden="1"/>
    <cellStyle name="Заголовок 2 2 30" xfId="8634" hidden="1"/>
    <cellStyle name="Заголовок 2 2 30" xfId="9003" hidden="1"/>
    <cellStyle name="Заголовок 2 2 30" xfId="9366" hidden="1"/>
    <cellStyle name="Заголовок 2 2 30" xfId="9718" hidden="1"/>
    <cellStyle name="Заголовок 2 2 30" xfId="10045" hidden="1"/>
    <cellStyle name="Заголовок 2 2 30" xfId="10459" hidden="1"/>
    <cellStyle name="Заголовок 2 2 30" xfId="11537" hidden="1"/>
    <cellStyle name="Заголовок 2 2 30" xfId="11819" hidden="1"/>
    <cellStyle name="Заголовок 2 2 30" xfId="12193" hidden="1"/>
    <cellStyle name="Заголовок 2 2 30" xfId="12562" hidden="1"/>
    <cellStyle name="Заголовок 2 2 30" xfId="12925" hidden="1"/>
    <cellStyle name="Заголовок 2 2 30" xfId="13277" hidden="1"/>
    <cellStyle name="Заголовок 2 2 30" xfId="13604" hidden="1"/>
    <cellStyle name="Заголовок 2 2 30" xfId="14018" hidden="1"/>
    <cellStyle name="Заголовок 2 2 30" xfId="10644" hidden="1"/>
    <cellStyle name="Заголовок 2 2 30" xfId="14983" hidden="1"/>
    <cellStyle name="Заголовок 2 2 30" xfId="15357" hidden="1"/>
    <cellStyle name="Заголовок 2 2 30" xfId="15726" hidden="1"/>
    <cellStyle name="Заголовок 2 2 30" xfId="16089" hidden="1"/>
    <cellStyle name="Заголовок 2 2 30" xfId="16441" hidden="1"/>
    <cellStyle name="Заголовок 2 2 30" xfId="16768" hidden="1"/>
    <cellStyle name="Заголовок 2 2 30" xfId="17182" hidden="1"/>
    <cellStyle name="Заголовок 2 2 30" xfId="10663" hidden="1"/>
    <cellStyle name="Заголовок 2 2 30" xfId="18139" hidden="1"/>
    <cellStyle name="Заголовок 2 2 30" xfId="18513" hidden="1"/>
    <cellStyle name="Заголовок 2 2 30" xfId="18882" hidden="1"/>
    <cellStyle name="Заголовок 2 2 30" xfId="19245" hidden="1"/>
    <cellStyle name="Заголовок 2 2 30" xfId="19597" hidden="1"/>
    <cellStyle name="Заголовок 2 2 30" xfId="19924" hidden="1"/>
    <cellStyle name="Заголовок 2 2 30" xfId="20338" hidden="1"/>
    <cellStyle name="Заголовок 2 2 30" xfId="14666" hidden="1"/>
    <cellStyle name="Заголовок 2 2 30" xfId="21240" hidden="1"/>
    <cellStyle name="Заголовок 2 2 30" xfId="21614" hidden="1"/>
    <cellStyle name="Заголовок 2 2 30" xfId="21983" hidden="1"/>
    <cellStyle name="Заголовок 2 2 30" xfId="22346" hidden="1"/>
    <cellStyle name="Заголовок 2 2 30" xfId="22698" hidden="1"/>
    <cellStyle name="Заголовок 2 2 30" xfId="23025" hidden="1"/>
    <cellStyle name="Заголовок 2 2 30" xfId="23439" hidden="1"/>
    <cellStyle name="Заголовок 2 2 30" xfId="20894" hidden="1"/>
    <cellStyle name="Заголовок 2 2 30" xfId="24328" hidden="1"/>
    <cellStyle name="Заголовок 2 2 30" xfId="24702" hidden="1"/>
    <cellStyle name="Заголовок 2 2 30" xfId="25071" hidden="1"/>
    <cellStyle name="Заголовок 2 2 30" xfId="25434" hidden="1"/>
    <cellStyle name="Заголовок 2 2 30" xfId="25786" hidden="1"/>
    <cellStyle name="Заголовок 2 2 30" xfId="26113" hidden="1"/>
    <cellStyle name="Заголовок 2 2 30" xfId="26527" hidden="1"/>
    <cellStyle name="Заголовок 2 2 30" xfId="23994" hidden="1"/>
    <cellStyle name="Заголовок 2 2 30" xfId="27351" hidden="1"/>
    <cellStyle name="Заголовок 2 2 30" xfId="27725" hidden="1"/>
    <cellStyle name="Заголовок 2 2 30" xfId="28094" hidden="1"/>
    <cellStyle name="Заголовок 2 2 30" xfId="28457" hidden="1"/>
    <cellStyle name="Заголовок 2 2 30" xfId="28809" hidden="1"/>
    <cellStyle name="Заголовок 2 2 30" xfId="29136" hidden="1"/>
    <cellStyle name="Заголовок 2 2 30" xfId="29550" hidden="1"/>
    <cellStyle name="Заголовок 2 2 30" xfId="27075" hidden="1"/>
    <cellStyle name="Заголовок 2 2 30" xfId="30174" hidden="1"/>
    <cellStyle name="Заголовок 2 2 30" xfId="30548" hidden="1"/>
    <cellStyle name="Заголовок 2 2 30" xfId="30917" hidden="1"/>
    <cellStyle name="Заголовок 2 2 30" xfId="31280" hidden="1"/>
    <cellStyle name="Заголовок 2 2 30" xfId="31632" hidden="1"/>
    <cellStyle name="Заголовок 2 2 30" xfId="31959" hidden="1"/>
    <cellStyle name="Заголовок 2 2 30" xfId="32373"/>
    <cellStyle name="Заголовок 2 2 31" xfId="1100" hidden="1"/>
    <cellStyle name="Заголовок 2 2 31" xfId="801" hidden="1"/>
    <cellStyle name="Заголовок 2 2 31" xfId="994" hidden="1"/>
    <cellStyle name="Заголовок 2 2 31" xfId="1465" hidden="1"/>
    <cellStyle name="Заголовок 2 2 31" xfId="1839" hidden="1"/>
    <cellStyle name="Заголовок 2 2 31" xfId="2208" hidden="1"/>
    <cellStyle name="Заголовок 2 2 31" xfId="2570" hidden="1"/>
    <cellStyle name="Заголовок 2 2 31" xfId="3581" hidden="1"/>
    <cellStyle name="Заголовок 2 2 31" xfId="5084" hidden="1"/>
    <cellStyle name="Заголовок 2 2 31" xfId="4785" hidden="1"/>
    <cellStyle name="Заголовок 2 2 31" xfId="4978" hidden="1"/>
    <cellStyle name="Заголовок 2 2 31" xfId="5449" hidden="1"/>
    <cellStyle name="Заголовок 2 2 31" xfId="5823" hidden="1"/>
    <cellStyle name="Заголовок 2 2 31" xfId="6192" hidden="1"/>
    <cellStyle name="Заголовок 2 2 31" xfId="6554" hidden="1"/>
    <cellStyle name="Заголовок 2 2 31" xfId="7565" hidden="1"/>
    <cellStyle name="Заголовок 2 2 31" xfId="7732" hidden="1"/>
    <cellStyle name="Заголовок 2 2 31" xfId="7800" hidden="1"/>
    <cellStyle name="Заголовок 2 2 31" xfId="4489" hidden="1"/>
    <cellStyle name="Заголовок 2 2 31" xfId="8346" hidden="1"/>
    <cellStyle name="Заголовок 2 2 31" xfId="8720" hidden="1"/>
    <cellStyle name="Заголовок 2 2 31" xfId="9089" hidden="1"/>
    <cellStyle name="Заголовок 2 2 31" xfId="9451" hidden="1"/>
    <cellStyle name="Заголовок 2 2 31" xfId="10462" hidden="1"/>
    <cellStyle name="Заголовок 2 2 31" xfId="11540" hidden="1"/>
    <cellStyle name="Заголовок 2 2 31" xfId="11241" hidden="1"/>
    <cellStyle name="Заголовок 2 2 31" xfId="11434" hidden="1"/>
    <cellStyle name="Заголовок 2 2 31" xfId="11905" hidden="1"/>
    <cellStyle name="Заголовок 2 2 31" xfId="12279" hidden="1"/>
    <cellStyle name="Заголовок 2 2 31" xfId="12648" hidden="1"/>
    <cellStyle name="Заголовок 2 2 31" xfId="13010" hidden="1"/>
    <cellStyle name="Заголовок 2 2 31" xfId="14021" hidden="1"/>
    <cellStyle name="Заголовок 2 2 31" xfId="14188" hidden="1"/>
    <cellStyle name="Заголовок 2 2 31" xfId="14256" hidden="1"/>
    <cellStyle name="Заголовок 2 2 31" xfId="10933" hidden="1"/>
    <cellStyle name="Заголовок 2 2 31" xfId="15069" hidden="1"/>
    <cellStyle name="Заголовок 2 2 31" xfId="15443" hidden="1"/>
    <cellStyle name="Заголовок 2 2 31" xfId="15812" hidden="1"/>
    <cellStyle name="Заголовок 2 2 31" xfId="16174" hidden="1"/>
    <cellStyle name="Заголовок 2 2 31" xfId="17185" hidden="1"/>
    <cellStyle name="Заголовок 2 2 31" xfId="17860" hidden="1"/>
    <cellStyle name="Заголовок 2 2 31" xfId="17402" hidden="1"/>
    <cellStyle name="Заголовок 2 2 31" xfId="14531" hidden="1"/>
    <cellStyle name="Заголовок 2 2 31" xfId="18225" hidden="1"/>
    <cellStyle name="Заголовок 2 2 31" xfId="18599" hidden="1"/>
    <cellStyle name="Заголовок 2 2 31" xfId="18968" hidden="1"/>
    <cellStyle name="Заголовок 2 2 31" xfId="19330" hidden="1"/>
    <cellStyle name="Заголовок 2 2 31" xfId="20341" hidden="1"/>
    <cellStyle name="Заголовок 2 2 31" xfId="17747" hidden="1"/>
    <cellStyle name="Заголовок 2 2 31" xfId="20628" hidden="1"/>
    <cellStyle name="Заголовок 2 2 31" xfId="10802" hidden="1"/>
    <cellStyle name="Заголовок 2 2 31" xfId="21326" hidden="1"/>
    <cellStyle name="Заголовок 2 2 31" xfId="21700" hidden="1"/>
    <cellStyle name="Заголовок 2 2 31" xfId="22069" hidden="1"/>
    <cellStyle name="Заголовок 2 2 31" xfId="22431" hidden="1"/>
    <cellStyle name="Заголовок 2 2 31" xfId="23442" hidden="1"/>
    <cellStyle name="Заголовок 2 2 31" xfId="17790" hidden="1"/>
    <cellStyle name="Заголовок 2 2 31" xfId="23729" hidden="1"/>
    <cellStyle name="Заголовок 2 2 31" xfId="20836" hidden="1"/>
    <cellStyle name="Заголовок 2 2 31" xfId="24414" hidden="1"/>
    <cellStyle name="Заголовок 2 2 31" xfId="24788" hidden="1"/>
    <cellStyle name="Заголовок 2 2 31" xfId="25157" hidden="1"/>
    <cellStyle name="Заголовок 2 2 31" xfId="25519" hidden="1"/>
    <cellStyle name="Заголовок 2 2 31" xfId="26530" hidden="1"/>
    <cellStyle name="Заголовок 2 2 31" xfId="21001" hidden="1"/>
    <cellStyle name="Заголовок 2 2 31" xfId="26817" hidden="1"/>
    <cellStyle name="Заголовок 2 2 31" xfId="23936" hidden="1"/>
    <cellStyle name="Заголовок 2 2 31" xfId="27437" hidden="1"/>
    <cellStyle name="Заголовок 2 2 31" xfId="27811" hidden="1"/>
    <cellStyle name="Заголовок 2 2 31" xfId="28180" hidden="1"/>
    <cellStyle name="Заголовок 2 2 31" xfId="28542" hidden="1"/>
    <cellStyle name="Заголовок 2 2 31" xfId="29553" hidden="1"/>
    <cellStyle name="Заголовок 2 2 31" xfId="24094" hidden="1"/>
    <cellStyle name="Заголовок 2 2 31" xfId="29840" hidden="1"/>
    <cellStyle name="Заголовок 2 2 31" xfId="27017" hidden="1"/>
    <cellStyle name="Заголовок 2 2 31" xfId="30260" hidden="1"/>
    <cellStyle name="Заголовок 2 2 31" xfId="30634" hidden="1"/>
    <cellStyle name="Заголовок 2 2 31" xfId="31003" hidden="1"/>
    <cellStyle name="Заголовок 2 2 31" xfId="31365" hidden="1"/>
    <cellStyle name="Заголовок 2 2 31" xfId="32376"/>
    <cellStyle name="Заголовок 2 2 32" xfId="959" hidden="1"/>
    <cellStyle name="Заголовок 2 2 32" xfId="884" hidden="1"/>
    <cellStyle name="Заголовок 2 2 32" xfId="990" hidden="1"/>
    <cellStyle name="Заголовок 2 2 32" xfId="1010" hidden="1"/>
    <cellStyle name="Заголовок 2 2 32" xfId="837" hidden="1"/>
    <cellStyle name="Заголовок 2 2 32" xfId="1286" hidden="1"/>
    <cellStyle name="Заголовок 2 2 32" xfId="1660" hidden="1"/>
    <cellStyle name="Заголовок 2 2 32" xfId="3489" hidden="1"/>
    <cellStyle name="Заголовок 2 2 32" xfId="4943" hidden="1"/>
    <cellStyle name="Заголовок 2 2 32" xfId="4868" hidden="1"/>
    <cellStyle name="Заголовок 2 2 32" xfId="4974" hidden="1"/>
    <cellStyle name="Заголовок 2 2 32" xfId="4994" hidden="1"/>
    <cellStyle name="Заголовок 2 2 32" xfId="4821" hidden="1"/>
    <cellStyle name="Заголовок 2 2 32" xfId="5270" hidden="1"/>
    <cellStyle name="Заголовок 2 2 32" xfId="5644" hidden="1"/>
    <cellStyle name="Заголовок 2 2 32" xfId="7473" hidden="1"/>
    <cellStyle name="Заголовок 2 2 32" xfId="4606" hidden="1"/>
    <cellStyle name="Заголовок 2 2 32" xfId="4600" hidden="1"/>
    <cellStyle name="Заголовок 2 2 32" xfId="4502" hidden="1"/>
    <cellStyle name="Заголовок 2 2 32" xfId="4370" hidden="1"/>
    <cellStyle name="Заголовок 2 2 32" xfId="7769" hidden="1"/>
    <cellStyle name="Заголовок 2 2 32" xfId="8167" hidden="1"/>
    <cellStyle name="Заголовок 2 2 32" xfId="8541" hidden="1"/>
    <cellStyle name="Заголовок 2 2 32" xfId="10370" hidden="1"/>
    <cellStyle name="Заголовок 2 2 32" xfId="11399" hidden="1"/>
    <cellStyle name="Заголовок 2 2 32" xfId="11324" hidden="1"/>
    <cellStyle name="Заголовок 2 2 32" xfId="11430" hidden="1"/>
    <cellStyle name="Заголовок 2 2 32" xfId="11450" hidden="1"/>
    <cellStyle name="Заголовок 2 2 32" xfId="11277" hidden="1"/>
    <cellStyle name="Заголовок 2 2 32" xfId="11726" hidden="1"/>
    <cellStyle name="Заголовок 2 2 32" xfId="12100" hidden="1"/>
    <cellStyle name="Заголовок 2 2 32" xfId="13929" hidden="1"/>
    <cellStyle name="Заголовок 2 2 32" xfId="11052" hidden="1"/>
    <cellStyle name="Заголовок 2 2 32" xfId="11046" hidden="1"/>
    <cellStyle name="Заголовок 2 2 32" xfId="10946" hidden="1"/>
    <cellStyle name="Заголовок 2 2 32" xfId="10767" hidden="1"/>
    <cellStyle name="Заголовок 2 2 32" xfId="14225" hidden="1"/>
    <cellStyle name="Заголовок 2 2 32" xfId="14890" hidden="1"/>
    <cellStyle name="Заголовок 2 2 32" xfId="15264" hidden="1"/>
    <cellStyle name="Заголовок 2 2 32" xfId="17093" hidden="1"/>
    <cellStyle name="Заголовок 2 2 32" xfId="14612" hidden="1"/>
    <cellStyle name="Заголовок 2 2 32" xfId="14463" hidden="1"/>
    <cellStyle name="Заголовок 2 2 32" xfId="14523" hidden="1"/>
    <cellStyle name="Заголовок 2 2 32" xfId="10741" hidden="1"/>
    <cellStyle name="Заголовок 2 2 32" xfId="17369" hidden="1"/>
    <cellStyle name="Заголовок 2 2 32" xfId="18046" hidden="1"/>
    <cellStyle name="Заголовок 2 2 32" xfId="18420" hidden="1"/>
    <cellStyle name="Заголовок 2 2 32" xfId="20249" hidden="1"/>
    <cellStyle name="Заголовок 2 2 32" xfId="17526" hidden="1"/>
    <cellStyle name="Заголовок 2 2 32" xfId="17834" hidden="1"/>
    <cellStyle name="Заголовок 2 2 32" xfId="17604" hidden="1"/>
    <cellStyle name="Заголовок 2 2 32" xfId="17656" hidden="1"/>
    <cellStyle name="Заголовок 2 2 32" xfId="10805" hidden="1"/>
    <cellStyle name="Заголовок 2 2 32" xfId="21147" hidden="1"/>
    <cellStyle name="Заголовок 2 2 32" xfId="21521" hidden="1"/>
    <cellStyle name="Заголовок 2 2 32" xfId="23350" hidden="1"/>
    <cellStyle name="Заголовок 2 2 32" xfId="20752" hidden="1"/>
    <cellStyle name="Заголовок 2 2 32" xfId="17751" hidden="1"/>
    <cellStyle name="Заголовок 2 2 32" xfId="20826" hidden="1"/>
    <cellStyle name="Заголовок 2 2 32" xfId="20877" hidden="1"/>
    <cellStyle name="Заголовок 2 2 32" xfId="17781" hidden="1"/>
    <cellStyle name="Заголовок 2 2 32" xfId="24235" hidden="1"/>
    <cellStyle name="Заголовок 2 2 32" xfId="24609" hidden="1"/>
    <cellStyle name="Заголовок 2 2 32" xfId="26438" hidden="1"/>
    <cellStyle name="Заголовок 2 2 32" xfId="23852" hidden="1"/>
    <cellStyle name="Заголовок 2 2 32" xfId="20972" hidden="1"/>
    <cellStyle name="Заголовок 2 2 32" xfId="23926" hidden="1"/>
    <cellStyle name="Заголовок 2 2 32" xfId="23977" hidden="1"/>
    <cellStyle name="Заголовок 2 2 32" xfId="20997" hidden="1"/>
    <cellStyle name="Заголовок 2 2 32" xfId="27258" hidden="1"/>
    <cellStyle name="Заголовок 2 2 32" xfId="27632" hidden="1"/>
    <cellStyle name="Заголовок 2 2 32" xfId="29461" hidden="1"/>
    <cellStyle name="Заголовок 2 2 32" xfId="26934" hidden="1"/>
    <cellStyle name="Заголовок 2 2 32" xfId="24067" hidden="1"/>
    <cellStyle name="Заголовок 2 2 32" xfId="27007" hidden="1"/>
    <cellStyle name="Заголовок 2 2 32" xfId="27058" hidden="1"/>
    <cellStyle name="Заголовок 2 2 32" xfId="24092" hidden="1"/>
    <cellStyle name="Заголовок 2 2 32" xfId="30081" hidden="1"/>
    <cellStyle name="Заголовок 2 2 32" xfId="30455" hidden="1"/>
    <cellStyle name="Заголовок 2 2 32" xfId="32284"/>
    <cellStyle name="Заголовок 2 2 33" xfId="1105" hidden="1"/>
    <cellStyle name="Заголовок 2 2 33" xfId="1352" hidden="1"/>
    <cellStyle name="Заголовок 2 2 33" xfId="1726" hidden="1"/>
    <cellStyle name="Заголовок 2 2 33" xfId="2095" hidden="1"/>
    <cellStyle name="Заголовок 2 2 33" xfId="2458" hidden="1"/>
    <cellStyle name="Заголовок 2 2 33" xfId="2811" hidden="1"/>
    <cellStyle name="Заголовок 2 2 33" xfId="3138" hidden="1"/>
    <cellStyle name="Заголовок 2 2 33" xfId="3586" hidden="1"/>
    <cellStyle name="Заголовок 2 2 33" xfId="5089" hidden="1"/>
    <cellStyle name="Заголовок 2 2 33" xfId="5336" hidden="1"/>
    <cellStyle name="Заголовок 2 2 33" xfId="5710" hidden="1"/>
    <cellStyle name="Заголовок 2 2 33" xfId="6079" hidden="1"/>
    <cellStyle name="Заголовок 2 2 33" xfId="6442" hidden="1"/>
    <cellStyle name="Заголовок 2 2 33" xfId="6795" hidden="1"/>
    <cellStyle name="Заголовок 2 2 33" xfId="7122" hidden="1"/>
    <cellStyle name="Заголовок 2 2 33" xfId="7570" hidden="1"/>
    <cellStyle name="Заголовок 2 2 33" xfId="7986" hidden="1"/>
    <cellStyle name="Заголовок 2 2 33" xfId="8233" hidden="1"/>
    <cellStyle name="Заголовок 2 2 33" xfId="8607" hidden="1"/>
    <cellStyle name="Заголовок 2 2 33" xfId="8976" hidden="1"/>
    <cellStyle name="Заголовок 2 2 33" xfId="9339" hidden="1"/>
    <cellStyle name="Заголовок 2 2 33" xfId="9692" hidden="1"/>
    <cellStyle name="Заголовок 2 2 33" xfId="10019" hidden="1"/>
    <cellStyle name="Заголовок 2 2 33" xfId="10467" hidden="1"/>
    <cellStyle name="Заголовок 2 2 33" xfId="11545" hidden="1"/>
    <cellStyle name="Заголовок 2 2 33" xfId="11792" hidden="1"/>
    <cellStyle name="Заголовок 2 2 33" xfId="12166" hidden="1"/>
    <cellStyle name="Заголовок 2 2 33" xfId="12535" hidden="1"/>
    <cellStyle name="Заголовок 2 2 33" xfId="12898" hidden="1"/>
    <cellStyle name="Заголовок 2 2 33" xfId="13251" hidden="1"/>
    <cellStyle name="Заголовок 2 2 33" xfId="13578" hidden="1"/>
    <cellStyle name="Заголовок 2 2 33" xfId="14026" hidden="1"/>
    <cellStyle name="Заголовок 2 2 33" xfId="14709" hidden="1"/>
    <cellStyle name="Заголовок 2 2 33" xfId="14956" hidden="1"/>
    <cellStyle name="Заголовок 2 2 33" xfId="15330" hidden="1"/>
    <cellStyle name="Заголовок 2 2 33" xfId="15699" hidden="1"/>
    <cellStyle name="Заголовок 2 2 33" xfId="16062" hidden="1"/>
    <cellStyle name="Заголовок 2 2 33" xfId="16415" hidden="1"/>
    <cellStyle name="Заголовок 2 2 33" xfId="16742" hidden="1"/>
    <cellStyle name="Заголовок 2 2 33" xfId="17190" hidden="1"/>
    <cellStyle name="Заголовок 2 2 33" xfId="17865" hidden="1"/>
    <cellStyle name="Заголовок 2 2 33" xfId="18112" hidden="1"/>
    <cellStyle name="Заголовок 2 2 33" xfId="18486" hidden="1"/>
    <cellStyle name="Заголовок 2 2 33" xfId="18855" hidden="1"/>
    <cellStyle name="Заголовок 2 2 33" xfId="19218" hidden="1"/>
    <cellStyle name="Заголовок 2 2 33" xfId="19571" hidden="1"/>
    <cellStyle name="Заголовок 2 2 33" xfId="19898" hidden="1"/>
    <cellStyle name="Заголовок 2 2 33" xfId="20346" hidden="1"/>
    <cellStyle name="Заголовок 2 2 33" xfId="17777" hidden="1"/>
    <cellStyle name="Заголовок 2 2 33" xfId="21213" hidden="1"/>
    <cellStyle name="Заголовок 2 2 33" xfId="21587" hidden="1"/>
    <cellStyle name="Заголовок 2 2 33" xfId="21956" hidden="1"/>
    <cellStyle name="Заголовок 2 2 33" xfId="22319" hidden="1"/>
    <cellStyle name="Заголовок 2 2 33" xfId="22672" hidden="1"/>
    <cellStyle name="Заголовок 2 2 33" xfId="22999" hidden="1"/>
    <cellStyle name="Заголовок 2 2 33" xfId="23447" hidden="1"/>
    <cellStyle name="Заголовок 2 2 33" xfId="20995" hidden="1"/>
    <cellStyle name="Заголовок 2 2 33" xfId="24301" hidden="1"/>
    <cellStyle name="Заголовок 2 2 33" xfId="24675" hidden="1"/>
    <cellStyle name="Заголовок 2 2 33" xfId="25044" hidden="1"/>
    <cellStyle name="Заголовок 2 2 33" xfId="25407" hidden="1"/>
    <cellStyle name="Заголовок 2 2 33" xfId="25760" hidden="1"/>
    <cellStyle name="Заголовок 2 2 33" xfId="26087" hidden="1"/>
    <cellStyle name="Заголовок 2 2 33" xfId="26535" hidden="1"/>
    <cellStyle name="Заголовок 2 2 33" xfId="24090" hidden="1"/>
    <cellStyle name="Заголовок 2 2 33" xfId="27324" hidden="1"/>
    <cellStyle name="Заголовок 2 2 33" xfId="27698" hidden="1"/>
    <cellStyle name="Заголовок 2 2 33" xfId="28067" hidden="1"/>
    <cellStyle name="Заголовок 2 2 33" xfId="28430" hidden="1"/>
    <cellStyle name="Заголовок 2 2 33" xfId="28783" hidden="1"/>
    <cellStyle name="Заголовок 2 2 33" xfId="29110" hidden="1"/>
    <cellStyle name="Заголовок 2 2 33" xfId="29558" hidden="1"/>
    <cellStyle name="Заголовок 2 2 33" xfId="27141" hidden="1"/>
    <cellStyle name="Заголовок 2 2 33" xfId="30147" hidden="1"/>
    <cellStyle name="Заголовок 2 2 33" xfId="30521" hidden="1"/>
    <cellStyle name="Заголовок 2 2 33" xfId="30890" hidden="1"/>
    <cellStyle name="Заголовок 2 2 33" xfId="31253" hidden="1"/>
    <cellStyle name="Заголовок 2 2 33" xfId="31606" hidden="1"/>
    <cellStyle name="Заголовок 2 2 33" xfId="31933" hidden="1"/>
    <cellStyle name="Заголовок 2 2 33" xfId="32381"/>
    <cellStyle name="Заголовок 2 2 34" xfId="1108" hidden="1"/>
    <cellStyle name="Заголовок 2 2 34" xfId="1343" hidden="1"/>
    <cellStyle name="Заголовок 2 2 34" xfId="1717" hidden="1"/>
    <cellStyle name="Заголовок 2 2 34" xfId="2086" hidden="1"/>
    <cellStyle name="Заголовок 2 2 34" xfId="2449" hidden="1"/>
    <cellStyle name="Заголовок 2 2 34" xfId="2802" hidden="1"/>
    <cellStyle name="Заголовок 2 2 34" xfId="3130" hidden="1"/>
    <cellStyle name="Заголовок 2 2 34" xfId="3589" hidden="1"/>
    <cellStyle name="Заголовок 2 2 34" xfId="5092" hidden="1"/>
    <cellStyle name="Заголовок 2 2 34" xfId="5327" hidden="1"/>
    <cellStyle name="Заголовок 2 2 34" xfId="5701" hidden="1"/>
    <cellStyle name="Заголовок 2 2 34" xfId="6070" hidden="1"/>
    <cellStyle name="Заголовок 2 2 34" xfId="6433" hidden="1"/>
    <cellStyle name="Заголовок 2 2 34" xfId="6786" hidden="1"/>
    <cellStyle name="Заголовок 2 2 34" xfId="7114" hidden="1"/>
    <cellStyle name="Заголовок 2 2 34" xfId="7573" hidden="1"/>
    <cellStyle name="Заголовок 2 2 34" xfId="7989" hidden="1"/>
    <cellStyle name="Заголовок 2 2 34" xfId="8224" hidden="1"/>
    <cellStyle name="Заголовок 2 2 34" xfId="8598" hidden="1"/>
    <cellStyle name="Заголовок 2 2 34" xfId="8967" hidden="1"/>
    <cellStyle name="Заголовок 2 2 34" xfId="9330" hidden="1"/>
    <cellStyle name="Заголовок 2 2 34" xfId="9683" hidden="1"/>
    <cellStyle name="Заголовок 2 2 34" xfId="10011" hidden="1"/>
    <cellStyle name="Заголовок 2 2 34" xfId="10470" hidden="1"/>
    <cellStyle name="Заголовок 2 2 34" xfId="11548" hidden="1"/>
    <cellStyle name="Заголовок 2 2 34" xfId="11783" hidden="1"/>
    <cellStyle name="Заголовок 2 2 34" xfId="12157" hidden="1"/>
    <cellStyle name="Заголовок 2 2 34" xfId="12526" hidden="1"/>
    <cellStyle name="Заголовок 2 2 34" xfId="12889" hidden="1"/>
    <cellStyle name="Заголовок 2 2 34" xfId="13242" hidden="1"/>
    <cellStyle name="Заголовок 2 2 34" xfId="13570" hidden="1"/>
    <cellStyle name="Заголовок 2 2 34" xfId="14029" hidden="1"/>
    <cellStyle name="Заголовок 2 2 34" xfId="14712" hidden="1"/>
    <cellStyle name="Заголовок 2 2 34" xfId="14947" hidden="1"/>
    <cellStyle name="Заголовок 2 2 34" xfId="15321" hidden="1"/>
    <cellStyle name="Заголовок 2 2 34" xfId="15690" hidden="1"/>
    <cellStyle name="Заголовок 2 2 34" xfId="16053" hidden="1"/>
    <cellStyle name="Заголовок 2 2 34" xfId="16406" hidden="1"/>
    <cellStyle name="Заголовок 2 2 34" xfId="16734" hidden="1"/>
    <cellStyle name="Заголовок 2 2 34" xfId="17193" hidden="1"/>
    <cellStyle name="Заголовок 2 2 34" xfId="17868" hidden="1"/>
    <cellStyle name="Заголовок 2 2 34" xfId="18103" hidden="1"/>
    <cellStyle name="Заголовок 2 2 34" xfId="18477" hidden="1"/>
    <cellStyle name="Заголовок 2 2 34" xfId="18846" hidden="1"/>
    <cellStyle name="Заголовок 2 2 34" xfId="19209" hidden="1"/>
    <cellStyle name="Заголовок 2 2 34" xfId="19562" hidden="1"/>
    <cellStyle name="Заголовок 2 2 34" xfId="19890" hidden="1"/>
    <cellStyle name="Заголовок 2 2 34" xfId="20349" hidden="1"/>
    <cellStyle name="Заголовок 2 2 34" xfId="17527" hidden="1"/>
    <cellStyle name="Заголовок 2 2 34" xfId="21204" hidden="1"/>
    <cellStyle name="Заголовок 2 2 34" xfId="21578" hidden="1"/>
    <cellStyle name="Заголовок 2 2 34" xfId="21947" hidden="1"/>
    <cellStyle name="Заголовок 2 2 34" xfId="22310" hidden="1"/>
    <cellStyle name="Заголовок 2 2 34" xfId="22663" hidden="1"/>
    <cellStyle name="Заголовок 2 2 34" xfId="22991" hidden="1"/>
    <cellStyle name="Заголовок 2 2 34" xfId="23450" hidden="1"/>
    <cellStyle name="Заголовок 2 2 34" xfId="17684" hidden="1"/>
    <cellStyle name="Заголовок 2 2 34" xfId="24292" hidden="1"/>
    <cellStyle name="Заголовок 2 2 34" xfId="24666" hidden="1"/>
    <cellStyle name="Заголовок 2 2 34" xfId="25035" hidden="1"/>
    <cellStyle name="Заголовок 2 2 34" xfId="25398" hidden="1"/>
    <cellStyle name="Заголовок 2 2 34" xfId="25751" hidden="1"/>
    <cellStyle name="Заголовок 2 2 34" xfId="26079" hidden="1"/>
    <cellStyle name="Заголовок 2 2 34" xfId="26538" hidden="1"/>
    <cellStyle name="Заголовок 2 2 34" xfId="20914" hidden="1"/>
    <cellStyle name="Заголовок 2 2 34" xfId="27315" hidden="1"/>
    <cellStyle name="Заголовок 2 2 34" xfId="27689" hidden="1"/>
    <cellStyle name="Заголовок 2 2 34" xfId="28058" hidden="1"/>
    <cellStyle name="Заголовок 2 2 34" xfId="28421" hidden="1"/>
    <cellStyle name="Заголовок 2 2 34" xfId="28774" hidden="1"/>
    <cellStyle name="Заголовок 2 2 34" xfId="29102" hidden="1"/>
    <cellStyle name="Заголовок 2 2 34" xfId="29561" hidden="1"/>
    <cellStyle name="Заголовок 2 2 34" xfId="24014" hidden="1"/>
    <cellStyle name="Заголовок 2 2 34" xfId="30138" hidden="1"/>
    <cellStyle name="Заголовок 2 2 34" xfId="30512" hidden="1"/>
    <cellStyle name="Заголовок 2 2 34" xfId="30881" hidden="1"/>
    <cellStyle name="Заголовок 2 2 34" xfId="31244" hidden="1"/>
    <cellStyle name="Заголовок 2 2 34" xfId="31597" hidden="1"/>
    <cellStyle name="Заголовок 2 2 34" xfId="31925" hidden="1"/>
    <cellStyle name="Заголовок 2 2 34" xfId="32384"/>
    <cellStyle name="Заголовок 2 2 35" xfId="1112" hidden="1"/>
    <cellStyle name="Заголовок 2 2 35" xfId="832" hidden="1"/>
    <cellStyle name="Заголовок 2 2 35" xfId="709" hidden="1"/>
    <cellStyle name="Заголовок 2 2 35" xfId="765" hidden="1"/>
    <cellStyle name="Заголовок 2 2 35" xfId="773" hidden="1"/>
    <cellStyle name="Заголовок 2 2 35" xfId="786" hidden="1"/>
    <cellStyle name="Заголовок 2 2 35" xfId="833" hidden="1"/>
    <cellStyle name="Заголовок 2 2 35" xfId="3593" hidden="1"/>
    <cellStyle name="Заголовок 2 2 35" xfId="5096" hidden="1"/>
    <cellStyle name="Заголовок 2 2 35" xfId="4816" hidden="1"/>
    <cellStyle name="Заголовок 2 2 35" xfId="4693" hidden="1"/>
    <cellStyle name="Заголовок 2 2 35" xfId="4749" hidden="1"/>
    <cellStyle name="Заголовок 2 2 35" xfId="4757" hidden="1"/>
    <cellStyle name="Заголовок 2 2 35" xfId="4770" hidden="1"/>
    <cellStyle name="Заголовок 2 2 35" xfId="4817" hidden="1"/>
    <cellStyle name="Заголовок 2 2 35" xfId="7577" hidden="1"/>
    <cellStyle name="Заголовок 2 2 35" xfId="7993" hidden="1"/>
    <cellStyle name="Заголовок 2 2 35" xfId="7774" hidden="1"/>
    <cellStyle name="Заголовок 2 2 35" xfId="7919" hidden="1"/>
    <cellStyle name="Заголовок 2 2 35" xfId="4342" hidden="1"/>
    <cellStyle name="Заголовок 2 2 35" xfId="7826" hidden="1"/>
    <cellStyle name="Заголовок 2 2 35" xfId="7813" hidden="1"/>
    <cellStyle name="Заголовок 2 2 35" xfId="7773" hidden="1"/>
    <cellStyle name="Заголовок 2 2 35" xfId="10474" hidden="1"/>
    <cellStyle name="Заголовок 2 2 35" xfId="11552" hidden="1"/>
    <cellStyle name="Заголовок 2 2 35" xfId="11272" hidden="1"/>
    <cellStyle name="Заголовок 2 2 35" xfId="11149" hidden="1"/>
    <cellStyle name="Заголовок 2 2 35" xfId="11205" hidden="1"/>
    <cellStyle name="Заголовок 2 2 35" xfId="11213" hidden="1"/>
    <cellStyle name="Заголовок 2 2 35" xfId="11226" hidden="1"/>
    <cellStyle name="Заголовок 2 2 35" xfId="11273" hidden="1"/>
    <cellStyle name="Заголовок 2 2 35" xfId="14033" hidden="1"/>
    <cellStyle name="Заголовок 2 2 35" xfId="14716" hidden="1"/>
    <cellStyle name="Заголовок 2 2 35" xfId="14230" hidden="1"/>
    <cellStyle name="Заголовок 2 2 35" xfId="14375" hidden="1"/>
    <cellStyle name="Заголовок 2 2 35" xfId="10701" hidden="1"/>
    <cellStyle name="Заголовок 2 2 35" xfId="14282" hidden="1"/>
    <cellStyle name="Заголовок 2 2 35" xfId="14269" hidden="1"/>
    <cellStyle name="Заголовок 2 2 35" xfId="14229" hidden="1"/>
    <cellStyle name="Заголовок 2 2 35" xfId="17197" hidden="1"/>
    <cellStyle name="Заголовок 2 2 35" xfId="17872" hidden="1"/>
    <cellStyle name="Заголовок 2 2 35" xfId="17374" hidden="1"/>
    <cellStyle name="Заголовок 2 2 35" xfId="17471" hidden="1"/>
    <cellStyle name="Заголовок 2 2 35" xfId="17430" hidden="1"/>
    <cellStyle name="Заголовок 2 2 35" xfId="17423" hidden="1"/>
    <cellStyle name="Заголовок 2 2 35" xfId="17412" hidden="1"/>
    <cellStyle name="Заголовок 2 2 35" xfId="17373" hidden="1"/>
    <cellStyle name="Заголовок 2 2 35" xfId="20353" hidden="1"/>
    <cellStyle name="Заголовок 2 2 35" xfId="17494" hidden="1"/>
    <cellStyle name="Заголовок 2 2 35" xfId="20604" hidden="1"/>
    <cellStyle name="Заголовок 2 2 35" xfId="20712" hidden="1"/>
    <cellStyle name="Заголовок 2 2 35" xfId="20664" hidden="1"/>
    <cellStyle name="Заголовок 2 2 35" xfId="20656" hidden="1"/>
    <cellStyle name="Заголовок 2 2 35" xfId="20643" hidden="1"/>
    <cellStyle name="Заголовок 2 2 35" xfId="20603" hidden="1"/>
    <cellStyle name="Заголовок 2 2 35" xfId="23454" hidden="1"/>
    <cellStyle name="Заголовок 2 2 35" xfId="17683" hidden="1"/>
    <cellStyle name="Заголовок 2 2 35" xfId="23705" hidden="1"/>
    <cellStyle name="Заголовок 2 2 35" xfId="23813" hidden="1"/>
    <cellStyle name="Заголовок 2 2 35" xfId="23765" hidden="1"/>
    <cellStyle name="Заголовок 2 2 35" xfId="23757" hidden="1"/>
    <cellStyle name="Заголовок 2 2 35" xfId="23744" hidden="1"/>
    <cellStyle name="Заголовок 2 2 35" xfId="23704" hidden="1"/>
    <cellStyle name="Заголовок 2 2 35" xfId="26542" hidden="1"/>
    <cellStyle name="Заголовок 2 2 35" xfId="20913" hidden="1"/>
    <cellStyle name="Заголовок 2 2 35" xfId="26793" hidden="1"/>
    <cellStyle name="Заголовок 2 2 35" xfId="26901" hidden="1"/>
    <cellStyle name="Заголовок 2 2 35" xfId="26853" hidden="1"/>
    <cellStyle name="Заголовок 2 2 35" xfId="26845" hidden="1"/>
    <cellStyle name="Заголовок 2 2 35" xfId="26832" hidden="1"/>
    <cellStyle name="Заголовок 2 2 35" xfId="26792" hidden="1"/>
    <cellStyle name="Заголовок 2 2 35" xfId="29565" hidden="1"/>
    <cellStyle name="Заголовок 2 2 35" xfId="24013" hidden="1"/>
    <cellStyle name="Заголовок 2 2 35" xfId="29816" hidden="1"/>
    <cellStyle name="Заголовок 2 2 35" xfId="29924" hidden="1"/>
    <cellStyle name="Заголовок 2 2 35" xfId="29876" hidden="1"/>
    <cellStyle name="Заголовок 2 2 35" xfId="29868" hidden="1"/>
    <cellStyle name="Заголовок 2 2 35" xfId="29855" hidden="1"/>
    <cellStyle name="Заголовок 2 2 35" xfId="29815" hidden="1"/>
    <cellStyle name="Заголовок 2 2 35" xfId="32388"/>
    <cellStyle name="Заголовок 2 2 36" xfId="1117" hidden="1"/>
    <cellStyle name="Заголовок 2 2 36" xfId="851" hidden="1"/>
    <cellStyle name="Заголовок 2 2 36" xfId="1291" hidden="1"/>
    <cellStyle name="Заголовок 2 2 36" xfId="1665" hidden="1"/>
    <cellStyle name="Заголовок 2 2 36" xfId="2036" hidden="1"/>
    <cellStyle name="Заголовок 2 2 36" xfId="2403" hidden="1"/>
    <cellStyle name="Заголовок 2 2 36" xfId="2760" hidden="1"/>
    <cellStyle name="Заголовок 2 2 36" xfId="3598" hidden="1"/>
    <cellStyle name="Заголовок 2 2 36" xfId="5101" hidden="1"/>
    <cellStyle name="Заголовок 2 2 36" xfId="4835" hidden="1"/>
    <cellStyle name="Заголовок 2 2 36" xfId="5275" hidden="1"/>
    <cellStyle name="Заголовок 2 2 36" xfId="5649" hidden="1"/>
    <cellStyle name="Заголовок 2 2 36" xfId="6020" hidden="1"/>
    <cellStyle name="Заголовок 2 2 36" xfId="6387" hidden="1"/>
    <cellStyle name="Заголовок 2 2 36" xfId="6744" hidden="1"/>
    <cellStyle name="Заголовок 2 2 36" xfId="7582" hidden="1"/>
    <cellStyle name="Заголовок 2 2 36" xfId="7998" hidden="1"/>
    <cellStyle name="Заголовок 2 2 36" xfId="7758" hidden="1"/>
    <cellStyle name="Заголовок 2 2 36" xfId="8172" hidden="1"/>
    <cellStyle name="Заголовок 2 2 36" xfId="8546" hidden="1"/>
    <cellStyle name="Заголовок 2 2 36" xfId="8917" hidden="1"/>
    <cellStyle name="Заголовок 2 2 36" xfId="9284" hidden="1"/>
    <cellStyle name="Заголовок 2 2 36" xfId="9641" hidden="1"/>
    <cellStyle name="Заголовок 2 2 36" xfId="10479" hidden="1"/>
    <cellStyle name="Заголовок 2 2 36" xfId="11557" hidden="1"/>
    <cellStyle name="Заголовок 2 2 36" xfId="11291" hidden="1"/>
    <cellStyle name="Заголовок 2 2 36" xfId="11731" hidden="1"/>
    <cellStyle name="Заголовок 2 2 36" xfId="12105" hidden="1"/>
    <cellStyle name="Заголовок 2 2 36" xfId="12476" hidden="1"/>
    <cellStyle name="Заголовок 2 2 36" xfId="12843" hidden="1"/>
    <cellStyle name="Заголовок 2 2 36" xfId="13200" hidden="1"/>
    <cellStyle name="Заголовок 2 2 36" xfId="14038" hidden="1"/>
    <cellStyle name="Заголовок 2 2 36" xfId="14721" hidden="1"/>
    <cellStyle name="Заголовок 2 2 36" xfId="14214" hidden="1"/>
    <cellStyle name="Заголовок 2 2 36" xfId="14895" hidden="1"/>
    <cellStyle name="Заголовок 2 2 36" xfId="15269" hidden="1"/>
    <cellStyle name="Заголовок 2 2 36" xfId="15640" hidden="1"/>
    <cellStyle name="Заголовок 2 2 36" xfId="16007" hidden="1"/>
    <cellStyle name="Заголовок 2 2 36" xfId="16364" hidden="1"/>
    <cellStyle name="Заголовок 2 2 36" xfId="17202" hidden="1"/>
    <cellStyle name="Заголовок 2 2 36" xfId="17877" hidden="1"/>
    <cellStyle name="Заголовок 2 2 36" xfId="17355" hidden="1"/>
    <cellStyle name="Заголовок 2 2 36" xfId="18051" hidden="1"/>
    <cellStyle name="Заголовок 2 2 36" xfId="18425" hidden="1"/>
    <cellStyle name="Заголовок 2 2 36" xfId="18796" hidden="1"/>
    <cellStyle name="Заголовок 2 2 36" xfId="19163" hidden="1"/>
    <cellStyle name="Заголовок 2 2 36" xfId="19520" hidden="1"/>
    <cellStyle name="Заголовок 2 2 36" xfId="20358" hidden="1"/>
    <cellStyle name="Заголовок 2 2 36" xfId="17509" hidden="1"/>
    <cellStyle name="Заголовок 2 2 36" xfId="17816" hidden="1"/>
    <cellStyle name="Заголовок 2 2 36" xfId="21152" hidden="1"/>
    <cellStyle name="Заголовок 2 2 36" xfId="21526" hidden="1"/>
    <cellStyle name="Заголовок 2 2 36" xfId="21897" hidden="1"/>
    <cellStyle name="Заголовок 2 2 36" xfId="22264" hidden="1"/>
    <cellStyle name="Заголовок 2 2 36" xfId="22621" hidden="1"/>
    <cellStyle name="Заголовок 2 2 36" xfId="23459" hidden="1"/>
    <cellStyle name="Заголовок 2 2 36" xfId="20741" hidden="1"/>
    <cellStyle name="Заголовок 2 2 36" xfId="17681" hidden="1"/>
    <cellStyle name="Заголовок 2 2 36" xfId="24240" hidden="1"/>
    <cellStyle name="Заголовок 2 2 36" xfId="24614" hidden="1"/>
    <cellStyle name="Заголовок 2 2 36" xfId="24985" hidden="1"/>
    <cellStyle name="Заголовок 2 2 36" xfId="25352" hidden="1"/>
    <cellStyle name="Заголовок 2 2 36" xfId="25709" hidden="1"/>
    <cellStyle name="Заголовок 2 2 36" xfId="26547" hidden="1"/>
    <cellStyle name="Заголовок 2 2 36" xfId="23841" hidden="1"/>
    <cellStyle name="Заголовок 2 2 36" xfId="20905" hidden="1"/>
    <cellStyle name="Заголовок 2 2 36" xfId="27263" hidden="1"/>
    <cellStyle name="Заголовок 2 2 36" xfId="27637" hidden="1"/>
    <cellStyle name="Заголовок 2 2 36" xfId="28008" hidden="1"/>
    <cellStyle name="Заголовок 2 2 36" xfId="28375" hidden="1"/>
    <cellStyle name="Заголовок 2 2 36" xfId="28732" hidden="1"/>
    <cellStyle name="Заголовок 2 2 36" xfId="29570" hidden="1"/>
    <cellStyle name="Заголовок 2 2 36" xfId="26923" hidden="1"/>
    <cellStyle name="Заголовок 2 2 36" xfId="24005" hidden="1"/>
    <cellStyle name="Заголовок 2 2 36" xfId="30086" hidden="1"/>
    <cellStyle name="Заголовок 2 2 36" xfId="30460" hidden="1"/>
    <cellStyle name="Заголовок 2 2 36" xfId="30831" hidden="1"/>
    <cellStyle name="Заголовок 2 2 36" xfId="31198" hidden="1"/>
    <cellStyle name="Заголовок 2 2 36" xfId="31555" hidden="1"/>
    <cellStyle name="Заголовок 2 2 36" xfId="32393"/>
    <cellStyle name="Заголовок 2 2 37" xfId="1120" hidden="1"/>
    <cellStyle name="Заголовок 2 2 37" xfId="1531" hidden="1"/>
    <cellStyle name="Заголовок 2 2 37" xfId="1905" hidden="1"/>
    <cellStyle name="Заголовок 2 2 37" xfId="2274" hidden="1"/>
    <cellStyle name="Заголовок 2 2 37" xfId="2634" hidden="1"/>
    <cellStyle name="Заголовок 2 2 37" xfId="2976" hidden="1"/>
    <cellStyle name="Заголовок 2 2 37" xfId="3285" hidden="1"/>
    <cellStyle name="Заголовок 2 2 37" xfId="3601" hidden="1"/>
    <cellStyle name="Заголовок 2 2 37" xfId="5104" hidden="1"/>
    <cellStyle name="Заголовок 2 2 37" xfId="5515" hidden="1"/>
    <cellStyle name="Заголовок 2 2 37" xfId="5889" hidden="1"/>
    <cellStyle name="Заголовок 2 2 37" xfId="6258" hidden="1"/>
    <cellStyle name="Заголовок 2 2 37" xfId="6618" hidden="1"/>
    <cellStyle name="Заголовок 2 2 37" xfId="6960" hidden="1"/>
    <cellStyle name="Заголовок 2 2 37" xfId="7269" hidden="1"/>
    <cellStyle name="Заголовок 2 2 37" xfId="7585" hidden="1"/>
    <cellStyle name="Заголовок 2 2 37" xfId="8001" hidden="1"/>
    <cellStyle name="Заголовок 2 2 37" xfId="8412" hidden="1"/>
    <cellStyle name="Заголовок 2 2 37" xfId="8786" hidden="1"/>
    <cellStyle name="Заголовок 2 2 37" xfId="9155" hidden="1"/>
    <cellStyle name="Заголовок 2 2 37" xfId="9515" hidden="1"/>
    <cellStyle name="Заголовок 2 2 37" xfId="9857" hidden="1"/>
    <cellStyle name="Заголовок 2 2 37" xfId="10166" hidden="1"/>
    <cellStyle name="Заголовок 2 2 37" xfId="10482" hidden="1"/>
    <cellStyle name="Заголовок 2 2 37" xfId="11560" hidden="1"/>
    <cellStyle name="Заголовок 2 2 37" xfId="11971" hidden="1"/>
    <cellStyle name="Заголовок 2 2 37" xfId="12345" hidden="1"/>
    <cellStyle name="Заголовок 2 2 37" xfId="12714" hidden="1"/>
    <cellStyle name="Заголовок 2 2 37" xfId="13074" hidden="1"/>
    <cellStyle name="Заголовок 2 2 37" xfId="13416" hidden="1"/>
    <cellStyle name="Заголовок 2 2 37" xfId="13725" hidden="1"/>
    <cellStyle name="Заголовок 2 2 37" xfId="14041" hidden="1"/>
    <cellStyle name="Заголовок 2 2 37" xfId="14724" hidden="1"/>
    <cellStyle name="Заголовок 2 2 37" xfId="15135" hidden="1"/>
    <cellStyle name="Заголовок 2 2 37" xfId="15509" hidden="1"/>
    <cellStyle name="Заголовок 2 2 37" xfId="15878" hidden="1"/>
    <cellStyle name="Заголовок 2 2 37" xfId="16238" hidden="1"/>
    <cellStyle name="Заголовок 2 2 37" xfId="16580" hidden="1"/>
    <cellStyle name="Заголовок 2 2 37" xfId="16889" hidden="1"/>
    <cellStyle name="Заголовок 2 2 37" xfId="17205" hidden="1"/>
    <cellStyle name="Заголовок 2 2 37" xfId="17880" hidden="1"/>
    <cellStyle name="Заголовок 2 2 37" xfId="18291" hidden="1"/>
    <cellStyle name="Заголовок 2 2 37" xfId="18665" hidden="1"/>
    <cellStyle name="Заголовок 2 2 37" xfId="19034" hidden="1"/>
    <cellStyle name="Заголовок 2 2 37" xfId="19394" hidden="1"/>
    <cellStyle name="Заголовок 2 2 37" xfId="19736" hidden="1"/>
    <cellStyle name="Заголовок 2 2 37" xfId="20045" hidden="1"/>
    <cellStyle name="Заголовок 2 2 37" xfId="20361" hidden="1"/>
    <cellStyle name="Заголовок 2 2 37" xfId="17520" hidden="1"/>
    <cellStyle name="Заголовок 2 2 37" xfId="21392" hidden="1"/>
    <cellStyle name="Заголовок 2 2 37" xfId="21766" hidden="1"/>
    <cellStyle name="Заголовок 2 2 37" xfId="22135" hidden="1"/>
    <cellStyle name="Заголовок 2 2 37" xfId="22495" hidden="1"/>
    <cellStyle name="Заголовок 2 2 37" xfId="22837" hidden="1"/>
    <cellStyle name="Заголовок 2 2 37" xfId="23146" hidden="1"/>
    <cellStyle name="Заголовок 2 2 37" xfId="23462" hidden="1"/>
    <cellStyle name="Заголовок 2 2 37" xfId="17686" hidden="1"/>
    <cellStyle name="Заголовок 2 2 37" xfId="24480" hidden="1"/>
    <cellStyle name="Заголовок 2 2 37" xfId="24854" hidden="1"/>
    <cellStyle name="Заголовок 2 2 37" xfId="25223" hidden="1"/>
    <cellStyle name="Заголовок 2 2 37" xfId="25583" hidden="1"/>
    <cellStyle name="Заголовок 2 2 37" xfId="25925" hidden="1"/>
    <cellStyle name="Заголовок 2 2 37" xfId="26234" hidden="1"/>
    <cellStyle name="Заголовок 2 2 37" xfId="26550" hidden="1"/>
    <cellStyle name="Заголовок 2 2 37" xfId="20915" hidden="1"/>
    <cellStyle name="Заголовок 2 2 37" xfId="27503" hidden="1"/>
    <cellStyle name="Заголовок 2 2 37" xfId="27877" hidden="1"/>
    <cellStyle name="Заголовок 2 2 37" xfId="28246" hidden="1"/>
    <cellStyle name="Заголовок 2 2 37" xfId="28606" hidden="1"/>
    <cellStyle name="Заголовок 2 2 37" xfId="28948" hidden="1"/>
    <cellStyle name="Заголовок 2 2 37" xfId="29257" hidden="1"/>
    <cellStyle name="Заголовок 2 2 37" xfId="29573" hidden="1"/>
    <cellStyle name="Заголовок 2 2 37" xfId="24015" hidden="1"/>
    <cellStyle name="Заголовок 2 2 37" xfId="30326" hidden="1"/>
    <cellStyle name="Заголовок 2 2 37" xfId="30700" hidden="1"/>
    <cellStyle name="Заголовок 2 2 37" xfId="31069" hidden="1"/>
    <cellStyle name="Заголовок 2 2 37" xfId="31429" hidden="1"/>
    <cellStyle name="Заголовок 2 2 37" xfId="31771" hidden="1"/>
    <cellStyle name="Заголовок 2 2 37" xfId="32080" hidden="1"/>
    <cellStyle name="Заголовок 2 2 37" xfId="32396"/>
    <cellStyle name="Заголовок 2 2 38" xfId="961" hidden="1"/>
    <cellStyle name="Заголовок 2 2 38" xfId="948" hidden="1"/>
    <cellStyle name="Заголовок 2 2 38" xfId="977" hidden="1"/>
    <cellStyle name="Заголовок 2 2 38" xfId="1532" hidden="1"/>
    <cellStyle name="Заголовок 2 2 38" xfId="1906" hidden="1"/>
    <cellStyle name="Заголовок 2 2 38" xfId="2275" hidden="1"/>
    <cellStyle name="Заголовок 2 2 38" xfId="2635" hidden="1"/>
    <cellStyle name="Заголовок 2 2 38" xfId="3491" hidden="1"/>
    <cellStyle name="Заголовок 2 2 38" xfId="4945" hidden="1"/>
    <cellStyle name="Заголовок 2 2 38" xfId="4932" hidden="1"/>
    <cellStyle name="Заголовок 2 2 38" xfId="4961" hidden="1"/>
    <cellStyle name="Заголовок 2 2 38" xfId="5516" hidden="1"/>
    <cellStyle name="Заголовок 2 2 38" xfId="5890" hidden="1"/>
    <cellStyle name="Заголовок 2 2 38" xfId="6259" hidden="1"/>
    <cellStyle name="Заголовок 2 2 38" xfId="6619" hidden="1"/>
    <cellStyle name="Заголовок 2 2 38" xfId="7475" hidden="1"/>
    <cellStyle name="Заголовок 2 2 38" xfId="4414" hidden="1"/>
    <cellStyle name="Заголовок 2 2 38" xfId="4649" hidden="1"/>
    <cellStyle name="Заголовок 2 2 38" xfId="4545" hidden="1"/>
    <cellStyle name="Заголовок 2 2 38" xfId="8413" hidden="1"/>
    <cellStyle name="Заголовок 2 2 38" xfId="8787" hidden="1"/>
    <cellStyle name="Заголовок 2 2 38" xfId="9156" hidden="1"/>
    <cellStyle name="Заголовок 2 2 38" xfId="9516" hidden="1"/>
    <cellStyle name="Заголовок 2 2 38" xfId="10372" hidden="1"/>
    <cellStyle name="Заголовок 2 2 38" xfId="11401" hidden="1"/>
    <cellStyle name="Заголовок 2 2 38" xfId="11388" hidden="1"/>
    <cellStyle name="Заголовок 2 2 38" xfId="11417" hidden="1"/>
    <cellStyle name="Заголовок 2 2 38" xfId="11972" hidden="1"/>
    <cellStyle name="Заголовок 2 2 38" xfId="12346" hidden="1"/>
    <cellStyle name="Заголовок 2 2 38" xfId="12715" hidden="1"/>
    <cellStyle name="Заголовок 2 2 38" xfId="13075" hidden="1"/>
    <cellStyle name="Заголовок 2 2 38" xfId="13931" hidden="1"/>
    <cellStyle name="Заголовок 2 2 38" xfId="10822" hidden="1"/>
    <cellStyle name="Заголовок 2 2 38" xfId="11095" hidden="1"/>
    <cellStyle name="Заголовок 2 2 38" xfId="10989" hidden="1"/>
    <cellStyle name="Заголовок 2 2 38" xfId="15136" hidden="1"/>
    <cellStyle name="Заголовок 2 2 38" xfId="15510" hidden="1"/>
    <cellStyle name="Заголовок 2 2 38" xfId="15879" hidden="1"/>
    <cellStyle name="Заголовок 2 2 38" xfId="16239" hidden="1"/>
    <cellStyle name="Заголовок 2 2 38" xfId="17095" hidden="1"/>
    <cellStyle name="Заголовок 2 2 38" xfId="14450" hidden="1"/>
    <cellStyle name="Заголовок 2 2 38" xfId="14422" hidden="1"/>
    <cellStyle name="Заголовок 2 2 38" xfId="14616" hidden="1"/>
    <cellStyle name="Заголовок 2 2 38" xfId="18292" hidden="1"/>
    <cellStyle name="Заголовок 2 2 38" xfId="18666" hidden="1"/>
    <cellStyle name="Заголовок 2 2 38" xfId="19035" hidden="1"/>
    <cellStyle name="Заголовок 2 2 38" xfId="19395" hidden="1"/>
    <cellStyle name="Заголовок 2 2 38" xfId="20251" hidden="1"/>
    <cellStyle name="Заголовок 2 2 38" xfId="14659" hidden="1"/>
    <cellStyle name="Заголовок 2 2 38" xfId="17530" hidden="1"/>
    <cellStyle name="Заголовок 2 2 38" xfId="17576" hidden="1"/>
    <cellStyle name="Заголовок 2 2 38" xfId="21393" hidden="1"/>
    <cellStyle name="Заголовок 2 2 38" xfId="21767" hidden="1"/>
    <cellStyle name="Заголовок 2 2 38" xfId="22136" hidden="1"/>
    <cellStyle name="Заголовок 2 2 38" xfId="22496" hidden="1"/>
    <cellStyle name="Заголовок 2 2 38" xfId="23352" hidden="1"/>
    <cellStyle name="Заголовок 2 2 38" xfId="20982" hidden="1"/>
    <cellStyle name="Заголовок 2 2 38" xfId="20755" hidden="1"/>
    <cellStyle name="Заголовок 2 2 38" xfId="20801" hidden="1"/>
    <cellStyle name="Заголовок 2 2 38" xfId="24481" hidden="1"/>
    <cellStyle name="Заголовок 2 2 38" xfId="24855" hidden="1"/>
    <cellStyle name="Заголовок 2 2 38" xfId="25224" hidden="1"/>
    <cellStyle name="Заголовок 2 2 38" xfId="25584" hidden="1"/>
    <cellStyle name="Заголовок 2 2 38" xfId="26440" hidden="1"/>
    <cellStyle name="Заголовок 2 2 38" xfId="24077" hidden="1"/>
    <cellStyle name="Заголовок 2 2 38" xfId="23855" hidden="1"/>
    <cellStyle name="Заголовок 2 2 38" xfId="23901" hidden="1"/>
    <cellStyle name="Заголовок 2 2 38" xfId="27504" hidden="1"/>
    <cellStyle name="Заголовок 2 2 38" xfId="27878" hidden="1"/>
    <cellStyle name="Заголовок 2 2 38" xfId="28247" hidden="1"/>
    <cellStyle name="Заголовок 2 2 38" xfId="28607" hidden="1"/>
    <cellStyle name="Заголовок 2 2 38" xfId="29463" hidden="1"/>
    <cellStyle name="Заголовок 2 2 38" xfId="27128" hidden="1"/>
    <cellStyle name="Заголовок 2 2 38" xfId="26937" hidden="1"/>
    <cellStyle name="Заголовок 2 2 38" xfId="26983" hidden="1"/>
    <cellStyle name="Заголовок 2 2 38" xfId="30327" hidden="1"/>
    <cellStyle name="Заголовок 2 2 38" xfId="30701" hidden="1"/>
    <cellStyle name="Заголовок 2 2 38" xfId="31070" hidden="1"/>
    <cellStyle name="Заголовок 2 2 38" xfId="31430" hidden="1"/>
    <cellStyle name="Заголовок 2 2 38" xfId="32286"/>
    <cellStyle name="Заголовок 2 2 39" xfId="1125" hidden="1"/>
    <cellStyle name="Заголовок 2 2 39" xfId="1558" hidden="1"/>
    <cellStyle name="Заголовок 2 2 39" xfId="1932" hidden="1"/>
    <cellStyle name="Заголовок 2 2 39" xfId="2301" hidden="1"/>
    <cellStyle name="Заголовок 2 2 39" xfId="2661" hidden="1"/>
    <cellStyle name="Заголовок 2 2 39" xfId="3002" hidden="1"/>
    <cellStyle name="Заголовок 2 2 39" xfId="3310" hidden="1"/>
    <cellStyle name="Заголовок 2 2 39" xfId="3606" hidden="1"/>
    <cellStyle name="Заголовок 2 2 39" xfId="5109" hidden="1"/>
    <cellStyle name="Заголовок 2 2 39" xfId="5542" hidden="1"/>
    <cellStyle name="Заголовок 2 2 39" xfId="5916" hidden="1"/>
    <cellStyle name="Заголовок 2 2 39" xfId="6285" hidden="1"/>
    <cellStyle name="Заголовок 2 2 39" xfId="6645" hidden="1"/>
    <cellStyle name="Заголовок 2 2 39" xfId="6986" hidden="1"/>
    <cellStyle name="Заголовок 2 2 39" xfId="7294" hidden="1"/>
    <cellStyle name="Заголовок 2 2 39" xfId="7590" hidden="1"/>
    <cellStyle name="Заголовок 2 2 39" xfId="8006" hidden="1"/>
    <cellStyle name="Заголовок 2 2 39" xfId="8439" hidden="1"/>
    <cellStyle name="Заголовок 2 2 39" xfId="8813" hidden="1"/>
    <cellStyle name="Заголовок 2 2 39" xfId="9182" hidden="1"/>
    <cellStyle name="Заголовок 2 2 39" xfId="9542" hidden="1"/>
    <cellStyle name="Заголовок 2 2 39" xfId="9883" hidden="1"/>
    <cellStyle name="Заголовок 2 2 39" xfId="10191" hidden="1"/>
    <cellStyle name="Заголовок 2 2 39" xfId="10487" hidden="1"/>
    <cellStyle name="Заголовок 2 2 39" xfId="11565" hidden="1"/>
    <cellStyle name="Заголовок 2 2 39" xfId="11998" hidden="1"/>
    <cellStyle name="Заголовок 2 2 39" xfId="12372" hidden="1"/>
    <cellStyle name="Заголовок 2 2 39" xfId="12741" hidden="1"/>
    <cellStyle name="Заголовок 2 2 39" xfId="13101" hidden="1"/>
    <cellStyle name="Заголовок 2 2 39" xfId="13442" hidden="1"/>
    <cellStyle name="Заголовок 2 2 39" xfId="13750" hidden="1"/>
    <cellStyle name="Заголовок 2 2 39" xfId="14046" hidden="1"/>
    <cellStyle name="Заголовок 2 2 39" xfId="14729" hidden="1"/>
    <cellStyle name="Заголовок 2 2 39" xfId="15162" hidden="1"/>
    <cellStyle name="Заголовок 2 2 39" xfId="15536" hidden="1"/>
    <cellStyle name="Заголовок 2 2 39" xfId="15905" hidden="1"/>
    <cellStyle name="Заголовок 2 2 39" xfId="16265" hidden="1"/>
    <cellStyle name="Заголовок 2 2 39" xfId="16606" hidden="1"/>
    <cellStyle name="Заголовок 2 2 39" xfId="16914" hidden="1"/>
    <cellStyle name="Заголовок 2 2 39" xfId="17210" hidden="1"/>
    <cellStyle name="Заголовок 2 2 39" xfId="17885" hidden="1"/>
    <cellStyle name="Заголовок 2 2 39" xfId="18318" hidden="1"/>
    <cellStyle name="Заголовок 2 2 39" xfId="18692" hidden="1"/>
    <cellStyle name="Заголовок 2 2 39" xfId="19061" hidden="1"/>
    <cellStyle name="Заголовок 2 2 39" xfId="19421" hidden="1"/>
    <cellStyle name="Заголовок 2 2 39" xfId="19762" hidden="1"/>
    <cellStyle name="Заголовок 2 2 39" xfId="20070" hidden="1"/>
    <cellStyle name="Заголовок 2 2 39" xfId="20366" hidden="1"/>
    <cellStyle name="Заголовок 2 2 39" xfId="14569" hidden="1"/>
    <cellStyle name="Заголовок 2 2 39" xfId="21419" hidden="1"/>
    <cellStyle name="Заголовок 2 2 39" xfId="21793" hidden="1"/>
    <cellStyle name="Заголовок 2 2 39" xfId="22162" hidden="1"/>
    <cellStyle name="Заголовок 2 2 39" xfId="22522" hidden="1"/>
    <cellStyle name="Заголовок 2 2 39" xfId="22863" hidden="1"/>
    <cellStyle name="Заголовок 2 2 39" xfId="23171" hidden="1"/>
    <cellStyle name="Заголовок 2 2 39" xfId="23467" hidden="1"/>
    <cellStyle name="Заголовок 2 2 39" xfId="20769" hidden="1"/>
    <cellStyle name="Заголовок 2 2 39" xfId="24507" hidden="1"/>
    <cellStyle name="Заголовок 2 2 39" xfId="24881" hidden="1"/>
    <cellStyle name="Заголовок 2 2 39" xfId="25250" hidden="1"/>
    <cellStyle name="Заголовок 2 2 39" xfId="25610" hidden="1"/>
    <cellStyle name="Заголовок 2 2 39" xfId="25951" hidden="1"/>
    <cellStyle name="Заголовок 2 2 39" xfId="26259" hidden="1"/>
    <cellStyle name="Заголовок 2 2 39" xfId="26555" hidden="1"/>
    <cellStyle name="Заголовок 2 2 39" xfId="23869" hidden="1"/>
    <cellStyle name="Заголовок 2 2 39" xfId="27530" hidden="1"/>
    <cellStyle name="Заголовок 2 2 39" xfId="27904" hidden="1"/>
    <cellStyle name="Заголовок 2 2 39" xfId="28273" hidden="1"/>
    <cellStyle name="Заголовок 2 2 39" xfId="28633" hidden="1"/>
    <cellStyle name="Заголовок 2 2 39" xfId="28974" hidden="1"/>
    <cellStyle name="Заголовок 2 2 39" xfId="29282" hidden="1"/>
    <cellStyle name="Заголовок 2 2 39" xfId="29578" hidden="1"/>
    <cellStyle name="Заголовок 2 2 39" xfId="26951" hidden="1"/>
    <cellStyle name="Заголовок 2 2 39" xfId="30353" hidden="1"/>
    <cellStyle name="Заголовок 2 2 39" xfId="30727" hidden="1"/>
    <cellStyle name="Заголовок 2 2 39" xfId="31096" hidden="1"/>
    <cellStyle name="Заголовок 2 2 39" xfId="31456" hidden="1"/>
    <cellStyle name="Заголовок 2 2 39" xfId="31797" hidden="1"/>
    <cellStyle name="Заголовок 2 2 39" xfId="32105" hidden="1"/>
    <cellStyle name="Заголовок 2 2 39" xfId="32401"/>
    <cellStyle name="Заголовок 2 2 4" xfId="904" hidden="1"/>
    <cellStyle name="Заголовок 2 2 4" xfId="1309" hidden="1"/>
    <cellStyle name="Заголовок 2 2 4" xfId="1683" hidden="1"/>
    <cellStyle name="Заголовок 2 2 4" xfId="2053" hidden="1"/>
    <cellStyle name="Заголовок 2 2 4" xfId="2416" hidden="1"/>
    <cellStyle name="Заголовок 2 2 4" xfId="2769" hidden="1"/>
    <cellStyle name="Заголовок 2 2 4" xfId="3098" hidden="1"/>
    <cellStyle name="Заголовок 2 2 4" xfId="3420" hidden="1"/>
    <cellStyle name="Заголовок 2 2 4" xfId="4888" hidden="1"/>
    <cellStyle name="Заголовок 2 2 4" xfId="5293" hidden="1"/>
    <cellStyle name="Заголовок 2 2 4" xfId="5667" hidden="1"/>
    <cellStyle name="Заголовок 2 2 4" xfId="6037" hidden="1"/>
    <cellStyle name="Заголовок 2 2 4" xfId="6400" hidden="1"/>
    <cellStyle name="Заголовок 2 2 4" xfId="6753" hidden="1"/>
    <cellStyle name="Заголовок 2 2 4" xfId="7082" hidden="1"/>
    <cellStyle name="Заголовок 2 2 4" xfId="7404" hidden="1"/>
    <cellStyle name="Заголовок 2 2 4" xfId="4520" hidden="1"/>
    <cellStyle name="Заголовок 2 2 4" xfId="8190" hidden="1"/>
    <cellStyle name="Заголовок 2 2 4" xfId="8564" hidden="1"/>
    <cellStyle name="Заголовок 2 2 4" xfId="8934" hidden="1"/>
    <cellStyle name="Заголовок 2 2 4" xfId="9297" hidden="1"/>
    <cellStyle name="Заголовок 2 2 4" xfId="9650" hidden="1"/>
    <cellStyle name="Заголовок 2 2 4" xfId="9979" hidden="1"/>
    <cellStyle name="Заголовок 2 2 4" xfId="10301" hidden="1"/>
    <cellStyle name="Заголовок 2 2 4" xfId="11344" hidden="1"/>
    <cellStyle name="Заголовок 2 2 4" xfId="11749" hidden="1"/>
    <cellStyle name="Заголовок 2 2 4" xfId="12123" hidden="1"/>
    <cellStyle name="Заголовок 2 2 4" xfId="12493" hidden="1"/>
    <cellStyle name="Заголовок 2 2 4" xfId="12856" hidden="1"/>
    <cellStyle name="Заголовок 2 2 4" xfId="13209" hidden="1"/>
    <cellStyle name="Заголовок 2 2 4" xfId="13538" hidden="1"/>
    <cellStyle name="Заголовок 2 2 4" xfId="13860" hidden="1"/>
    <cellStyle name="Заголовок 2 2 4" xfId="10964" hidden="1"/>
    <cellStyle name="Заголовок 2 2 4" xfId="14913" hidden="1"/>
    <cellStyle name="Заголовок 2 2 4" xfId="15287" hidden="1"/>
    <cellStyle name="Заголовок 2 2 4" xfId="15657" hidden="1"/>
    <cellStyle name="Заголовок 2 2 4" xfId="16020" hidden="1"/>
    <cellStyle name="Заголовок 2 2 4" xfId="16373" hidden="1"/>
    <cellStyle name="Заголовок 2 2 4" xfId="16702" hidden="1"/>
    <cellStyle name="Заголовок 2 2 4" xfId="17024" hidden="1"/>
    <cellStyle name="Заголовок 2 2 4" xfId="11025" hidden="1"/>
    <cellStyle name="Заголовок 2 2 4" xfId="18069" hidden="1"/>
    <cellStyle name="Заголовок 2 2 4" xfId="18443" hidden="1"/>
    <cellStyle name="Заголовок 2 2 4" xfId="18813" hidden="1"/>
    <cellStyle name="Заголовок 2 2 4" xfId="19176" hidden="1"/>
    <cellStyle name="Заголовок 2 2 4" xfId="19529" hidden="1"/>
    <cellStyle name="Заголовок 2 2 4" xfId="19858" hidden="1"/>
    <cellStyle name="Заголовок 2 2 4" xfId="20180" hidden="1"/>
    <cellStyle name="Заголовок 2 2 4" xfId="20548" hidden="1"/>
    <cellStyle name="Заголовок 2 2 4" xfId="21170" hidden="1"/>
    <cellStyle name="Заголовок 2 2 4" xfId="21544" hidden="1"/>
    <cellStyle name="Заголовок 2 2 4" xfId="21914" hidden="1"/>
    <cellStyle name="Заголовок 2 2 4" xfId="22277" hidden="1"/>
    <cellStyle name="Заголовок 2 2 4" xfId="22630" hidden="1"/>
    <cellStyle name="Заголовок 2 2 4" xfId="22959" hidden="1"/>
    <cellStyle name="Заголовок 2 2 4" xfId="23281" hidden="1"/>
    <cellStyle name="Заголовок 2 2 4" xfId="23649" hidden="1"/>
    <cellStyle name="Заголовок 2 2 4" xfId="24258" hidden="1"/>
    <cellStyle name="Заголовок 2 2 4" xfId="24632" hidden="1"/>
    <cellStyle name="Заголовок 2 2 4" xfId="25002" hidden="1"/>
    <cellStyle name="Заголовок 2 2 4" xfId="25365" hidden="1"/>
    <cellStyle name="Заголовок 2 2 4" xfId="25718" hidden="1"/>
    <cellStyle name="Заголовок 2 2 4" xfId="26047" hidden="1"/>
    <cellStyle name="Заголовок 2 2 4" xfId="26369" hidden="1"/>
    <cellStyle name="Заголовок 2 2 4" xfId="26737" hidden="1"/>
    <cellStyle name="Заголовок 2 2 4" xfId="27281" hidden="1"/>
    <cellStyle name="Заголовок 2 2 4" xfId="27655" hidden="1"/>
    <cellStyle name="Заголовок 2 2 4" xfId="28025" hidden="1"/>
    <cellStyle name="Заголовок 2 2 4" xfId="28388" hidden="1"/>
    <cellStyle name="Заголовок 2 2 4" xfId="28741" hidden="1"/>
    <cellStyle name="Заголовок 2 2 4" xfId="29070" hidden="1"/>
    <cellStyle name="Заголовок 2 2 4" xfId="29392" hidden="1"/>
    <cellStyle name="Заголовок 2 2 4" xfId="29760" hidden="1"/>
    <cellStyle name="Заголовок 2 2 4" xfId="30104" hidden="1"/>
    <cellStyle name="Заголовок 2 2 4" xfId="30478" hidden="1"/>
    <cellStyle name="Заголовок 2 2 4" xfId="30848" hidden="1"/>
    <cellStyle name="Заголовок 2 2 4" xfId="31211" hidden="1"/>
    <cellStyle name="Заголовок 2 2 4" xfId="31564" hidden="1"/>
    <cellStyle name="Заголовок 2 2 4" xfId="31893" hidden="1"/>
    <cellStyle name="Заголовок 2 2 4" xfId="32215"/>
    <cellStyle name="Заголовок 2 2 40" xfId="1128" hidden="1"/>
    <cellStyle name="Заголовок 2 2 40" xfId="1226" hidden="1"/>
    <cellStyle name="Заголовок 2 2 40" xfId="1604" hidden="1"/>
    <cellStyle name="Заголовок 2 2 40" xfId="1977" hidden="1"/>
    <cellStyle name="Заголовок 2 2 40" xfId="2345" hidden="1"/>
    <cellStyle name="Заголовок 2 2 40" xfId="2704" hidden="1"/>
    <cellStyle name="Заголовок 2 2 40" xfId="3042" hidden="1"/>
    <cellStyle name="Заголовок 2 2 40" xfId="3609" hidden="1"/>
    <cellStyle name="Заголовок 2 2 40" xfId="5112" hidden="1"/>
    <cellStyle name="Заголовок 2 2 40" xfId="5210" hidden="1"/>
    <cellStyle name="Заголовок 2 2 40" xfId="5588" hidden="1"/>
    <cellStyle name="Заголовок 2 2 40" xfId="5961" hidden="1"/>
    <cellStyle name="Заголовок 2 2 40" xfId="6329" hidden="1"/>
    <cellStyle name="Заголовок 2 2 40" xfId="6688" hidden="1"/>
    <cellStyle name="Заголовок 2 2 40" xfId="7026" hidden="1"/>
    <cellStyle name="Заголовок 2 2 40" xfId="7593" hidden="1"/>
    <cellStyle name="Заголовок 2 2 40" xfId="8009" hidden="1"/>
    <cellStyle name="Заголовок 2 2 40" xfId="8107" hidden="1"/>
    <cellStyle name="Заголовок 2 2 40" xfId="8485" hidden="1"/>
    <cellStyle name="Заголовок 2 2 40" xfId="8858" hidden="1"/>
    <cellStyle name="Заголовок 2 2 40" xfId="9226" hidden="1"/>
    <cellStyle name="Заголовок 2 2 40" xfId="9585" hidden="1"/>
    <cellStyle name="Заголовок 2 2 40" xfId="9923" hidden="1"/>
    <cellStyle name="Заголовок 2 2 40" xfId="10490" hidden="1"/>
    <cellStyle name="Заголовок 2 2 40" xfId="11568" hidden="1"/>
    <cellStyle name="Заголовок 2 2 40" xfId="11666" hidden="1"/>
    <cellStyle name="Заголовок 2 2 40" xfId="12044" hidden="1"/>
    <cellStyle name="Заголовок 2 2 40" xfId="12417" hidden="1"/>
    <cellStyle name="Заголовок 2 2 40" xfId="12785" hidden="1"/>
    <cellStyle name="Заголовок 2 2 40" xfId="13144" hidden="1"/>
    <cellStyle name="Заголовок 2 2 40" xfId="13482" hidden="1"/>
    <cellStyle name="Заголовок 2 2 40" xfId="14049" hidden="1"/>
    <cellStyle name="Заголовок 2 2 40" xfId="14732" hidden="1"/>
    <cellStyle name="Заголовок 2 2 40" xfId="14830" hidden="1"/>
    <cellStyle name="Заголовок 2 2 40" xfId="15208" hidden="1"/>
    <cellStyle name="Заголовок 2 2 40" xfId="15581" hidden="1"/>
    <cellStyle name="Заголовок 2 2 40" xfId="15949" hidden="1"/>
    <cellStyle name="Заголовок 2 2 40" xfId="16308" hidden="1"/>
    <cellStyle name="Заголовок 2 2 40" xfId="16646" hidden="1"/>
    <cellStyle name="Заголовок 2 2 40" xfId="17213" hidden="1"/>
    <cellStyle name="Заголовок 2 2 40" xfId="17888" hidden="1"/>
    <cellStyle name="Заголовок 2 2 40" xfId="17986" hidden="1"/>
    <cellStyle name="Заголовок 2 2 40" xfId="18364" hidden="1"/>
    <cellStyle name="Заголовок 2 2 40" xfId="18737" hidden="1"/>
    <cellStyle name="Заголовок 2 2 40" xfId="19105" hidden="1"/>
    <cellStyle name="Заголовок 2 2 40" xfId="19464" hidden="1"/>
    <cellStyle name="Заголовок 2 2 40" xfId="19802" hidden="1"/>
    <cellStyle name="Заголовок 2 2 40" xfId="20369" hidden="1"/>
    <cellStyle name="Заголовок 2 2 40" xfId="17717" hidden="1"/>
    <cellStyle name="Заголовок 2 2 40" xfId="21087" hidden="1"/>
    <cellStyle name="Заголовок 2 2 40" xfId="21465" hidden="1"/>
    <cellStyle name="Заголовок 2 2 40" xfId="21838" hidden="1"/>
    <cellStyle name="Заголовок 2 2 40" xfId="22206" hidden="1"/>
    <cellStyle name="Заголовок 2 2 40" xfId="22565" hidden="1"/>
    <cellStyle name="Заголовок 2 2 40" xfId="22903" hidden="1"/>
    <cellStyle name="Заголовок 2 2 40" xfId="23470" hidden="1"/>
    <cellStyle name="Заголовок 2 2 40" xfId="20949" hidden="1"/>
    <cellStyle name="Заголовок 2 2 40" xfId="24175" hidden="1"/>
    <cellStyle name="Заголовок 2 2 40" xfId="24553" hidden="1"/>
    <cellStyle name="Заголовок 2 2 40" xfId="24926" hidden="1"/>
    <cellStyle name="Заголовок 2 2 40" xfId="25294" hidden="1"/>
    <cellStyle name="Заголовок 2 2 40" xfId="25653" hidden="1"/>
    <cellStyle name="Заголовок 2 2 40" xfId="25991" hidden="1"/>
    <cellStyle name="Заголовок 2 2 40" xfId="26558" hidden="1"/>
    <cellStyle name="Заголовок 2 2 40" xfId="24046" hidden="1"/>
    <cellStyle name="Заголовок 2 2 40" xfId="27198" hidden="1"/>
    <cellStyle name="Заголовок 2 2 40" xfId="27576" hidden="1"/>
    <cellStyle name="Заголовок 2 2 40" xfId="27949" hidden="1"/>
    <cellStyle name="Заголовок 2 2 40" xfId="28317" hidden="1"/>
    <cellStyle name="Заголовок 2 2 40" xfId="28676" hidden="1"/>
    <cellStyle name="Заголовок 2 2 40" xfId="29014" hidden="1"/>
    <cellStyle name="Заголовок 2 2 40" xfId="29581" hidden="1"/>
    <cellStyle name="Заголовок 2 2 40" xfId="27101" hidden="1"/>
    <cellStyle name="Заголовок 2 2 40" xfId="30021" hidden="1"/>
    <cellStyle name="Заголовок 2 2 40" xfId="30399" hidden="1"/>
    <cellStyle name="Заголовок 2 2 40" xfId="30772" hidden="1"/>
    <cellStyle name="Заголовок 2 2 40" xfId="31140" hidden="1"/>
    <cellStyle name="Заголовок 2 2 40" xfId="31499" hidden="1"/>
    <cellStyle name="Заголовок 2 2 40" xfId="31837" hidden="1"/>
    <cellStyle name="Заголовок 2 2 40" xfId="32404"/>
    <cellStyle name="Заголовок 2 2 41" xfId="1132" hidden="1"/>
    <cellStyle name="Заголовок 2 2 41" xfId="1538" hidden="1"/>
    <cellStyle name="Заголовок 2 2 41" xfId="1912" hidden="1"/>
    <cellStyle name="Заголовок 2 2 41" xfId="2281" hidden="1"/>
    <cellStyle name="Заголовок 2 2 41" xfId="2641" hidden="1"/>
    <cellStyle name="Заголовок 2 2 41" xfId="2982" hidden="1"/>
    <cellStyle name="Заголовок 2 2 41" xfId="3291" hidden="1"/>
    <cellStyle name="Заголовок 2 2 41" xfId="3613" hidden="1"/>
    <cellStyle name="Заголовок 2 2 41" xfId="5116" hidden="1"/>
    <cellStyle name="Заголовок 2 2 41" xfId="5522" hidden="1"/>
    <cellStyle name="Заголовок 2 2 41" xfId="5896" hidden="1"/>
    <cellStyle name="Заголовок 2 2 41" xfId="6265" hidden="1"/>
    <cellStyle name="Заголовок 2 2 41" xfId="6625" hidden="1"/>
    <cellStyle name="Заголовок 2 2 41" xfId="6966" hidden="1"/>
    <cellStyle name="Заголовок 2 2 41" xfId="7275" hidden="1"/>
    <cellStyle name="Заголовок 2 2 41" xfId="7597" hidden="1"/>
    <cellStyle name="Заголовок 2 2 41" xfId="8013" hidden="1"/>
    <cellStyle name="Заголовок 2 2 41" xfId="8419" hidden="1"/>
    <cellStyle name="Заголовок 2 2 41" xfId="8793" hidden="1"/>
    <cellStyle name="Заголовок 2 2 41" xfId="9162" hidden="1"/>
    <cellStyle name="Заголовок 2 2 41" xfId="9522" hidden="1"/>
    <cellStyle name="Заголовок 2 2 41" xfId="9863" hidden="1"/>
    <cellStyle name="Заголовок 2 2 41" xfId="10172" hidden="1"/>
    <cellStyle name="Заголовок 2 2 41" xfId="10494" hidden="1"/>
    <cellStyle name="Заголовок 2 2 41" xfId="11572" hidden="1"/>
    <cellStyle name="Заголовок 2 2 41" xfId="11978" hidden="1"/>
    <cellStyle name="Заголовок 2 2 41" xfId="12352" hidden="1"/>
    <cellStyle name="Заголовок 2 2 41" xfId="12721" hidden="1"/>
    <cellStyle name="Заголовок 2 2 41" xfId="13081" hidden="1"/>
    <cellStyle name="Заголовок 2 2 41" xfId="13422" hidden="1"/>
    <cellStyle name="Заголовок 2 2 41" xfId="13731" hidden="1"/>
    <cellStyle name="Заголовок 2 2 41" xfId="14053" hidden="1"/>
    <cellStyle name="Заголовок 2 2 41" xfId="14736" hidden="1"/>
    <cellStyle name="Заголовок 2 2 41" xfId="15142" hidden="1"/>
    <cellStyle name="Заголовок 2 2 41" xfId="15516" hidden="1"/>
    <cellStyle name="Заголовок 2 2 41" xfId="15885" hidden="1"/>
    <cellStyle name="Заголовок 2 2 41" xfId="16245" hidden="1"/>
    <cellStyle name="Заголовок 2 2 41" xfId="16586" hidden="1"/>
    <cellStyle name="Заголовок 2 2 41" xfId="16895" hidden="1"/>
    <cellStyle name="Заголовок 2 2 41" xfId="17217" hidden="1"/>
    <cellStyle name="Заголовок 2 2 41" xfId="17892" hidden="1"/>
    <cellStyle name="Заголовок 2 2 41" xfId="18298" hidden="1"/>
    <cellStyle name="Заголовок 2 2 41" xfId="18672" hidden="1"/>
    <cellStyle name="Заголовок 2 2 41" xfId="19041" hidden="1"/>
    <cellStyle name="Заголовок 2 2 41" xfId="19401" hidden="1"/>
    <cellStyle name="Заголовок 2 2 41" xfId="19742" hidden="1"/>
    <cellStyle name="Заголовок 2 2 41" xfId="20051" hidden="1"/>
    <cellStyle name="Заголовок 2 2 41" xfId="20373" hidden="1"/>
    <cellStyle name="Заголовок 2 2 41" xfId="17559" hidden="1"/>
    <cellStyle name="Заголовок 2 2 41" xfId="21399" hidden="1"/>
    <cellStyle name="Заголовок 2 2 41" xfId="21773" hidden="1"/>
    <cellStyle name="Заголовок 2 2 41" xfId="22142" hidden="1"/>
    <cellStyle name="Заголовок 2 2 41" xfId="22502" hidden="1"/>
    <cellStyle name="Заголовок 2 2 41" xfId="22843" hidden="1"/>
    <cellStyle name="Заголовок 2 2 41" xfId="23152" hidden="1"/>
    <cellStyle name="Заголовок 2 2 41" xfId="23474" hidden="1"/>
    <cellStyle name="Заголовок 2 2 41" xfId="17805" hidden="1"/>
    <cellStyle name="Заголовок 2 2 41" xfId="24487" hidden="1"/>
    <cellStyle name="Заголовок 2 2 41" xfId="24861" hidden="1"/>
    <cellStyle name="Заголовок 2 2 41" xfId="25230" hidden="1"/>
    <cellStyle name="Заголовок 2 2 41" xfId="25590" hidden="1"/>
    <cellStyle name="Заголовок 2 2 41" xfId="25931" hidden="1"/>
    <cellStyle name="Заголовок 2 2 41" xfId="26240" hidden="1"/>
    <cellStyle name="Заголовок 2 2 41" xfId="26562" hidden="1"/>
    <cellStyle name="Заголовок 2 2 41" xfId="17737" hidden="1"/>
    <cellStyle name="Заголовок 2 2 41" xfId="27510" hidden="1"/>
    <cellStyle name="Заголовок 2 2 41" xfId="27884" hidden="1"/>
    <cellStyle name="Заголовок 2 2 41" xfId="28253" hidden="1"/>
    <cellStyle name="Заголовок 2 2 41" xfId="28613" hidden="1"/>
    <cellStyle name="Заголовок 2 2 41" xfId="28954" hidden="1"/>
    <cellStyle name="Заголовок 2 2 41" xfId="29263" hidden="1"/>
    <cellStyle name="Заголовок 2 2 41" xfId="29585" hidden="1"/>
    <cellStyle name="Заголовок 2 2 41" xfId="17822" hidden="1"/>
    <cellStyle name="Заголовок 2 2 41" xfId="30333" hidden="1"/>
    <cellStyle name="Заголовок 2 2 41" xfId="30707" hidden="1"/>
    <cellStyle name="Заголовок 2 2 41" xfId="31076" hidden="1"/>
    <cellStyle name="Заголовок 2 2 41" xfId="31436" hidden="1"/>
    <cellStyle name="Заголовок 2 2 41" xfId="31777" hidden="1"/>
    <cellStyle name="Заголовок 2 2 41" xfId="32086" hidden="1"/>
    <cellStyle name="Заголовок 2 2 41" xfId="32408"/>
    <cellStyle name="Заголовок 2 2 42" xfId="1137" hidden="1"/>
    <cellStyle name="Заголовок 2 2 42" xfId="1514" hidden="1"/>
    <cellStyle name="Заголовок 2 2 42" xfId="1888" hidden="1"/>
    <cellStyle name="Заголовок 2 2 42" xfId="2257" hidden="1"/>
    <cellStyle name="Заголовок 2 2 42" xfId="2617" hidden="1"/>
    <cellStyle name="Заголовок 2 2 42" xfId="2960" hidden="1"/>
    <cellStyle name="Заголовок 2 2 42" xfId="3271" hidden="1"/>
    <cellStyle name="Заголовок 2 2 42" xfId="3618" hidden="1"/>
    <cellStyle name="Заголовок 2 2 42" xfId="5121" hidden="1"/>
    <cellStyle name="Заголовок 2 2 42" xfId="5498" hidden="1"/>
    <cellStyle name="Заголовок 2 2 42" xfId="5872" hidden="1"/>
    <cellStyle name="Заголовок 2 2 42" xfId="6241" hidden="1"/>
    <cellStyle name="Заголовок 2 2 42" xfId="6601" hidden="1"/>
    <cellStyle name="Заголовок 2 2 42" xfId="6944" hidden="1"/>
    <cellStyle name="Заголовок 2 2 42" xfId="7255" hidden="1"/>
    <cellStyle name="Заголовок 2 2 42" xfId="7602" hidden="1"/>
    <cellStyle name="Заголовок 2 2 42" xfId="8018" hidden="1"/>
    <cellStyle name="Заголовок 2 2 42" xfId="8395" hidden="1"/>
    <cellStyle name="Заголовок 2 2 42" xfId="8769" hidden="1"/>
    <cellStyle name="Заголовок 2 2 42" xfId="9138" hidden="1"/>
    <cellStyle name="Заголовок 2 2 42" xfId="9498" hidden="1"/>
    <cellStyle name="Заголовок 2 2 42" xfId="9841" hidden="1"/>
    <cellStyle name="Заголовок 2 2 42" xfId="10152" hidden="1"/>
    <cellStyle name="Заголовок 2 2 42" xfId="10499" hidden="1"/>
    <cellStyle name="Заголовок 2 2 42" xfId="11577" hidden="1"/>
    <cellStyle name="Заголовок 2 2 42" xfId="11954" hidden="1"/>
    <cellStyle name="Заголовок 2 2 42" xfId="12328" hidden="1"/>
    <cellStyle name="Заголовок 2 2 42" xfId="12697" hidden="1"/>
    <cellStyle name="Заголовок 2 2 42" xfId="13057" hidden="1"/>
    <cellStyle name="Заголовок 2 2 42" xfId="13400" hidden="1"/>
    <cellStyle name="Заголовок 2 2 42" xfId="13711" hidden="1"/>
    <cellStyle name="Заголовок 2 2 42" xfId="14058" hidden="1"/>
    <cellStyle name="Заголовок 2 2 42" xfId="14741" hidden="1"/>
    <cellStyle name="Заголовок 2 2 42" xfId="15118" hidden="1"/>
    <cellStyle name="Заголовок 2 2 42" xfId="15492" hidden="1"/>
    <cellStyle name="Заголовок 2 2 42" xfId="15861" hidden="1"/>
    <cellStyle name="Заголовок 2 2 42" xfId="16221" hidden="1"/>
    <cellStyle name="Заголовок 2 2 42" xfId="16564" hidden="1"/>
    <cellStyle name="Заголовок 2 2 42" xfId="16875" hidden="1"/>
    <cellStyle name="Заголовок 2 2 42" xfId="17222" hidden="1"/>
    <cellStyle name="Заголовок 2 2 42" xfId="17897" hidden="1"/>
    <cellStyle name="Заголовок 2 2 42" xfId="18274" hidden="1"/>
    <cellStyle name="Заголовок 2 2 42" xfId="18648" hidden="1"/>
    <cellStyle name="Заголовок 2 2 42" xfId="19017" hidden="1"/>
    <cellStyle name="Заголовок 2 2 42" xfId="19377" hidden="1"/>
    <cellStyle name="Заголовок 2 2 42" xfId="19720" hidden="1"/>
    <cellStyle name="Заголовок 2 2 42" xfId="20031" hidden="1"/>
    <cellStyle name="Заголовок 2 2 42" xfId="20378" hidden="1"/>
    <cellStyle name="Заголовок 2 2 42" xfId="17571" hidden="1"/>
    <cellStyle name="Заголовок 2 2 42" xfId="21375" hidden="1"/>
    <cellStyle name="Заголовок 2 2 42" xfId="21749" hidden="1"/>
    <cellStyle name="Заголовок 2 2 42" xfId="22118" hidden="1"/>
    <cellStyle name="Заголовок 2 2 42" xfId="22478" hidden="1"/>
    <cellStyle name="Заголовок 2 2 42" xfId="22821" hidden="1"/>
    <cellStyle name="Заголовок 2 2 42" xfId="23132" hidden="1"/>
    <cellStyle name="Заголовок 2 2 42" xfId="23479" hidden="1"/>
    <cellStyle name="Заголовок 2 2 42" xfId="20794" hidden="1"/>
    <cellStyle name="Заголовок 2 2 42" xfId="24463" hidden="1"/>
    <cellStyle name="Заголовок 2 2 42" xfId="24837" hidden="1"/>
    <cellStyle name="Заголовок 2 2 42" xfId="25206" hidden="1"/>
    <cellStyle name="Заголовок 2 2 42" xfId="25566" hidden="1"/>
    <cellStyle name="Заголовок 2 2 42" xfId="25909" hidden="1"/>
    <cellStyle name="Заголовок 2 2 42" xfId="26220" hidden="1"/>
    <cellStyle name="Заголовок 2 2 42" xfId="26567" hidden="1"/>
    <cellStyle name="Заголовок 2 2 42" xfId="23894" hidden="1"/>
    <cellStyle name="Заголовок 2 2 42" xfId="27486" hidden="1"/>
    <cellStyle name="Заголовок 2 2 42" xfId="27860" hidden="1"/>
    <cellStyle name="Заголовок 2 2 42" xfId="28229" hidden="1"/>
    <cellStyle name="Заголовок 2 2 42" xfId="28589" hidden="1"/>
    <cellStyle name="Заголовок 2 2 42" xfId="28932" hidden="1"/>
    <cellStyle name="Заголовок 2 2 42" xfId="29243" hidden="1"/>
    <cellStyle name="Заголовок 2 2 42" xfId="29590" hidden="1"/>
    <cellStyle name="Заголовок 2 2 42" xfId="26976" hidden="1"/>
    <cellStyle name="Заголовок 2 2 42" xfId="30309" hidden="1"/>
    <cellStyle name="Заголовок 2 2 42" xfId="30683" hidden="1"/>
    <cellStyle name="Заголовок 2 2 42" xfId="31052" hidden="1"/>
    <cellStyle name="Заголовок 2 2 42" xfId="31412" hidden="1"/>
    <cellStyle name="Заголовок 2 2 42" xfId="31755" hidden="1"/>
    <cellStyle name="Заголовок 2 2 42" xfId="32066" hidden="1"/>
    <cellStyle name="Заголовок 2 2 42" xfId="32413"/>
    <cellStyle name="Заголовок 2 2 43" xfId="1140" hidden="1"/>
    <cellStyle name="Заголовок 2 2 43" xfId="704" hidden="1"/>
    <cellStyle name="Заголовок 2 2 43" xfId="768" hidden="1"/>
    <cellStyle name="Заголовок 2 2 43" xfId="776" hidden="1"/>
    <cellStyle name="Заголовок 2 2 43" xfId="789" hidden="1"/>
    <cellStyle name="Заголовок 2 2 43" xfId="863" hidden="1"/>
    <cellStyle name="Заголовок 2 2 43" xfId="976" hidden="1"/>
    <cellStyle name="Заголовок 2 2 43" xfId="3621" hidden="1"/>
    <cellStyle name="Заголовок 2 2 43" xfId="5124" hidden="1"/>
    <cellStyle name="Заголовок 2 2 43" xfId="4688" hidden="1"/>
    <cellStyle name="Заголовок 2 2 43" xfId="4752" hidden="1"/>
    <cellStyle name="Заголовок 2 2 43" xfId="4760" hidden="1"/>
    <cellStyle name="Заголовок 2 2 43" xfId="4773" hidden="1"/>
    <cellStyle name="Заголовок 2 2 43" xfId="4847" hidden="1"/>
    <cellStyle name="Заголовок 2 2 43" xfId="4960" hidden="1"/>
    <cellStyle name="Заголовок 2 2 43" xfId="7605" hidden="1"/>
    <cellStyle name="Заголовок 2 2 43" xfId="8021" hidden="1"/>
    <cellStyle name="Заголовок 2 2 43" xfId="7924" hidden="1"/>
    <cellStyle name="Заголовок 2 2 43" xfId="7829" hidden="1"/>
    <cellStyle name="Заголовок 2 2 43" xfId="7819" hidden="1"/>
    <cellStyle name="Заголовок 2 2 43" xfId="4338" hidden="1"/>
    <cellStyle name="Заголовок 2 2 43" xfId="4674" hidden="1"/>
    <cellStyle name="Заголовок 2 2 43" xfId="4549" hidden="1"/>
    <cellStyle name="Заголовок 2 2 43" xfId="10502" hidden="1"/>
    <cellStyle name="Заголовок 2 2 43" xfId="11580" hidden="1"/>
    <cellStyle name="Заголовок 2 2 43" xfId="11144" hidden="1"/>
    <cellStyle name="Заголовок 2 2 43" xfId="11208" hidden="1"/>
    <cellStyle name="Заголовок 2 2 43" xfId="11216" hidden="1"/>
    <cellStyle name="Заголовок 2 2 43" xfId="11229" hidden="1"/>
    <cellStyle name="Заголовок 2 2 43" xfId="11303" hidden="1"/>
    <cellStyle name="Заголовок 2 2 43" xfId="11416" hidden="1"/>
    <cellStyle name="Заголовок 2 2 43" xfId="14061" hidden="1"/>
    <cellStyle name="Заголовок 2 2 43" xfId="14744" hidden="1"/>
    <cellStyle name="Заголовок 2 2 43" xfId="14380" hidden="1"/>
    <cellStyle name="Заголовок 2 2 43" xfId="14285" hidden="1"/>
    <cellStyle name="Заголовок 2 2 43" xfId="14275" hidden="1"/>
    <cellStyle name="Заголовок 2 2 43" xfId="10697" hidden="1"/>
    <cellStyle name="Заголовок 2 2 43" xfId="11120" hidden="1"/>
    <cellStyle name="Заголовок 2 2 43" xfId="10993" hidden="1"/>
    <cellStyle name="Заголовок 2 2 43" xfId="17225" hidden="1"/>
    <cellStyle name="Заголовок 2 2 43" xfId="17900" hidden="1"/>
    <cellStyle name="Заголовок 2 2 43" xfId="17476" hidden="1"/>
    <cellStyle name="Заголовок 2 2 43" xfId="17349" hidden="1"/>
    <cellStyle name="Заголовок 2 2 43" xfId="17420" hidden="1"/>
    <cellStyle name="Заголовок 2 2 43" xfId="17350" hidden="1"/>
    <cellStyle name="Заголовок 2 2 43" xfId="10682" hidden="1"/>
    <cellStyle name="Заголовок 2 2 43" xfId="14489" hidden="1"/>
    <cellStyle name="Заголовок 2 2 43" xfId="20381" hidden="1"/>
    <cellStyle name="Заголовок 2 2 43" xfId="17754" hidden="1"/>
    <cellStyle name="Заголовок 2 2 43" xfId="20717" hidden="1"/>
    <cellStyle name="Заголовок 2 2 43" xfId="20661" hidden="1"/>
    <cellStyle name="Заголовок 2 2 43" xfId="20653" hidden="1"/>
    <cellStyle name="Заголовок 2 2 43" xfId="20640" hidden="1"/>
    <cellStyle name="Заголовок 2 2 43" xfId="20582" hidden="1"/>
    <cellStyle name="Заголовок 2 2 43" xfId="14573" hidden="1"/>
    <cellStyle name="Заголовок 2 2 43" xfId="23482" hidden="1"/>
    <cellStyle name="Заголовок 2 2 43" xfId="20974" hidden="1"/>
    <cellStyle name="Заголовок 2 2 43" xfId="23818" hidden="1"/>
    <cellStyle name="Заголовок 2 2 43" xfId="23762" hidden="1"/>
    <cellStyle name="Заголовок 2 2 43" xfId="23754" hidden="1"/>
    <cellStyle name="Заголовок 2 2 43" xfId="23741" hidden="1"/>
    <cellStyle name="Заголовок 2 2 43" xfId="23683" hidden="1"/>
    <cellStyle name="Заголовок 2 2 43" xfId="20791" hidden="1"/>
    <cellStyle name="Заголовок 2 2 43" xfId="26570" hidden="1"/>
    <cellStyle name="Заголовок 2 2 43" xfId="24069" hidden="1"/>
    <cellStyle name="Заголовок 2 2 43" xfId="26906" hidden="1"/>
    <cellStyle name="Заголовок 2 2 43" xfId="26850" hidden="1"/>
    <cellStyle name="Заголовок 2 2 43" xfId="26842" hidden="1"/>
    <cellStyle name="Заголовок 2 2 43" xfId="26829" hidden="1"/>
    <cellStyle name="Заголовок 2 2 43" xfId="26771" hidden="1"/>
    <cellStyle name="Заголовок 2 2 43" xfId="23891" hidden="1"/>
    <cellStyle name="Заголовок 2 2 43" xfId="29593" hidden="1"/>
    <cellStyle name="Заголовок 2 2 43" xfId="27120" hidden="1"/>
    <cellStyle name="Заголовок 2 2 43" xfId="29929" hidden="1"/>
    <cellStyle name="Заголовок 2 2 43" xfId="29873" hidden="1"/>
    <cellStyle name="Заголовок 2 2 43" xfId="29865" hidden="1"/>
    <cellStyle name="Заголовок 2 2 43" xfId="29852" hidden="1"/>
    <cellStyle name="Заголовок 2 2 43" xfId="29794" hidden="1"/>
    <cellStyle name="Заголовок 2 2 43" xfId="26973" hidden="1"/>
    <cellStyle name="Заголовок 2 2 43" xfId="32416"/>
    <cellStyle name="Заголовок 2 2 44" xfId="964" hidden="1"/>
    <cellStyle name="Заголовок 2 2 44" xfId="893" hidden="1"/>
    <cellStyle name="Заголовок 2 2 44" xfId="1307" hidden="1"/>
    <cellStyle name="Заголовок 2 2 44" xfId="1681" hidden="1"/>
    <cellStyle name="Заголовок 2 2 44" xfId="2051" hidden="1"/>
    <cellStyle name="Заголовок 2 2 44" xfId="2414" hidden="1"/>
    <cellStyle name="Заголовок 2 2 44" xfId="2767" hidden="1"/>
    <cellStyle name="Заголовок 2 2 44" xfId="3493" hidden="1"/>
    <cellStyle name="Заголовок 2 2 44" xfId="4948" hidden="1"/>
    <cellStyle name="Заголовок 2 2 44" xfId="4877" hidden="1"/>
    <cellStyle name="Заголовок 2 2 44" xfId="5291" hidden="1"/>
    <cellStyle name="Заголовок 2 2 44" xfId="5665" hidden="1"/>
    <cellStyle name="Заголовок 2 2 44" xfId="6035" hidden="1"/>
    <cellStyle name="Заголовок 2 2 44" xfId="6398" hidden="1"/>
    <cellStyle name="Заголовок 2 2 44" xfId="6751" hidden="1"/>
    <cellStyle name="Заголовок 2 2 44" xfId="7477" hidden="1"/>
    <cellStyle name="Заголовок 2 2 44" xfId="4590" hidden="1"/>
    <cellStyle name="Заголовок 2 2 44" xfId="4567" hidden="1"/>
    <cellStyle name="Заголовок 2 2 44" xfId="8188" hidden="1"/>
    <cellStyle name="Заголовок 2 2 44" xfId="8562" hidden="1"/>
    <cellStyle name="Заголовок 2 2 44" xfId="8932" hidden="1"/>
    <cellStyle name="Заголовок 2 2 44" xfId="9295" hidden="1"/>
    <cellStyle name="Заголовок 2 2 44" xfId="9648" hidden="1"/>
    <cellStyle name="Заголовок 2 2 44" xfId="10374" hidden="1"/>
    <cellStyle name="Заголовок 2 2 44" xfId="11404" hidden="1"/>
    <cellStyle name="Заголовок 2 2 44" xfId="11333" hidden="1"/>
    <cellStyle name="Заголовок 2 2 44" xfId="11747" hidden="1"/>
    <cellStyle name="Заголовок 2 2 44" xfId="12121" hidden="1"/>
    <cellStyle name="Заголовок 2 2 44" xfId="12491" hidden="1"/>
    <cellStyle name="Заголовок 2 2 44" xfId="12854" hidden="1"/>
    <cellStyle name="Заголовок 2 2 44" xfId="13207" hidden="1"/>
    <cellStyle name="Заголовок 2 2 44" xfId="13933" hidden="1"/>
    <cellStyle name="Заголовок 2 2 44" xfId="11036" hidden="1"/>
    <cellStyle name="Заголовок 2 2 44" xfId="11011" hidden="1"/>
    <cellStyle name="Заголовок 2 2 44" xfId="14911" hidden="1"/>
    <cellStyle name="Заголовок 2 2 44" xfId="15285" hidden="1"/>
    <cellStyle name="Заголовок 2 2 44" xfId="15655" hidden="1"/>
    <cellStyle name="Заголовок 2 2 44" xfId="16018" hidden="1"/>
    <cellStyle name="Заголовок 2 2 44" xfId="16371" hidden="1"/>
    <cellStyle name="Заголовок 2 2 44" xfId="17097" hidden="1"/>
    <cellStyle name="Заголовок 2 2 44" xfId="14462" hidden="1"/>
    <cellStyle name="Заголовок 2 2 44" xfId="10685" hidden="1"/>
    <cellStyle name="Заголовок 2 2 44" xfId="18067" hidden="1"/>
    <cellStyle name="Заголовок 2 2 44" xfId="18441" hidden="1"/>
    <cellStyle name="Заголовок 2 2 44" xfId="18811" hidden="1"/>
    <cellStyle name="Заголовок 2 2 44" xfId="19174" hidden="1"/>
    <cellStyle name="Заголовок 2 2 44" xfId="19527" hidden="1"/>
    <cellStyle name="Заголовок 2 2 44" xfId="20253" hidden="1"/>
    <cellStyle name="Заголовок 2 2 44" xfId="14567" hidden="1"/>
    <cellStyle name="Заголовок 2 2 44" xfId="20559" hidden="1"/>
    <cellStyle name="Заголовок 2 2 44" xfId="21168" hidden="1"/>
    <cellStyle name="Заголовок 2 2 44" xfId="21542" hidden="1"/>
    <cellStyle name="Заголовок 2 2 44" xfId="21912" hidden="1"/>
    <cellStyle name="Заголовок 2 2 44" xfId="22275" hidden="1"/>
    <cellStyle name="Заголовок 2 2 44" xfId="22628" hidden="1"/>
    <cellStyle name="Заголовок 2 2 44" xfId="23354" hidden="1"/>
    <cellStyle name="Заголовок 2 2 44" xfId="20766" hidden="1"/>
    <cellStyle name="Заголовок 2 2 44" xfId="23660" hidden="1"/>
    <cellStyle name="Заголовок 2 2 44" xfId="24256" hidden="1"/>
    <cellStyle name="Заголовок 2 2 44" xfId="24630" hidden="1"/>
    <cellStyle name="Заголовок 2 2 44" xfId="25000" hidden="1"/>
    <cellStyle name="Заголовок 2 2 44" xfId="25363" hidden="1"/>
    <cellStyle name="Заголовок 2 2 44" xfId="25716" hidden="1"/>
    <cellStyle name="Заголовок 2 2 44" xfId="26442" hidden="1"/>
    <cellStyle name="Заголовок 2 2 44" xfId="23866" hidden="1"/>
    <cellStyle name="Заголовок 2 2 44" xfId="26748" hidden="1"/>
    <cellStyle name="Заголовок 2 2 44" xfId="27279" hidden="1"/>
    <cellStyle name="Заголовок 2 2 44" xfId="27653" hidden="1"/>
    <cellStyle name="Заголовок 2 2 44" xfId="28023" hidden="1"/>
    <cellStyle name="Заголовок 2 2 44" xfId="28386" hidden="1"/>
    <cellStyle name="Заголовок 2 2 44" xfId="28739" hidden="1"/>
    <cellStyle name="Заголовок 2 2 44" xfId="29465" hidden="1"/>
    <cellStyle name="Заголовок 2 2 44" xfId="26948" hidden="1"/>
    <cellStyle name="Заголовок 2 2 44" xfId="29771" hidden="1"/>
    <cellStyle name="Заголовок 2 2 44" xfId="30102" hidden="1"/>
    <cellStyle name="Заголовок 2 2 44" xfId="30476" hidden="1"/>
    <cellStyle name="Заголовок 2 2 44" xfId="30846" hidden="1"/>
    <cellStyle name="Заголовок 2 2 44" xfId="31209" hidden="1"/>
    <cellStyle name="Заголовок 2 2 44" xfId="31562" hidden="1"/>
    <cellStyle name="Заголовок 2 2 44" xfId="32288"/>
    <cellStyle name="Заголовок 2 2 45" xfId="1145" hidden="1"/>
    <cellStyle name="Заголовок 2 2 45" xfId="1487" hidden="1"/>
    <cellStyle name="Заголовок 2 2 45" xfId="1861" hidden="1"/>
    <cellStyle name="Заголовок 2 2 45" xfId="2230" hidden="1"/>
    <cellStyle name="Заголовок 2 2 45" xfId="2591" hidden="1"/>
    <cellStyle name="Заголовок 2 2 45" xfId="2934" hidden="1"/>
    <cellStyle name="Заголовок 2 2 45" xfId="3250" hidden="1"/>
    <cellStyle name="Заголовок 2 2 45" xfId="3626" hidden="1"/>
    <cellStyle name="Заголовок 2 2 45" xfId="5129" hidden="1"/>
    <cellStyle name="Заголовок 2 2 45" xfId="5471" hidden="1"/>
    <cellStyle name="Заголовок 2 2 45" xfId="5845" hidden="1"/>
    <cellStyle name="Заголовок 2 2 45" xfId="6214" hidden="1"/>
    <cellStyle name="Заголовок 2 2 45" xfId="6575" hidden="1"/>
    <cellStyle name="Заголовок 2 2 45" xfId="6918" hidden="1"/>
    <cellStyle name="Заголовок 2 2 45" xfId="7234" hidden="1"/>
    <cellStyle name="Заголовок 2 2 45" xfId="7610" hidden="1"/>
    <cellStyle name="Заголовок 2 2 45" xfId="8026" hidden="1"/>
    <cellStyle name="Заголовок 2 2 45" xfId="8368" hidden="1"/>
    <cellStyle name="Заголовок 2 2 45" xfId="8742" hidden="1"/>
    <cellStyle name="Заголовок 2 2 45" xfId="9111" hidden="1"/>
    <cellStyle name="Заголовок 2 2 45" xfId="9472" hidden="1"/>
    <cellStyle name="Заголовок 2 2 45" xfId="9815" hidden="1"/>
    <cellStyle name="Заголовок 2 2 45" xfId="10131" hidden="1"/>
    <cellStyle name="Заголовок 2 2 45" xfId="10507" hidden="1"/>
    <cellStyle name="Заголовок 2 2 45" xfId="11585" hidden="1"/>
    <cellStyle name="Заголовок 2 2 45" xfId="11927" hidden="1"/>
    <cellStyle name="Заголовок 2 2 45" xfId="12301" hidden="1"/>
    <cellStyle name="Заголовок 2 2 45" xfId="12670" hidden="1"/>
    <cellStyle name="Заголовок 2 2 45" xfId="13031" hidden="1"/>
    <cellStyle name="Заголовок 2 2 45" xfId="13374" hidden="1"/>
    <cellStyle name="Заголовок 2 2 45" xfId="13690" hidden="1"/>
    <cellStyle name="Заголовок 2 2 45" xfId="14066" hidden="1"/>
    <cellStyle name="Заголовок 2 2 45" xfId="14749" hidden="1"/>
    <cellStyle name="Заголовок 2 2 45" xfId="15091" hidden="1"/>
    <cellStyle name="Заголовок 2 2 45" xfId="15465" hidden="1"/>
    <cellStyle name="Заголовок 2 2 45" xfId="15834" hidden="1"/>
    <cellStyle name="Заголовок 2 2 45" xfId="16195" hidden="1"/>
    <cellStyle name="Заголовок 2 2 45" xfId="16538" hidden="1"/>
    <cellStyle name="Заголовок 2 2 45" xfId="16854" hidden="1"/>
    <cellStyle name="Заголовок 2 2 45" xfId="17230" hidden="1"/>
    <cellStyle name="Заголовок 2 2 45" xfId="17905" hidden="1"/>
    <cellStyle name="Заголовок 2 2 45" xfId="18247" hidden="1"/>
    <cellStyle name="Заголовок 2 2 45" xfId="18621" hidden="1"/>
    <cellStyle name="Заголовок 2 2 45" xfId="18990" hidden="1"/>
    <cellStyle name="Заголовок 2 2 45" xfId="19351" hidden="1"/>
    <cellStyle name="Заголовок 2 2 45" xfId="19694" hidden="1"/>
    <cellStyle name="Заголовок 2 2 45" xfId="20010" hidden="1"/>
    <cellStyle name="Заголовок 2 2 45" xfId="20386" hidden="1"/>
    <cellStyle name="Заголовок 2 2 45" xfId="17594" hidden="1"/>
    <cellStyle name="Заголовок 2 2 45" xfId="21348" hidden="1"/>
    <cellStyle name="Заголовок 2 2 45" xfId="21722" hidden="1"/>
    <cellStyle name="Заголовок 2 2 45" xfId="22091" hidden="1"/>
    <cellStyle name="Заголовок 2 2 45" xfId="22452" hidden="1"/>
    <cellStyle name="Заголовок 2 2 45" xfId="22795" hidden="1"/>
    <cellStyle name="Заголовок 2 2 45" xfId="23111" hidden="1"/>
    <cellStyle name="Заголовок 2 2 45" xfId="23487" hidden="1"/>
    <cellStyle name="Заголовок 2 2 45" xfId="20816" hidden="1"/>
    <cellStyle name="Заголовок 2 2 45" xfId="24436" hidden="1"/>
    <cellStyle name="Заголовок 2 2 45" xfId="24810" hidden="1"/>
    <cellStyle name="Заголовок 2 2 45" xfId="25179" hidden="1"/>
    <cellStyle name="Заголовок 2 2 45" xfId="25540" hidden="1"/>
    <cellStyle name="Заголовок 2 2 45" xfId="25883" hidden="1"/>
    <cellStyle name="Заголовок 2 2 45" xfId="26199" hidden="1"/>
    <cellStyle name="Заголовок 2 2 45" xfId="26575" hidden="1"/>
    <cellStyle name="Заголовок 2 2 45" xfId="23916" hidden="1"/>
    <cellStyle name="Заголовок 2 2 45" xfId="27459" hidden="1"/>
    <cellStyle name="Заголовок 2 2 45" xfId="27833" hidden="1"/>
    <cellStyle name="Заголовок 2 2 45" xfId="28202" hidden="1"/>
    <cellStyle name="Заголовок 2 2 45" xfId="28563" hidden="1"/>
    <cellStyle name="Заголовок 2 2 45" xfId="28906" hidden="1"/>
    <cellStyle name="Заголовок 2 2 45" xfId="29222" hidden="1"/>
    <cellStyle name="Заголовок 2 2 45" xfId="29598" hidden="1"/>
    <cellStyle name="Заголовок 2 2 45" xfId="26997" hidden="1"/>
    <cellStyle name="Заголовок 2 2 45" xfId="30282" hidden="1"/>
    <cellStyle name="Заголовок 2 2 45" xfId="30656" hidden="1"/>
    <cellStyle name="Заголовок 2 2 45" xfId="31025" hidden="1"/>
    <cellStyle name="Заголовок 2 2 45" xfId="31386" hidden="1"/>
    <cellStyle name="Заголовок 2 2 45" xfId="31729" hidden="1"/>
    <cellStyle name="Заголовок 2 2 45" xfId="32045" hidden="1"/>
    <cellStyle name="Заголовок 2 2 45" xfId="32421"/>
    <cellStyle name="Заголовок 2 2 46" xfId="1148" hidden="1"/>
    <cellStyle name="Заголовок 2 2 46" xfId="1480" hidden="1"/>
    <cellStyle name="Заголовок 2 2 46" xfId="1854" hidden="1"/>
    <cellStyle name="Заголовок 2 2 46" xfId="2223" hidden="1"/>
    <cellStyle name="Заголовок 2 2 46" xfId="2584" hidden="1"/>
    <cellStyle name="Заголовок 2 2 46" xfId="2928" hidden="1"/>
    <cellStyle name="Заголовок 2 2 46" xfId="3244" hidden="1"/>
    <cellStyle name="Заголовок 2 2 46" xfId="3629" hidden="1"/>
    <cellStyle name="Заголовок 2 2 46" xfId="5132" hidden="1"/>
    <cellStyle name="Заголовок 2 2 46" xfId="5464" hidden="1"/>
    <cellStyle name="Заголовок 2 2 46" xfId="5838" hidden="1"/>
    <cellStyle name="Заголовок 2 2 46" xfId="6207" hidden="1"/>
    <cellStyle name="Заголовок 2 2 46" xfId="6568" hidden="1"/>
    <cellStyle name="Заголовок 2 2 46" xfId="6912" hidden="1"/>
    <cellStyle name="Заголовок 2 2 46" xfId="7228" hidden="1"/>
    <cellStyle name="Заголовок 2 2 46" xfId="7613" hidden="1"/>
    <cellStyle name="Заголовок 2 2 46" xfId="8029" hidden="1"/>
    <cellStyle name="Заголовок 2 2 46" xfId="8361" hidden="1"/>
    <cellStyle name="Заголовок 2 2 46" xfId="8735" hidden="1"/>
    <cellStyle name="Заголовок 2 2 46" xfId="9104" hidden="1"/>
    <cellStyle name="Заголовок 2 2 46" xfId="9465" hidden="1"/>
    <cellStyle name="Заголовок 2 2 46" xfId="9809" hidden="1"/>
    <cellStyle name="Заголовок 2 2 46" xfId="10125" hidden="1"/>
    <cellStyle name="Заголовок 2 2 46" xfId="10510" hidden="1"/>
    <cellStyle name="Заголовок 2 2 46" xfId="11588" hidden="1"/>
    <cellStyle name="Заголовок 2 2 46" xfId="11920" hidden="1"/>
    <cellStyle name="Заголовок 2 2 46" xfId="12294" hidden="1"/>
    <cellStyle name="Заголовок 2 2 46" xfId="12663" hidden="1"/>
    <cellStyle name="Заголовок 2 2 46" xfId="13024" hidden="1"/>
    <cellStyle name="Заголовок 2 2 46" xfId="13368" hidden="1"/>
    <cellStyle name="Заголовок 2 2 46" xfId="13684" hidden="1"/>
    <cellStyle name="Заголовок 2 2 46" xfId="14069" hidden="1"/>
    <cellStyle name="Заголовок 2 2 46" xfId="14752" hidden="1"/>
    <cellStyle name="Заголовок 2 2 46" xfId="15084" hidden="1"/>
    <cellStyle name="Заголовок 2 2 46" xfId="15458" hidden="1"/>
    <cellStyle name="Заголовок 2 2 46" xfId="15827" hidden="1"/>
    <cellStyle name="Заголовок 2 2 46" xfId="16188" hidden="1"/>
    <cellStyle name="Заголовок 2 2 46" xfId="16532" hidden="1"/>
    <cellStyle name="Заголовок 2 2 46" xfId="16848" hidden="1"/>
    <cellStyle name="Заголовок 2 2 46" xfId="17233" hidden="1"/>
    <cellStyle name="Заголовок 2 2 46" xfId="17908" hidden="1"/>
    <cellStyle name="Заголовок 2 2 46" xfId="18240" hidden="1"/>
    <cellStyle name="Заголовок 2 2 46" xfId="18614" hidden="1"/>
    <cellStyle name="Заголовок 2 2 46" xfId="18983" hidden="1"/>
    <cellStyle name="Заголовок 2 2 46" xfId="19344" hidden="1"/>
    <cellStyle name="Заголовок 2 2 46" xfId="19688" hidden="1"/>
    <cellStyle name="Заголовок 2 2 46" xfId="20004" hidden="1"/>
    <cellStyle name="Заголовок 2 2 46" xfId="20389" hidden="1"/>
    <cellStyle name="Заголовок 2 2 46" xfId="17598" hidden="1"/>
    <cellStyle name="Заголовок 2 2 46" xfId="21341" hidden="1"/>
    <cellStyle name="Заголовок 2 2 46" xfId="21715" hidden="1"/>
    <cellStyle name="Заголовок 2 2 46" xfId="22084" hidden="1"/>
    <cellStyle name="Заголовок 2 2 46" xfId="22445" hidden="1"/>
    <cellStyle name="Заголовок 2 2 46" xfId="22789" hidden="1"/>
    <cellStyle name="Заголовок 2 2 46" xfId="23105" hidden="1"/>
    <cellStyle name="Заголовок 2 2 46" xfId="23490" hidden="1"/>
    <cellStyle name="Заголовок 2 2 46" xfId="20824" hidden="1"/>
    <cellStyle name="Заголовок 2 2 46" xfId="24429" hidden="1"/>
    <cellStyle name="Заголовок 2 2 46" xfId="24803" hidden="1"/>
    <cellStyle name="Заголовок 2 2 46" xfId="25172" hidden="1"/>
    <cellStyle name="Заголовок 2 2 46" xfId="25533" hidden="1"/>
    <cellStyle name="Заголовок 2 2 46" xfId="25877" hidden="1"/>
    <cellStyle name="Заголовок 2 2 46" xfId="26193" hidden="1"/>
    <cellStyle name="Заголовок 2 2 46" xfId="26578" hidden="1"/>
    <cellStyle name="Заголовок 2 2 46" xfId="23924" hidden="1"/>
    <cellStyle name="Заголовок 2 2 46" xfId="27452" hidden="1"/>
    <cellStyle name="Заголовок 2 2 46" xfId="27826" hidden="1"/>
    <cellStyle name="Заголовок 2 2 46" xfId="28195" hidden="1"/>
    <cellStyle name="Заголовок 2 2 46" xfId="28556" hidden="1"/>
    <cellStyle name="Заголовок 2 2 46" xfId="28900" hidden="1"/>
    <cellStyle name="Заголовок 2 2 46" xfId="29216" hidden="1"/>
    <cellStyle name="Заголовок 2 2 46" xfId="29601" hidden="1"/>
    <cellStyle name="Заголовок 2 2 46" xfId="27005" hidden="1"/>
    <cellStyle name="Заголовок 2 2 46" xfId="30275" hidden="1"/>
    <cellStyle name="Заголовок 2 2 46" xfId="30649" hidden="1"/>
    <cellStyle name="Заголовок 2 2 46" xfId="31018" hidden="1"/>
    <cellStyle name="Заголовок 2 2 46" xfId="31379" hidden="1"/>
    <cellStyle name="Заголовок 2 2 46" xfId="31723" hidden="1"/>
    <cellStyle name="Заголовок 2 2 46" xfId="32039" hidden="1"/>
    <cellStyle name="Заголовок 2 2 46" xfId="32424"/>
    <cellStyle name="Заголовок 2 2 47" xfId="1152" hidden="1"/>
    <cellStyle name="Заголовок 2 2 47" xfId="835" hidden="1"/>
    <cellStyle name="Заголовок 2 2 47" xfId="1575" hidden="1"/>
    <cellStyle name="Заголовок 2 2 47" xfId="1948" hidden="1"/>
    <cellStyle name="Заголовок 2 2 47" xfId="2316" hidden="1"/>
    <cellStyle name="Заголовок 2 2 47" xfId="2675" hidden="1"/>
    <cellStyle name="Заголовок 2 2 47" xfId="3014" hidden="1"/>
    <cellStyle name="Заголовок 2 2 47" xfId="3633" hidden="1"/>
    <cellStyle name="Заголовок 2 2 47" xfId="5136" hidden="1"/>
    <cellStyle name="Заголовок 2 2 47" xfId="4819" hidden="1"/>
    <cellStyle name="Заголовок 2 2 47" xfId="5559" hidden="1"/>
    <cellStyle name="Заголовок 2 2 47" xfId="5932" hidden="1"/>
    <cellStyle name="Заголовок 2 2 47" xfId="6300" hidden="1"/>
    <cellStyle name="Заголовок 2 2 47" xfId="6659" hidden="1"/>
    <cellStyle name="Заголовок 2 2 47" xfId="6998" hidden="1"/>
    <cellStyle name="Заголовок 2 2 47" xfId="7617" hidden="1"/>
    <cellStyle name="Заголовок 2 2 47" xfId="8033" hidden="1"/>
    <cellStyle name="Заголовок 2 2 47" xfId="7771" hidden="1"/>
    <cellStyle name="Заголовок 2 2 47" xfId="8456" hidden="1"/>
    <cellStyle name="Заголовок 2 2 47" xfId="8829" hidden="1"/>
    <cellStyle name="Заголовок 2 2 47" xfId="9197" hidden="1"/>
    <cellStyle name="Заголовок 2 2 47" xfId="9556" hidden="1"/>
    <cellStyle name="Заголовок 2 2 47" xfId="9895" hidden="1"/>
    <cellStyle name="Заголовок 2 2 47" xfId="10514" hidden="1"/>
    <cellStyle name="Заголовок 2 2 47" xfId="11592" hidden="1"/>
    <cellStyle name="Заголовок 2 2 47" xfId="11275" hidden="1"/>
    <cellStyle name="Заголовок 2 2 47" xfId="12015" hidden="1"/>
    <cellStyle name="Заголовок 2 2 47" xfId="12388" hidden="1"/>
    <cellStyle name="Заголовок 2 2 47" xfId="12756" hidden="1"/>
    <cellStyle name="Заголовок 2 2 47" xfId="13115" hidden="1"/>
    <cellStyle name="Заголовок 2 2 47" xfId="13454" hidden="1"/>
    <cellStyle name="Заголовок 2 2 47" xfId="14073" hidden="1"/>
    <cellStyle name="Заголовок 2 2 47" xfId="14756" hidden="1"/>
    <cellStyle name="Заголовок 2 2 47" xfId="14227" hidden="1"/>
    <cellStyle name="Заголовок 2 2 47" xfId="15179" hidden="1"/>
    <cellStyle name="Заголовок 2 2 47" xfId="15552" hidden="1"/>
    <cellStyle name="Заголовок 2 2 47" xfId="15920" hidden="1"/>
    <cellStyle name="Заголовок 2 2 47" xfId="16279" hidden="1"/>
    <cellStyle name="Заголовок 2 2 47" xfId="16618" hidden="1"/>
    <cellStyle name="Заголовок 2 2 47" xfId="17237" hidden="1"/>
    <cellStyle name="Заголовок 2 2 47" xfId="17912" hidden="1"/>
    <cellStyle name="Заголовок 2 2 47" xfId="17371" hidden="1"/>
    <cellStyle name="Заголовок 2 2 47" xfId="18335" hidden="1"/>
    <cellStyle name="Заголовок 2 2 47" xfId="18708" hidden="1"/>
    <cellStyle name="Заголовок 2 2 47" xfId="19076" hidden="1"/>
    <cellStyle name="Заголовок 2 2 47" xfId="19435" hidden="1"/>
    <cellStyle name="Заголовок 2 2 47" xfId="19774" hidden="1"/>
    <cellStyle name="Заголовок 2 2 47" xfId="20393" hidden="1"/>
    <cellStyle name="Заголовок 2 2 47" xfId="11134" hidden="1"/>
    <cellStyle name="Заголовок 2 2 47" xfId="20601" hidden="1"/>
    <cellStyle name="Заголовок 2 2 47" xfId="21436" hidden="1"/>
    <cellStyle name="Заголовок 2 2 47" xfId="21809" hidden="1"/>
    <cellStyle name="Заголовок 2 2 47" xfId="22177" hidden="1"/>
    <cellStyle name="Заголовок 2 2 47" xfId="22536" hidden="1"/>
    <cellStyle name="Заголовок 2 2 47" xfId="22875" hidden="1"/>
    <cellStyle name="Заголовок 2 2 47" xfId="23494" hidden="1"/>
    <cellStyle name="Заголовок 2 2 47" xfId="20954" hidden="1"/>
    <cellStyle name="Заголовок 2 2 47" xfId="23702" hidden="1"/>
    <cellStyle name="Заголовок 2 2 47" xfId="24524" hidden="1"/>
    <cellStyle name="Заголовок 2 2 47" xfId="24897" hidden="1"/>
    <cellStyle name="Заголовок 2 2 47" xfId="25265" hidden="1"/>
    <cellStyle name="Заголовок 2 2 47" xfId="25624" hidden="1"/>
    <cellStyle name="Заголовок 2 2 47" xfId="25963" hidden="1"/>
    <cellStyle name="Заголовок 2 2 47" xfId="26582" hidden="1"/>
    <cellStyle name="Заголовок 2 2 47" xfId="24051" hidden="1"/>
    <cellStyle name="Заголовок 2 2 47" xfId="26790" hidden="1"/>
    <cellStyle name="Заголовок 2 2 47" xfId="27547" hidden="1"/>
    <cellStyle name="Заголовок 2 2 47" xfId="27920" hidden="1"/>
    <cellStyle name="Заголовок 2 2 47" xfId="28288" hidden="1"/>
    <cellStyle name="Заголовок 2 2 47" xfId="28647" hidden="1"/>
    <cellStyle name="Заголовок 2 2 47" xfId="28986" hidden="1"/>
    <cellStyle name="Заголовок 2 2 47" xfId="29605" hidden="1"/>
    <cellStyle name="Заголовок 2 2 47" xfId="27105" hidden="1"/>
    <cellStyle name="Заголовок 2 2 47" xfId="29813" hidden="1"/>
    <cellStyle name="Заголовок 2 2 47" xfId="30370" hidden="1"/>
    <cellStyle name="Заголовок 2 2 47" xfId="30743" hidden="1"/>
    <cellStyle name="Заголовок 2 2 47" xfId="31111" hidden="1"/>
    <cellStyle name="Заголовок 2 2 47" xfId="31470" hidden="1"/>
    <cellStyle name="Заголовок 2 2 47" xfId="31809" hidden="1"/>
    <cellStyle name="Заголовок 2 2 47" xfId="32428"/>
    <cellStyle name="Заголовок 2 2 48" xfId="1157" hidden="1"/>
    <cellStyle name="Заголовок 2 2 48" xfId="1447" hidden="1"/>
    <cellStyle name="Заголовок 2 2 48" xfId="1821" hidden="1"/>
    <cellStyle name="Заголовок 2 2 48" xfId="2190" hidden="1"/>
    <cellStyle name="Заголовок 2 2 48" xfId="2552" hidden="1"/>
    <cellStyle name="Заголовок 2 2 48" xfId="2899" hidden="1"/>
    <cellStyle name="Заголовок 2 2 48" xfId="3220" hidden="1"/>
    <cellStyle name="Заголовок 2 2 48" xfId="3638" hidden="1"/>
    <cellStyle name="Заголовок 2 2 48" xfId="5141" hidden="1"/>
    <cellStyle name="Заголовок 2 2 48" xfId="5431" hidden="1"/>
    <cellStyle name="Заголовок 2 2 48" xfId="5805" hidden="1"/>
    <cellStyle name="Заголовок 2 2 48" xfId="6174" hidden="1"/>
    <cellStyle name="Заголовок 2 2 48" xfId="6536" hidden="1"/>
    <cellStyle name="Заголовок 2 2 48" xfId="6883" hidden="1"/>
    <cellStyle name="Заголовок 2 2 48" xfId="7204" hidden="1"/>
    <cellStyle name="Заголовок 2 2 48" xfId="7622" hidden="1"/>
    <cellStyle name="Заголовок 2 2 48" xfId="8038" hidden="1"/>
    <cellStyle name="Заголовок 2 2 48" xfId="8328" hidden="1"/>
    <cellStyle name="Заголовок 2 2 48" xfId="8702" hidden="1"/>
    <cellStyle name="Заголовок 2 2 48" xfId="9071" hidden="1"/>
    <cellStyle name="Заголовок 2 2 48" xfId="9433" hidden="1"/>
    <cellStyle name="Заголовок 2 2 48" xfId="9780" hidden="1"/>
    <cellStyle name="Заголовок 2 2 48" xfId="10101" hidden="1"/>
    <cellStyle name="Заголовок 2 2 48" xfId="10519" hidden="1"/>
    <cellStyle name="Заголовок 2 2 48" xfId="11597" hidden="1"/>
    <cellStyle name="Заголовок 2 2 48" xfId="11887" hidden="1"/>
    <cellStyle name="Заголовок 2 2 48" xfId="12261" hidden="1"/>
    <cellStyle name="Заголовок 2 2 48" xfId="12630" hidden="1"/>
    <cellStyle name="Заголовок 2 2 48" xfId="12992" hidden="1"/>
    <cellStyle name="Заголовок 2 2 48" xfId="13339" hidden="1"/>
    <cellStyle name="Заголовок 2 2 48" xfId="13660" hidden="1"/>
    <cellStyle name="Заголовок 2 2 48" xfId="14078" hidden="1"/>
    <cellStyle name="Заголовок 2 2 48" xfId="14761" hidden="1"/>
    <cellStyle name="Заголовок 2 2 48" xfId="15051" hidden="1"/>
    <cellStyle name="Заголовок 2 2 48" xfId="15425" hidden="1"/>
    <cellStyle name="Заголовок 2 2 48" xfId="15794" hidden="1"/>
    <cellStyle name="Заголовок 2 2 48" xfId="16156" hidden="1"/>
    <cellStyle name="Заголовок 2 2 48" xfId="16503" hidden="1"/>
    <cellStyle name="Заголовок 2 2 48" xfId="16824" hidden="1"/>
    <cellStyle name="Заголовок 2 2 48" xfId="17242" hidden="1"/>
    <cellStyle name="Заголовок 2 2 48" xfId="17917" hidden="1"/>
    <cellStyle name="Заголовок 2 2 48" xfId="18207" hidden="1"/>
    <cellStyle name="Заголовок 2 2 48" xfId="18581" hidden="1"/>
    <cellStyle name="Заголовок 2 2 48" xfId="18950" hidden="1"/>
    <cellStyle name="Заголовок 2 2 48" xfId="19312" hidden="1"/>
    <cellStyle name="Заголовок 2 2 48" xfId="19659" hidden="1"/>
    <cellStyle name="Заголовок 2 2 48" xfId="19980" hidden="1"/>
    <cellStyle name="Заголовок 2 2 48" xfId="20398" hidden="1"/>
    <cellStyle name="Заголовок 2 2 48" xfId="17622" hidden="1"/>
    <cellStyle name="Заголовок 2 2 48" xfId="21308" hidden="1"/>
    <cellStyle name="Заголовок 2 2 48" xfId="21682" hidden="1"/>
    <cellStyle name="Заголовок 2 2 48" xfId="22051" hidden="1"/>
    <cellStyle name="Заголовок 2 2 48" xfId="22413" hidden="1"/>
    <cellStyle name="Заголовок 2 2 48" xfId="22760" hidden="1"/>
    <cellStyle name="Заголовок 2 2 48" xfId="23081" hidden="1"/>
    <cellStyle name="Заголовок 2 2 48" xfId="23499" hidden="1"/>
    <cellStyle name="Заголовок 2 2 48" xfId="20840" hidden="1"/>
    <cellStyle name="Заголовок 2 2 48" xfId="24396" hidden="1"/>
    <cellStyle name="Заголовок 2 2 48" xfId="24770" hidden="1"/>
    <cellStyle name="Заголовок 2 2 48" xfId="25139" hidden="1"/>
    <cellStyle name="Заголовок 2 2 48" xfId="25501" hidden="1"/>
    <cellStyle name="Заголовок 2 2 48" xfId="25848" hidden="1"/>
    <cellStyle name="Заголовок 2 2 48" xfId="26169" hidden="1"/>
    <cellStyle name="Заголовок 2 2 48" xfId="26587" hidden="1"/>
    <cellStyle name="Заголовок 2 2 48" xfId="23940" hidden="1"/>
    <cellStyle name="Заголовок 2 2 48" xfId="27419" hidden="1"/>
    <cellStyle name="Заголовок 2 2 48" xfId="27793" hidden="1"/>
    <cellStyle name="Заголовок 2 2 48" xfId="28162" hidden="1"/>
    <cellStyle name="Заголовок 2 2 48" xfId="28524" hidden="1"/>
    <cellStyle name="Заголовок 2 2 48" xfId="28871" hidden="1"/>
    <cellStyle name="Заголовок 2 2 48" xfId="29192" hidden="1"/>
    <cellStyle name="Заголовок 2 2 48" xfId="29610" hidden="1"/>
    <cellStyle name="Заголовок 2 2 48" xfId="27021" hidden="1"/>
    <cellStyle name="Заголовок 2 2 48" xfId="30242" hidden="1"/>
    <cellStyle name="Заголовок 2 2 48" xfId="30616" hidden="1"/>
    <cellStyle name="Заголовок 2 2 48" xfId="30985" hidden="1"/>
    <cellStyle name="Заголовок 2 2 48" xfId="31347" hidden="1"/>
    <cellStyle name="Заголовок 2 2 48" xfId="31694" hidden="1"/>
    <cellStyle name="Заголовок 2 2 48" xfId="32015" hidden="1"/>
    <cellStyle name="Заголовок 2 2 48" xfId="32433"/>
    <cellStyle name="Заголовок 2 2 49" xfId="1160" hidden="1"/>
    <cellStyle name="Заголовок 2 2 49" xfId="1439" hidden="1"/>
    <cellStyle name="Заголовок 2 2 49" xfId="1813" hidden="1"/>
    <cellStyle name="Заголовок 2 2 49" xfId="2182" hidden="1"/>
    <cellStyle name="Заголовок 2 2 49" xfId="2545" hidden="1"/>
    <cellStyle name="Заголовок 2 2 49" xfId="2893" hidden="1"/>
    <cellStyle name="Заголовок 2 2 49" xfId="3214" hidden="1"/>
    <cellStyle name="Заголовок 2 2 49" xfId="3641" hidden="1"/>
    <cellStyle name="Заголовок 2 2 49" xfId="5144" hidden="1"/>
    <cellStyle name="Заголовок 2 2 49" xfId="5423" hidden="1"/>
    <cellStyle name="Заголовок 2 2 49" xfId="5797" hidden="1"/>
    <cellStyle name="Заголовок 2 2 49" xfId="6166" hidden="1"/>
    <cellStyle name="Заголовок 2 2 49" xfId="6529" hidden="1"/>
    <cellStyle name="Заголовок 2 2 49" xfId="6877" hidden="1"/>
    <cellStyle name="Заголовок 2 2 49" xfId="7198" hidden="1"/>
    <cellStyle name="Заголовок 2 2 49" xfId="7625" hidden="1"/>
    <cellStyle name="Заголовок 2 2 49" xfId="8041" hidden="1"/>
    <cellStyle name="Заголовок 2 2 49" xfId="8320" hidden="1"/>
    <cellStyle name="Заголовок 2 2 49" xfId="8694" hidden="1"/>
    <cellStyle name="Заголовок 2 2 49" xfId="9063" hidden="1"/>
    <cellStyle name="Заголовок 2 2 49" xfId="9426" hidden="1"/>
    <cellStyle name="Заголовок 2 2 49" xfId="9774" hidden="1"/>
    <cellStyle name="Заголовок 2 2 49" xfId="10095" hidden="1"/>
    <cellStyle name="Заголовок 2 2 49" xfId="10522" hidden="1"/>
    <cellStyle name="Заголовок 2 2 49" xfId="11600" hidden="1"/>
    <cellStyle name="Заголовок 2 2 49" xfId="11879" hidden="1"/>
    <cellStyle name="Заголовок 2 2 49" xfId="12253" hidden="1"/>
    <cellStyle name="Заголовок 2 2 49" xfId="12622" hidden="1"/>
    <cellStyle name="Заголовок 2 2 49" xfId="12985" hidden="1"/>
    <cellStyle name="Заголовок 2 2 49" xfId="13333" hidden="1"/>
    <cellStyle name="Заголовок 2 2 49" xfId="13654" hidden="1"/>
    <cellStyle name="Заголовок 2 2 49" xfId="14081" hidden="1"/>
    <cellStyle name="Заголовок 2 2 49" xfId="14764" hidden="1"/>
    <cellStyle name="Заголовок 2 2 49" xfId="15043" hidden="1"/>
    <cellStyle name="Заголовок 2 2 49" xfId="15417" hidden="1"/>
    <cellStyle name="Заголовок 2 2 49" xfId="15786" hidden="1"/>
    <cellStyle name="Заголовок 2 2 49" xfId="16149" hidden="1"/>
    <cellStyle name="Заголовок 2 2 49" xfId="16497" hidden="1"/>
    <cellStyle name="Заголовок 2 2 49" xfId="16818" hidden="1"/>
    <cellStyle name="Заголовок 2 2 49" xfId="17245" hidden="1"/>
    <cellStyle name="Заголовок 2 2 49" xfId="17920" hidden="1"/>
    <cellStyle name="Заголовок 2 2 49" xfId="18199" hidden="1"/>
    <cellStyle name="Заголовок 2 2 49" xfId="18573" hidden="1"/>
    <cellStyle name="Заголовок 2 2 49" xfId="18942" hidden="1"/>
    <cellStyle name="Заголовок 2 2 49" xfId="19305" hidden="1"/>
    <cellStyle name="Заголовок 2 2 49" xfId="19653" hidden="1"/>
    <cellStyle name="Заголовок 2 2 49" xfId="19974" hidden="1"/>
    <cellStyle name="Заголовок 2 2 49" xfId="20401" hidden="1"/>
    <cellStyle name="Заголовок 2 2 49" xfId="17627" hidden="1"/>
    <cellStyle name="Заголовок 2 2 49" xfId="21300" hidden="1"/>
    <cellStyle name="Заголовок 2 2 49" xfId="21674" hidden="1"/>
    <cellStyle name="Заголовок 2 2 49" xfId="22043" hidden="1"/>
    <cellStyle name="Заголовок 2 2 49" xfId="22406" hidden="1"/>
    <cellStyle name="Заголовок 2 2 49" xfId="22754" hidden="1"/>
    <cellStyle name="Заголовок 2 2 49" xfId="23075" hidden="1"/>
    <cellStyle name="Заголовок 2 2 49" xfId="23502" hidden="1"/>
    <cellStyle name="Заголовок 2 2 49" xfId="20848" hidden="1"/>
    <cellStyle name="Заголовок 2 2 49" xfId="24388" hidden="1"/>
    <cellStyle name="Заголовок 2 2 49" xfId="24762" hidden="1"/>
    <cellStyle name="Заголовок 2 2 49" xfId="25131" hidden="1"/>
    <cellStyle name="Заголовок 2 2 49" xfId="25494" hidden="1"/>
    <cellStyle name="Заголовок 2 2 49" xfId="25842" hidden="1"/>
    <cellStyle name="Заголовок 2 2 49" xfId="26163" hidden="1"/>
    <cellStyle name="Заголовок 2 2 49" xfId="26590" hidden="1"/>
    <cellStyle name="Заголовок 2 2 49" xfId="23948" hidden="1"/>
    <cellStyle name="Заголовок 2 2 49" xfId="27411" hidden="1"/>
    <cellStyle name="Заголовок 2 2 49" xfId="27785" hidden="1"/>
    <cellStyle name="Заголовок 2 2 49" xfId="28154" hidden="1"/>
    <cellStyle name="Заголовок 2 2 49" xfId="28517" hidden="1"/>
    <cellStyle name="Заголовок 2 2 49" xfId="28865" hidden="1"/>
    <cellStyle name="Заголовок 2 2 49" xfId="29186" hidden="1"/>
    <cellStyle name="Заголовок 2 2 49" xfId="29613" hidden="1"/>
    <cellStyle name="Заголовок 2 2 49" xfId="27029" hidden="1"/>
    <cellStyle name="Заголовок 2 2 49" xfId="30234" hidden="1"/>
    <cellStyle name="Заголовок 2 2 49" xfId="30608" hidden="1"/>
    <cellStyle name="Заголовок 2 2 49" xfId="30977" hidden="1"/>
    <cellStyle name="Заголовок 2 2 49" xfId="31340" hidden="1"/>
    <cellStyle name="Заголовок 2 2 49" xfId="31688" hidden="1"/>
    <cellStyle name="Заголовок 2 2 49" xfId="32009" hidden="1"/>
    <cellStyle name="Заголовок 2 2 49" xfId="32436"/>
    <cellStyle name="Заголовок 2 2 5" xfId="908" hidden="1"/>
    <cellStyle name="Заголовок 2 2 5" xfId="1314" hidden="1"/>
    <cellStyle name="Заголовок 2 2 5" xfId="1688" hidden="1"/>
    <cellStyle name="Заголовок 2 2 5" xfId="2058" hidden="1"/>
    <cellStyle name="Заголовок 2 2 5" xfId="2421" hidden="1"/>
    <cellStyle name="Заголовок 2 2 5" xfId="2774" hidden="1"/>
    <cellStyle name="Заголовок 2 2 5" xfId="3103" hidden="1"/>
    <cellStyle name="Заголовок 2 2 5" xfId="3413" hidden="1"/>
    <cellStyle name="Заголовок 2 2 5" xfId="4892" hidden="1"/>
    <cellStyle name="Заголовок 2 2 5" xfId="5298" hidden="1"/>
    <cellStyle name="Заголовок 2 2 5" xfId="5672" hidden="1"/>
    <cellStyle name="Заголовок 2 2 5" xfId="6042" hidden="1"/>
    <cellStyle name="Заголовок 2 2 5" xfId="6405" hidden="1"/>
    <cellStyle name="Заголовок 2 2 5" xfId="6758" hidden="1"/>
    <cellStyle name="Заголовок 2 2 5" xfId="7087" hidden="1"/>
    <cellStyle name="Заголовок 2 2 5" xfId="7397" hidden="1"/>
    <cellStyle name="Заголовок 2 2 5" xfId="4519" hidden="1"/>
    <cellStyle name="Заголовок 2 2 5" xfId="8195" hidden="1"/>
    <cellStyle name="Заголовок 2 2 5" xfId="8569" hidden="1"/>
    <cellStyle name="Заголовок 2 2 5" xfId="8939" hidden="1"/>
    <cellStyle name="Заголовок 2 2 5" xfId="9302" hidden="1"/>
    <cellStyle name="Заголовок 2 2 5" xfId="9655" hidden="1"/>
    <cellStyle name="Заголовок 2 2 5" xfId="9984" hidden="1"/>
    <cellStyle name="Заголовок 2 2 5" xfId="10294" hidden="1"/>
    <cellStyle name="Заголовок 2 2 5" xfId="11348" hidden="1"/>
    <cellStyle name="Заголовок 2 2 5" xfId="11754" hidden="1"/>
    <cellStyle name="Заголовок 2 2 5" xfId="12128" hidden="1"/>
    <cellStyle name="Заголовок 2 2 5" xfId="12498" hidden="1"/>
    <cellStyle name="Заголовок 2 2 5" xfId="12861" hidden="1"/>
    <cellStyle name="Заголовок 2 2 5" xfId="13214" hidden="1"/>
    <cellStyle name="Заголовок 2 2 5" xfId="13543" hidden="1"/>
    <cellStyle name="Заголовок 2 2 5" xfId="13853" hidden="1"/>
    <cellStyle name="Заголовок 2 2 5" xfId="10963" hidden="1"/>
    <cellStyle name="Заголовок 2 2 5" xfId="14918" hidden="1"/>
    <cellStyle name="Заголовок 2 2 5" xfId="15292" hidden="1"/>
    <cellStyle name="Заголовок 2 2 5" xfId="15662" hidden="1"/>
    <cellStyle name="Заголовок 2 2 5" xfId="16025" hidden="1"/>
    <cellStyle name="Заголовок 2 2 5" xfId="16378" hidden="1"/>
    <cellStyle name="Заголовок 2 2 5" xfId="16707" hidden="1"/>
    <cellStyle name="Заголовок 2 2 5" xfId="17017" hidden="1"/>
    <cellStyle name="Заголовок 2 2 5" xfId="14520" hidden="1"/>
    <cellStyle name="Заголовок 2 2 5" xfId="18074" hidden="1"/>
    <cellStyle name="Заголовок 2 2 5" xfId="18448" hidden="1"/>
    <cellStyle name="Заголовок 2 2 5" xfId="18818" hidden="1"/>
    <cellStyle name="Заголовок 2 2 5" xfId="19181" hidden="1"/>
    <cellStyle name="Заголовок 2 2 5" xfId="19534" hidden="1"/>
    <cellStyle name="Заголовок 2 2 5" xfId="19863" hidden="1"/>
    <cellStyle name="Заголовок 2 2 5" xfId="20173" hidden="1"/>
    <cellStyle name="Заголовок 2 2 5" xfId="14653" hidden="1"/>
    <cellStyle name="Заголовок 2 2 5" xfId="21175" hidden="1"/>
    <cellStyle name="Заголовок 2 2 5" xfId="21549" hidden="1"/>
    <cellStyle name="Заголовок 2 2 5" xfId="21919" hidden="1"/>
    <cellStyle name="Заголовок 2 2 5" xfId="22282" hidden="1"/>
    <cellStyle name="Заголовок 2 2 5" xfId="22635" hidden="1"/>
    <cellStyle name="Заголовок 2 2 5" xfId="22964" hidden="1"/>
    <cellStyle name="Заголовок 2 2 5" xfId="23274" hidden="1"/>
    <cellStyle name="Заголовок 2 2 5" xfId="21046" hidden="1"/>
    <cellStyle name="Заголовок 2 2 5" xfId="24263" hidden="1"/>
    <cellStyle name="Заголовок 2 2 5" xfId="24637" hidden="1"/>
    <cellStyle name="Заголовок 2 2 5" xfId="25007" hidden="1"/>
    <cellStyle name="Заголовок 2 2 5" xfId="25370" hidden="1"/>
    <cellStyle name="Заголовок 2 2 5" xfId="25723" hidden="1"/>
    <cellStyle name="Заголовок 2 2 5" xfId="26052" hidden="1"/>
    <cellStyle name="Заголовок 2 2 5" xfId="26362" hidden="1"/>
    <cellStyle name="Заголовок 2 2 5" xfId="24134" hidden="1"/>
    <cellStyle name="Заголовок 2 2 5" xfId="27286" hidden="1"/>
    <cellStyle name="Заголовок 2 2 5" xfId="27660" hidden="1"/>
    <cellStyle name="Заголовок 2 2 5" xfId="28030" hidden="1"/>
    <cellStyle name="Заголовок 2 2 5" xfId="28393" hidden="1"/>
    <cellStyle name="Заголовок 2 2 5" xfId="28746" hidden="1"/>
    <cellStyle name="Заголовок 2 2 5" xfId="29075" hidden="1"/>
    <cellStyle name="Заголовок 2 2 5" xfId="29385" hidden="1"/>
    <cellStyle name="Заголовок 2 2 5" xfId="27161" hidden="1"/>
    <cellStyle name="Заголовок 2 2 5" xfId="30109" hidden="1"/>
    <cellStyle name="Заголовок 2 2 5" xfId="30483" hidden="1"/>
    <cellStyle name="Заголовок 2 2 5" xfId="30853" hidden="1"/>
    <cellStyle name="Заголовок 2 2 5" xfId="31216" hidden="1"/>
    <cellStyle name="Заголовок 2 2 5" xfId="31569" hidden="1"/>
    <cellStyle name="Заголовок 2 2 5" xfId="31898" hidden="1"/>
    <cellStyle name="Заголовок 2 2 5" xfId="32208"/>
    <cellStyle name="Заголовок 2 2 50" xfId="928" hidden="1"/>
    <cellStyle name="Заголовок 2 2 50" xfId="1322" hidden="1"/>
    <cellStyle name="Заголовок 2 2 50" xfId="1696" hidden="1"/>
    <cellStyle name="Заголовок 2 2 50" xfId="2065" hidden="1"/>
    <cellStyle name="Заголовок 2 2 50" xfId="2428" hidden="1"/>
    <cellStyle name="Заголовок 2 2 50" xfId="2781" hidden="1"/>
    <cellStyle name="Заголовок 2 2 50" xfId="3110" hidden="1"/>
    <cellStyle name="Заголовок 2 2 50" xfId="2222" hidden="1"/>
    <cellStyle name="Заголовок 2 2 50" xfId="4912" hidden="1"/>
    <cellStyle name="Заголовок 2 2 50" xfId="5306" hidden="1"/>
    <cellStyle name="Заголовок 2 2 50" xfId="5680" hidden="1"/>
    <cellStyle name="Заголовок 2 2 50" xfId="6049" hidden="1"/>
    <cellStyle name="Заголовок 2 2 50" xfId="6412" hidden="1"/>
    <cellStyle name="Заголовок 2 2 50" xfId="6765" hidden="1"/>
    <cellStyle name="Заголовок 2 2 50" xfId="7094" hidden="1"/>
    <cellStyle name="Заголовок 2 2 50" xfId="6206" hidden="1"/>
    <cellStyle name="Заголовок 2 2 50" xfId="4439" hidden="1"/>
    <cellStyle name="Заголовок 2 2 50" xfId="8203" hidden="1"/>
    <cellStyle name="Заголовок 2 2 50" xfId="8577" hidden="1"/>
    <cellStyle name="Заголовок 2 2 50" xfId="8946" hidden="1"/>
    <cellStyle name="Заголовок 2 2 50" xfId="9309" hidden="1"/>
    <cellStyle name="Заголовок 2 2 50" xfId="9662" hidden="1"/>
    <cellStyle name="Заголовок 2 2 50" xfId="9991" hidden="1"/>
    <cellStyle name="Заголовок 2 2 50" xfId="9103" hidden="1"/>
    <cellStyle name="Заголовок 2 2 50" xfId="11368" hidden="1"/>
    <cellStyle name="Заголовок 2 2 50" xfId="11762" hidden="1"/>
    <cellStyle name="Заголовок 2 2 50" xfId="12136" hidden="1"/>
    <cellStyle name="Заголовок 2 2 50" xfId="12505" hidden="1"/>
    <cellStyle name="Заголовок 2 2 50" xfId="12868" hidden="1"/>
    <cellStyle name="Заголовок 2 2 50" xfId="13221" hidden="1"/>
    <cellStyle name="Заголовок 2 2 50" xfId="13550" hidden="1"/>
    <cellStyle name="Заголовок 2 2 50" xfId="12662" hidden="1"/>
    <cellStyle name="Заголовок 2 2 50" xfId="10883" hidden="1"/>
    <cellStyle name="Заголовок 2 2 50" xfId="14926" hidden="1"/>
    <cellStyle name="Заголовок 2 2 50" xfId="15300" hidden="1"/>
    <cellStyle name="Заголовок 2 2 50" xfId="15669" hidden="1"/>
    <cellStyle name="Заголовок 2 2 50" xfId="16032" hidden="1"/>
    <cellStyle name="Заголовок 2 2 50" xfId="16385" hidden="1"/>
    <cellStyle name="Заголовок 2 2 50" xfId="16714" hidden="1"/>
    <cellStyle name="Заголовок 2 2 50" xfId="15826" hidden="1"/>
    <cellStyle name="Заголовок 2 2 50" xfId="10838" hidden="1"/>
    <cellStyle name="Заголовок 2 2 50" xfId="18082" hidden="1"/>
    <cellStyle name="Заголовок 2 2 50" xfId="18456" hidden="1"/>
    <cellStyle name="Заголовок 2 2 50" xfId="18825" hidden="1"/>
    <cellStyle name="Заголовок 2 2 50" xfId="19188" hidden="1"/>
    <cellStyle name="Заголовок 2 2 50" xfId="19541" hidden="1"/>
    <cellStyle name="Заголовок 2 2 50" xfId="19870" hidden="1"/>
    <cellStyle name="Заголовок 2 2 50" xfId="18982" hidden="1"/>
    <cellStyle name="Заголовок 2 2 50" xfId="20527" hidden="1"/>
    <cellStyle name="Заголовок 2 2 50" xfId="21183" hidden="1"/>
    <cellStyle name="Заголовок 2 2 50" xfId="21557" hidden="1"/>
    <cellStyle name="Заголовок 2 2 50" xfId="21926" hidden="1"/>
    <cellStyle name="Заголовок 2 2 50" xfId="22289" hidden="1"/>
    <cellStyle name="Заголовок 2 2 50" xfId="22642" hidden="1"/>
    <cellStyle name="Заголовок 2 2 50" xfId="22971" hidden="1"/>
    <cellStyle name="Заголовок 2 2 50" xfId="22083" hidden="1"/>
    <cellStyle name="Заголовок 2 2 50" xfId="23628" hidden="1"/>
    <cellStyle name="Заголовок 2 2 50" xfId="24271" hidden="1"/>
    <cellStyle name="Заголовок 2 2 50" xfId="24645" hidden="1"/>
    <cellStyle name="Заголовок 2 2 50" xfId="25014" hidden="1"/>
    <cellStyle name="Заголовок 2 2 50" xfId="25377" hidden="1"/>
    <cellStyle name="Заголовок 2 2 50" xfId="25730" hidden="1"/>
    <cellStyle name="Заголовок 2 2 50" xfId="26059" hidden="1"/>
    <cellStyle name="Заголовок 2 2 50" xfId="25171" hidden="1"/>
    <cellStyle name="Заголовок 2 2 50" xfId="26716" hidden="1"/>
    <cellStyle name="Заголовок 2 2 50" xfId="27294" hidden="1"/>
    <cellStyle name="Заголовок 2 2 50" xfId="27668" hidden="1"/>
    <cellStyle name="Заголовок 2 2 50" xfId="28037" hidden="1"/>
    <cellStyle name="Заголовок 2 2 50" xfId="28400" hidden="1"/>
    <cellStyle name="Заголовок 2 2 50" xfId="28753" hidden="1"/>
    <cellStyle name="Заголовок 2 2 50" xfId="29082" hidden="1"/>
    <cellStyle name="Заголовок 2 2 50" xfId="28194" hidden="1"/>
    <cellStyle name="Заголовок 2 2 50" xfId="29739" hidden="1"/>
    <cellStyle name="Заголовок 2 2 50" xfId="30117" hidden="1"/>
    <cellStyle name="Заголовок 2 2 50" xfId="30491" hidden="1"/>
    <cellStyle name="Заголовок 2 2 50" xfId="30860" hidden="1"/>
    <cellStyle name="Заголовок 2 2 50" xfId="31223" hidden="1"/>
    <cellStyle name="Заголовок 2 2 50" xfId="31576" hidden="1"/>
    <cellStyle name="Заголовок 2 2 50" xfId="31905" hidden="1"/>
    <cellStyle name="Заголовок 2 2 50" xfId="31017"/>
    <cellStyle name="Заголовок 2 2 51" xfId="1168" hidden="1"/>
    <cellStyle name="Заголовок 2 2 51" xfId="1414" hidden="1"/>
    <cellStyle name="Заголовок 2 2 51" xfId="1788" hidden="1"/>
    <cellStyle name="Заголовок 2 2 51" xfId="2157" hidden="1"/>
    <cellStyle name="Заголовок 2 2 51" xfId="2520" hidden="1"/>
    <cellStyle name="Заголовок 2 2 51" xfId="2871" hidden="1"/>
    <cellStyle name="Заголовок 2 2 51" xfId="3194" hidden="1"/>
    <cellStyle name="Заголовок 2 2 51" xfId="3646" hidden="1"/>
    <cellStyle name="Заголовок 2 2 51" xfId="5152" hidden="1"/>
    <cellStyle name="Заголовок 2 2 51" xfId="5398" hidden="1"/>
    <cellStyle name="Заголовок 2 2 51" xfId="5772" hidden="1"/>
    <cellStyle name="Заголовок 2 2 51" xfId="6141" hidden="1"/>
    <cellStyle name="Заголовок 2 2 51" xfId="6504" hidden="1"/>
    <cellStyle name="Заголовок 2 2 51" xfId="6855" hidden="1"/>
    <cellStyle name="Заголовок 2 2 51" xfId="7178" hidden="1"/>
    <cellStyle name="Заголовок 2 2 51" xfId="7630" hidden="1"/>
    <cellStyle name="Заголовок 2 2 51" xfId="8049" hidden="1"/>
    <cellStyle name="Заголовок 2 2 51" xfId="8295" hidden="1"/>
    <cellStyle name="Заголовок 2 2 51" xfId="8669" hidden="1"/>
    <cellStyle name="Заголовок 2 2 51" xfId="9038" hidden="1"/>
    <cellStyle name="Заголовок 2 2 51" xfId="9401" hidden="1"/>
    <cellStyle name="Заголовок 2 2 51" xfId="9752" hidden="1"/>
    <cellStyle name="Заголовок 2 2 51" xfId="10075" hidden="1"/>
    <cellStyle name="Заголовок 2 2 51" xfId="10527" hidden="1"/>
    <cellStyle name="Заголовок 2 2 51" xfId="11608" hidden="1"/>
    <cellStyle name="Заголовок 2 2 51" xfId="11854" hidden="1"/>
    <cellStyle name="Заголовок 2 2 51" xfId="12228" hidden="1"/>
    <cellStyle name="Заголовок 2 2 51" xfId="12597" hidden="1"/>
    <cellStyle name="Заголовок 2 2 51" xfId="12960" hidden="1"/>
    <cellStyle name="Заголовок 2 2 51" xfId="13311" hidden="1"/>
    <cellStyle name="Заголовок 2 2 51" xfId="13634" hidden="1"/>
    <cellStyle name="Заголовок 2 2 51" xfId="14086" hidden="1"/>
    <cellStyle name="Заголовок 2 2 51" xfId="14772" hidden="1"/>
    <cellStyle name="Заголовок 2 2 51" xfId="15018" hidden="1"/>
    <cellStyle name="Заголовок 2 2 51" xfId="15392" hidden="1"/>
    <cellStyle name="Заголовок 2 2 51" xfId="15761" hidden="1"/>
    <cellStyle name="Заголовок 2 2 51" xfId="16124" hidden="1"/>
    <cellStyle name="Заголовок 2 2 51" xfId="16475" hidden="1"/>
    <cellStyle name="Заголовок 2 2 51" xfId="16798" hidden="1"/>
    <cellStyle name="Заголовок 2 2 51" xfId="17250" hidden="1"/>
    <cellStyle name="Заголовок 2 2 51" xfId="17928" hidden="1"/>
    <cellStyle name="Заголовок 2 2 51" xfId="18174" hidden="1"/>
    <cellStyle name="Заголовок 2 2 51" xfId="18548" hidden="1"/>
    <cellStyle name="Заголовок 2 2 51" xfId="18917" hidden="1"/>
    <cellStyle name="Заголовок 2 2 51" xfId="19280" hidden="1"/>
    <cellStyle name="Заголовок 2 2 51" xfId="19631" hidden="1"/>
    <cellStyle name="Заголовок 2 2 51" xfId="19954" hidden="1"/>
    <cellStyle name="Заголовок 2 2 51" xfId="20406" hidden="1"/>
    <cellStyle name="Заголовок 2 2 51" xfId="14670" hidden="1"/>
    <cellStyle name="Заголовок 2 2 51" xfId="21275" hidden="1"/>
    <cellStyle name="Заголовок 2 2 51" xfId="21649" hidden="1"/>
    <cellStyle name="Заголовок 2 2 51" xfId="22018" hidden="1"/>
    <cellStyle name="Заголовок 2 2 51" xfId="22381" hidden="1"/>
    <cellStyle name="Заголовок 2 2 51" xfId="22732" hidden="1"/>
    <cellStyle name="Заголовок 2 2 51" xfId="23055" hidden="1"/>
    <cellStyle name="Заголовок 2 2 51" xfId="23507" hidden="1"/>
    <cellStyle name="Заголовок 2 2 51" xfId="17706" hidden="1"/>
    <cellStyle name="Заголовок 2 2 51" xfId="24363" hidden="1"/>
    <cellStyle name="Заголовок 2 2 51" xfId="24737" hidden="1"/>
    <cellStyle name="Заголовок 2 2 51" xfId="25106" hidden="1"/>
    <cellStyle name="Заголовок 2 2 51" xfId="25469" hidden="1"/>
    <cellStyle name="Заголовок 2 2 51" xfId="25820" hidden="1"/>
    <cellStyle name="Заголовок 2 2 51" xfId="26143" hidden="1"/>
    <cellStyle name="Заголовок 2 2 51" xfId="26595" hidden="1"/>
    <cellStyle name="Заголовок 2 2 51" xfId="20932" hidden="1"/>
    <cellStyle name="Заголовок 2 2 51" xfId="27386" hidden="1"/>
    <cellStyle name="Заголовок 2 2 51" xfId="27760" hidden="1"/>
    <cellStyle name="Заголовок 2 2 51" xfId="28129" hidden="1"/>
    <cellStyle name="Заголовок 2 2 51" xfId="28492" hidden="1"/>
    <cellStyle name="Заголовок 2 2 51" xfId="28843" hidden="1"/>
    <cellStyle name="Заголовок 2 2 51" xfId="29166" hidden="1"/>
    <cellStyle name="Заголовок 2 2 51" xfId="29618" hidden="1"/>
    <cellStyle name="Заголовок 2 2 51" xfId="24032" hidden="1"/>
    <cellStyle name="Заголовок 2 2 51" xfId="30209" hidden="1"/>
    <cellStyle name="Заголовок 2 2 51" xfId="30583" hidden="1"/>
    <cellStyle name="Заголовок 2 2 51" xfId="30952" hidden="1"/>
    <cellStyle name="Заголовок 2 2 51" xfId="31315" hidden="1"/>
    <cellStyle name="Заголовок 2 2 51" xfId="31666" hidden="1"/>
    <cellStyle name="Заголовок 2 2 51" xfId="31989" hidden="1"/>
    <cellStyle name="Заголовок 2 2 51" xfId="32441"/>
    <cellStyle name="Заголовок 2 2 52" xfId="1171" hidden="1"/>
    <cellStyle name="Заголовок 2 2 52" xfId="1406" hidden="1"/>
    <cellStyle name="Заголовок 2 2 52" xfId="1780" hidden="1"/>
    <cellStyle name="Заголовок 2 2 52" xfId="2149" hidden="1"/>
    <cellStyle name="Заголовок 2 2 52" xfId="2512" hidden="1"/>
    <cellStyle name="Заголовок 2 2 52" xfId="2863" hidden="1"/>
    <cellStyle name="Заголовок 2 2 52" xfId="3188" hidden="1"/>
    <cellStyle name="Заголовок 2 2 52" xfId="3649" hidden="1"/>
    <cellStyle name="Заголовок 2 2 52" xfId="5155" hidden="1"/>
    <cellStyle name="Заголовок 2 2 52" xfId="5390" hidden="1"/>
    <cellStyle name="Заголовок 2 2 52" xfId="5764" hidden="1"/>
    <cellStyle name="Заголовок 2 2 52" xfId="6133" hidden="1"/>
    <cellStyle name="Заголовок 2 2 52" xfId="6496" hidden="1"/>
    <cellStyle name="Заголовок 2 2 52" xfId="6847" hidden="1"/>
    <cellStyle name="Заголовок 2 2 52" xfId="7172" hidden="1"/>
    <cellStyle name="Заголовок 2 2 52" xfId="7633" hidden="1"/>
    <cellStyle name="Заголовок 2 2 52" xfId="8052" hidden="1"/>
    <cellStyle name="Заголовок 2 2 52" xfId="8287" hidden="1"/>
    <cellStyle name="Заголовок 2 2 52" xfId="8661" hidden="1"/>
    <cellStyle name="Заголовок 2 2 52" xfId="9030" hidden="1"/>
    <cellStyle name="Заголовок 2 2 52" xfId="9393" hidden="1"/>
    <cellStyle name="Заголовок 2 2 52" xfId="9744" hidden="1"/>
    <cellStyle name="Заголовок 2 2 52" xfId="10069" hidden="1"/>
    <cellStyle name="Заголовок 2 2 52" xfId="10530" hidden="1"/>
    <cellStyle name="Заголовок 2 2 52" xfId="11611" hidden="1"/>
    <cellStyle name="Заголовок 2 2 52" xfId="11846" hidden="1"/>
    <cellStyle name="Заголовок 2 2 52" xfId="12220" hidden="1"/>
    <cellStyle name="Заголовок 2 2 52" xfId="12589" hidden="1"/>
    <cellStyle name="Заголовок 2 2 52" xfId="12952" hidden="1"/>
    <cellStyle name="Заголовок 2 2 52" xfId="13303" hidden="1"/>
    <cellStyle name="Заголовок 2 2 52" xfId="13628" hidden="1"/>
    <cellStyle name="Заголовок 2 2 52" xfId="14089" hidden="1"/>
    <cellStyle name="Заголовок 2 2 52" xfId="14775" hidden="1"/>
    <cellStyle name="Заголовок 2 2 52" xfId="15010" hidden="1"/>
    <cellStyle name="Заголовок 2 2 52" xfId="15384" hidden="1"/>
    <cellStyle name="Заголовок 2 2 52" xfId="15753" hidden="1"/>
    <cellStyle name="Заголовок 2 2 52" xfId="16116" hidden="1"/>
    <cellStyle name="Заголовок 2 2 52" xfId="16467" hidden="1"/>
    <cellStyle name="Заголовок 2 2 52" xfId="16792" hidden="1"/>
    <cellStyle name="Заголовок 2 2 52" xfId="17253" hidden="1"/>
    <cellStyle name="Заголовок 2 2 52" xfId="17931" hidden="1"/>
    <cellStyle name="Заголовок 2 2 52" xfId="18166" hidden="1"/>
    <cellStyle name="Заголовок 2 2 52" xfId="18540" hidden="1"/>
    <cellStyle name="Заголовок 2 2 52" xfId="18909" hidden="1"/>
    <cellStyle name="Заголовок 2 2 52" xfId="19272" hidden="1"/>
    <cellStyle name="Заголовок 2 2 52" xfId="19623" hidden="1"/>
    <cellStyle name="Заголовок 2 2 52" xfId="19948" hidden="1"/>
    <cellStyle name="Заголовок 2 2 52" xfId="20409" hidden="1"/>
    <cellStyle name="Заголовок 2 2 52" xfId="10843" hidden="1"/>
    <cellStyle name="Заголовок 2 2 52" xfId="21267" hidden="1"/>
    <cellStyle name="Заголовок 2 2 52" xfId="21641" hidden="1"/>
    <cellStyle name="Заголовок 2 2 52" xfId="22010" hidden="1"/>
    <cellStyle name="Заголовок 2 2 52" xfId="22373" hidden="1"/>
    <cellStyle name="Заголовок 2 2 52" xfId="22724" hidden="1"/>
    <cellStyle name="Заголовок 2 2 52" xfId="23049" hidden="1"/>
    <cellStyle name="Заголовок 2 2 52" xfId="23510" hidden="1"/>
    <cellStyle name="Заголовок 2 2 52" xfId="20872" hidden="1"/>
    <cellStyle name="Заголовок 2 2 52" xfId="24355" hidden="1"/>
    <cellStyle name="Заголовок 2 2 52" xfId="24729" hidden="1"/>
    <cellStyle name="Заголовок 2 2 52" xfId="25098" hidden="1"/>
    <cellStyle name="Заголовок 2 2 52" xfId="25461" hidden="1"/>
    <cellStyle name="Заголовок 2 2 52" xfId="25812" hidden="1"/>
    <cellStyle name="Заголовок 2 2 52" xfId="26137" hidden="1"/>
    <cellStyle name="Заголовок 2 2 52" xfId="26598" hidden="1"/>
    <cellStyle name="Заголовок 2 2 52" xfId="23972" hidden="1"/>
    <cellStyle name="Заголовок 2 2 52" xfId="27378" hidden="1"/>
    <cellStyle name="Заголовок 2 2 52" xfId="27752" hidden="1"/>
    <cellStyle name="Заголовок 2 2 52" xfId="28121" hidden="1"/>
    <cellStyle name="Заголовок 2 2 52" xfId="28484" hidden="1"/>
    <cellStyle name="Заголовок 2 2 52" xfId="28835" hidden="1"/>
    <cellStyle name="Заголовок 2 2 52" xfId="29160" hidden="1"/>
    <cellStyle name="Заголовок 2 2 52" xfId="29621" hidden="1"/>
    <cellStyle name="Заголовок 2 2 52" xfId="27053" hidden="1"/>
    <cellStyle name="Заголовок 2 2 52" xfId="30201" hidden="1"/>
    <cellStyle name="Заголовок 2 2 52" xfId="30575" hidden="1"/>
    <cellStyle name="Заголовок 2 2 52" xfId="30944" hidden="1"/>
    <cellStyle name="Заголовок 2 2 52" xfId="31307" hidden="1"/>
    <cellStyle name="Заголовок 2 2 52" xfId="31658" hidden="1"/>
    <cellStyle name="Заголовок 2 2 52" xfId="31983" hidden="1"/>
    <cellStyle name="Заголовок 2 2 52" xfId="32444"/>
    <cellStyle name="Заголовок 2 2 53" xfId="1175" hidden="1"/>
    <cellStyle name="Заголовок 2 2 53" xfId="1390" hidden="1"/>
    <cellStyle name="Заголовок 2 2 53" xfId="1764" hidden="1"/>
    <cellStyle name="Заголовок 2 2 53" xfId="2133" hidden="1"/>
    <cellStyle name="Заголовок 2 2 53" xfId="2496" hidden="1"/>
    <cellStyle name="Заголовок 2 2 53" xfId="2848" hidden="1"/>
    <cellStyle name="Заголовок 2 2 53" xfId="3174" hidden="1"/>
    <cellStyle name="Заголовок 2 2 53" xfId="3653" hidden="1"/>
    <cellStyle name="Заголовок 2 2 53" xfId="5159" hidden="1"/>
    <cellStyle name="Заголовок 2 2 53" xfId="5374" hidden="1"/>
    <cellStyle name="Заголовок 2 2 53" xfId="5748" hidden="1"/>
    <cellStyle name="Заголовок 2 2 53" xfId="6117" hidden="1"/>
    <cellStyle name="Заголовок 2 2 53" xfId="6480" hidden="1"/>
    <cellStyle name="Заголовок 2 2 53" xfId="6832" hidden="1"/>
    <cellStyle name="Заголовок 2 2 53" xfId="7158" hidden="1"/>
    <cellStyle name="Заголовок 2 2 53" xfId="7637" hidden="1"/>
    <cellStyle name="Заголовок 2 2 53" xfId="8056" hidden="1"/>
    <cellStyle name="Заголовок 2 2 53" xfId="8271" hidden="1"/>
    <cellStyle name="Заголовок 2 2 53" xfId="8645" hidden="1"/>
    <cellStyle name="Заголовок 2 2 53" xfId="9014" hidden="1"/>
    <cellStyle name="Заголовок 2 2 53" xfId="9377" hidden="1"/>
    <cellStyle name="Заголовок 2 2 53" xfId="9729" hidden="1"/>
    <cellStyle name="Заголовок 2 2 53" xfId="10055" hidden="1"/>
    <cellStyle name="Заголовок 2 2 53" xfId="10534" hidden="1"/>
    <cellStyle name="Заголовок 2 2 53" xfId="11615" hidden="1"/>
    <cellStyle name="Заголовок 2 2 53" xfId="11830" hidden="1"/>
    <cellStyle name="Заголовок 2 2 53" xfId="12204" hidden="1"/>
    <cellStyle name="Заголовок 2 2 53" xfId="12573" hidden="1"/>
    <cellStyle name="Заголовок 2 2 53" xfId="12936" hidden="1"/>
    <cellStyle name="Заголовок 2 2 53" xfId="13288" hidden="1"/>
    <cellStyle name="Заголовок 2 2 53" xfId="13614" hidden="1"/>
    <cellStyle name="Заголовок 2 2 53" xfId="14093" hidden="1"/>
    <cellStyle name="Заголовок 2 2 53" xfId="14779" hidden="1"/>
    <cellStyle name="Заголовок 2 2 53" xfId="14994" hidden="1"/>
    <cellStyle name="Заголовок 2 2 53" xfId="15368" hidden="1"/>
    <cellStyle name="Заголовок 2 2 53" xfId="15737" hidden="1"/>
    <cellStyle name="Заголовок 2 2 53" xfId="16100" hidden="1"/>
    <cellStyle name="Заголовок 2 2 53" xfId="16452" hidden="1"/>
    <cellStyle name="Заголовок 2 2 53" xfId="16778" hidden="1"/>
    <cellStyle name="Заголовок 2 2 53" xfId="17257" hidden="1"/>
    <cellStyle name="Заголовок 2 2 53" xfId="17935" hidden="1"/>
    <cellStyle name="Заголовок 2 2 53" xfId="18150" hidden="1"/>
    <cellStyle name="Заголовок 2 2 53" xfId="18524" hidden="1"/>
    <cellStyle name="Заголовок 2 2 53" xfId="18893" hidden="1"/>
    <cellStyle name="Заголовок 2 2 53" xfId="19256" hidden="1"/>
    <cellStyle name="Заголовок 2 2 53" xfId="19608" hidden="1"/>
    <cellStyle name="Заголовок 2 2 53" xfId="19934" hidden="1"/>
    <cellStyle name="Заголовок 2 2 53" xfId="20413" hidden="1"/>
    <cellStyle name="Заголовок 2 2 53" xfId="17667" hidden="1"/>
    <cellStyle name="Заголовок 2 2 53" xfId="21251" hidden="1"/>
    <cellStyle name="Заголовок 2 2 53" xfId="21625" hidden="1"/>
    <cellStyle name="Заголовок 2 2 53" xfId="21994" hidden="1"/>
    <cellStyle name="Заголовок 2 2 53" xfId="22357" hidden="1"/>
    <cellStyle name="Заголовок 2 2 53" xfId="22709" hidden="1"/>
    <cellStyle name="Заголовок 2 2 53" xfId="23035" hidden="1"/>
    <cellStyle name="Заголовок 2 2 53" xfId="23514" hidden="1"/>
    <cellStyle name="Заголовок 2 2 53" xfId="20885" hidden="1"/>
    <cellStyle name="Заголовок 2 2 53" xfId="24339" hidden="1"/>
    <cellStyle name="Заголовок 2 2 53" xfId="24713" hidden="1"/>
    <cellStyle name="Заголовок 2 2 53" xfId="25082" hidden="1"/>
    <cellStyle name="Заголовок 2 2 53" xfId="25445" hidden="1"/>
    <cellStyle name="Заголовок 2 2 53" xfId="25797" hidden="1"/>
    <cellStyle name="Заголовок 2 2 53" xfId="26123" hidden="1"/>
    <cellStyle name="Заголовок 2 2 53" xfId="26602" hidden="1"/>
    <cellStyle name="Заголовок 2 2 53" xfId="23985" hidden="1"/>
    <cellStyle name="Заголовок 2 2 53" xfId="27362" hidden="1"/>
    <cellStyle name="Заголовок 2 2 53" xfId="27736" hidden="1"/>
    <cellStyle name="Заголовок 2 2 53" xfId="28105" hidden="1"/>
    <cellStyle name="Заголовок 2 2 53" xfId="28468" hidden="1"/>
    <cellStyle name="Заголовок 2 2 53" xfId="28820" hidden="1"/>
    <cellStyle name="Заголовок 2 2 53" xfId="29146" hidden="1"/>
    <cellStyle name="Заголовок 2 2 53" xfId="29625" hidden="1"/>
    <cellStyle name="Заголовок 2 2 53" xfId="27066" hidden="1"/>
    <cellStyle name="Заголовок 2 2 53" xfId="30185" hidden="1"/>
    <cellStyle name="Заголовок 2 2 53" xfId="30559" hidden="1"/>
    <cellStyle name="Заголовок 2 2 53" xfId="30928" hidden="1"/>
    <cellStyle name="Заголовок 2 2 53" xfId="31291" hidden="1"/>
    <cellStyle name="Заголовок 2 2 53" xfId="31643" hidden="1"/>
    <cellStyle name="Заголовок 2 2 53" xfId="31969" hidden="1"/>
    <cellStyle name="Заголовок 2 2 53" xfId="32448"/>
    <cellStyle name="Заголовок 2 2 54" xfId="1180" hidden="1"/>
    <cellStyle name="Заголовок 2 2 54" xfId="1376" hidden="1"/>
    <cellStyle name="Заголовок 2 2 54" xfId="1750" hidden="1"/>
    <cellStyle name="Заголовок 2 2 54" xfId="2119" hidden="1"/>
    <cellStyle name="Заголовок 2 2 54" xfId="2482" hidden="1"/>
    <cellStyle name="Заголовок 2 2 54" xfId="2835" hidden="1"/>
    <cellStyle name="Заголовок 2 2 54" xfId="3162" hidden="1"/>
    <cellStyle name="Заголовок 2 2 54" xfId="3658" hidden="1"/>
    <cellStyle name="Заголовок 2 2 54" xfId="5164" hidden="1"/>
    <cellStyle name="Заголовок 2 2 54" xfId="5360" hidden="1"/>
    <cellStyle name="Заголовок 2 2 54" xfId="5734" hidden="1"/>
    <cellStyle name="Заголовок 2 2 54" xfId="6103" hidden="1"/>
    <cellStyle name="Заголовок 2 2 54" xfId="6466" hidden="1"/>
    <cellStyle name="Заголовок 2 2 54" xfId="6819" hidden="1"/>
    <cellStyle name="Заголовок 2 2 54" xfId="7146" hidden="1"/>
    <cellStyle name="Заголовок 2 2 54" xfId="7642" hidden="1"/>
    <cellStyle name="Заголовок 2 2 54" xfId="8061" hidden="1"/>
    <cellStyle name="Заголовок 2 2 54" xfId="8257" hidden="1"/>
    <cellStyle name="Заголовок 2 2 54" xfId="8631" hidden="1"/>
    <cellStyle name="Заголовок 2 2 54" xfId="9000" hidden="1"/>
    <cellStyle name="Заголовок 2 2 54" xfId="9363" hidden="1"/>
    <cellStyle name="Заголовок 2 2 54" xfId="9716" hidden="1"/>
    <cellStyle name="Заголовок 2 2 54" xfId="10043" hidden="1"/>
    <cellStyle name="Заголовок 2 2 54" xfId="10539" hidden="1"/>
    <cellStyle name="Заголовок 2 2 54" xfId="11620" hidden="1"/>
    <cellStyle name="Заголовок 2 2 54" xfId="11816" hidden="1"/>
    <cellStyle name="Заголовок 2 2 54" xfId="12190" hidden="1"/>
    <cellStyle name="Заголовок 2 2 54" xfId="12559" hidden="1"/>
    <cellStyle name="Заголовок 2 2 54" xfId="12922" hidden="1"/>
    <cellStyle name="Заголовок 2 2 54" xfId="13275" hidden="1"/>
    <cellStyle name="Заголовок 2 2 54" xfId="13602" hidden="1"/>
    <cellStyle name="Заголовок 2 2 54" xfId="14098" hidden="1"/>
    <cellStyle name="Заголовок 2 2 54" xfId="14784" hidden="1"/>
    <cellStyle name="Заголовок 2 2 54" xfId="14980" hidden="1"/>
    <cellStyle name="Заголовок 2 2 54" xfId="15354" hidden="1"/>
    <cellStyle name="Заголовок 2 2 54" xfId="15723" hidden="1"/>
    <cellStyle name="Заголовок 2 2 54" xfId="16086" hidden="1"/>
    <cellStyle name="Заголовок 2 2 54" xfId="16439" hidden="1"/>
    <cellStyle name="Заголовок 2 2 54" xfId="16766" hidden="1"/>
    <cellStyle name="Заголовок 2 2 54" xfId="17262" hidden="1"/>
    <cellStyle name="Заголовок 2 2 54" xfId="17940" hidden="1"/>
    <cellStyle name="Заголовок 2 2 54" xfId="18136" hidden="1"/>
    <cellStyle name="Заголовок 2 2 54" xfId="18510" hidden="1"/>
    <cellStyle name="Заголовок 2 2 54" xfId="18879" hidden="1"/>
    <cellStyle name="Заголовок 2 2 54" xfId="19242" hidden="1"/>
    <cellStyle name="Заголовок 2 2 54" xfId="19595" hidden="1"/>
    <cellStyle name="Заголовок 2 2 54" xfId="19922" hidden="1"/>
    <cellStyle name="Заголовок 2 2 54" xfId="20418" hidden="1"/>
    <cellStyle name="Заголовок 2 2 54" xfId="17673" hidden="1"/>
    <cellStyle name="Заголовок 2 2 54" xfId="21237" hidden="1"/>
    <cellStyle name="Заголовок 2 2 54" xfId="21611" hidden="1"/>
    <cellStyle name="Заголовок 2 2 54" xfId="21980" hidden="1"/>
    <cellStyle name="Заголовок 2 2 54" xfId="22343" hidden="1"/>
    <cellStyle name="Заголовок 2 2 54" xfId="22696" hidden="1"/>
    <cellStyle name="Заголовок 2 2 54" xfId="23023" hidden="1"/>
    <cellStyle name="Заголовок 2 2 54" xfId="23519" hidden="1"/>
    <cellStyle name="Заголовок 2 2 54" xfId="20897" hidden="1"/>
    <cellStyle name="Заголовок 2 2 54" xfId="24325" hidden="1"/>
    <cellStyle name="Заголовок 2 2 54" xfId="24699" hidden="1"/>
    <cellStyle name="Заголовок 2 2 54" xfId="25068" hidden="1"/>
    <cellStyle name="Заголовок 2 2 54" xfId="25431" hidden="1"/>
    <cellStyle name="Заголовок 2 2 54" xfId="25784" hidden="1"/>
    <cellStyle name="Заголовок 2 2 54" xfId="26111" hidden="1"/>
    <cellStyle name="Заголовок 2 2 54" xfId="26607" hidden="1"/>
    <cellStyle name="Заголовок 2 2 54" xfId="23997" hidden="1"/>
    <cellStyle name="Заголовок 2 2 54" xfId="27348" hidden="1"/>
    <cellStyle name="Заголовок 2 2 54" xfId="27722" hidden="1"/>
    <cellStyle name="Заголовок 2 2 54" xfId="28091" hidden="1"/>
    <cellStyle name="Заголовок 2 2 54" xfId="28454" hidden="1"/>
    <cellStyle name="Заголовок 2 2 54" xfId="28807" hidden="1"/>
    <cellStyle name="Заголовок 2 2 54" xfId="29134" hidden="1"/>
    <cellStyle name="Заголовок 2 2 54" xfId="29630" hidden="1"/>
    <cellStyle name="Заголовок 2 2 54" xfId="27078" hidden="1"/>
    <cellStyle name="Заголовок 2 2 54" xfId="30171" hidden="1"/>
    <cellStyle name="Заголовок 2 2 54" xfId="30545" hidden="1"/>
    <cellStyle name="Заголовок 2 2 54" xfId="30914" hidden="1"/>
    <cellStyle name="Заголовок 2 2 54" xfId="31277" hidden="1"/>
    <cellStyle name="Заголовок 2 2 54" xfId="31630" hidden="1"/>
    <cellStyle name="Заголовок 2 2 54" xfId="31957" hidden="1"/>
    <cellStyle name="Заголовок 2 2 54" xfId="32453"/>
    <cellStyle name="Заголовок 2 2 55" xfId="1183" hidden="1"/>
    <cellStyle name="Заголовок 2 2 55" xfId="1368" hidden="1"/>
    <cellStyle name="Заголовок 2 2 55" xfId="1742" hidden="1"/>
    <cellStyle name="Заголовок 2 2 55" xfId="2111" hidden="1"/>
    <cellStyle name="Заголовок 2 2 55" xfId="2474" hidden="1"/>
    <cellStyle name="Заголовок 2 2 55" xfId="2827" hidden="1"/>
    <cellStyle name="Заголовок 2 2 55" xfId="3154" hidden="1"/>
    <cellStyle name="Заголовок 2 2 55" xfId="3661" hidden="1"/>
    <cellStyle name="Заголовок 2 2 55" xfId="5167" hidden="1"/>
    <cellStyle name="Заголовок 2 2 55" xfId="5352" hidden="1"/>
    <cellStyle name="Заголовок 2 2 55" xfId="5726" hidden="1"/>
    <cellStyle name="Заголовок 2 2 55" xfId="6095" hidden="1"/>
    <cellStyle name="Заголовок 2 2 55" xfId="6458" hidden="1"/>
    <cellStyle name="Заголовок 2 2 55" xfId="6811" hidden="1"/>
    <cellStyle name="Заголовок 2 2 55" xfId="7138" hidden="1"/>
    <cellStyle name="Заголовок 2 2 55" xfId="7645" hidden="1"/>
    <cellStyle name="Заголовок 2 2 55" xfId="8064" hidden="1"/>
    <cellStyle name="Заголовок 2 2 55" xfId="8249" hidden="1"/>
    <cellStyle name="Заголовок 2 2 55" xfId="8623" hidden="1"/>
    <cellStyle name="Заголовок 2 2 55" xfId="8992" hidden="1"/>
    <cellStyle name="Заголовок 2 2 55" xfId="9355" hidden="1"/>
    <cellStyle name="Заголовок 2 2 55" xfId="9708" hidden="1"/>
    <cellStyle name="Заголовок 2 2 55" xfId="10035" hidden="1"/>
    <cellStyle name="Заголовок 2 2 55" xfId="10542" hidden="1"/>
    <cellStyle name="Заголовок 2 2 55" xfId="11623" hidden="1"/>
    <cellStyle name="Заголовок 2 2 55" xfId="11808" hidden="1"/>
    <cellStyle name="Заголовок 2 2 55" xfId="12182" hidden="1"/>
    <cellStyle name="Заголовок 2 2 55" xfId="12551" hidden="1"/>
    <cellStyle name="Заголовок 2 2 55" xfId="12914" hidden="1"/>
    <cellStyle name="Заголовок 2 2 55" xfId="13267" hidden="1"/>
    <cellStyle name="Заголовок 2 2 55" xfId="13594" hidden="1"/>
    <cellStyle name="Заголовок 2 2 55" xfId="14101" hidden="1"/>
    <cellStyle name="Заголовок 2 2 55" xfId="14787" hidden="1"/>
    <cellStyle name="Заголовок 2 2 55" xfId="14972" hidden="1"/>
    <cellStyle name="Заголовок 2 2 55" xfId="15346" hidden="1"/>
    <cellStyle name="Заголовок 2 2 55" xfId="15715" hidden="1"/>
    <cellStyle name="Заголовок 2 2 55" xfId="16078" hidden="1"/>
    <cellStyle name="Заголовок 2 2 55" xfId="16431" hidden="1"/>
    <cellStyle name="Заголовок 2 2 55" xfId="16758" hidden="1"/>
    <cellStyle name="Заголовок 2 2 55" xfId="17265" hidden="1"/>
    <cellStyle name="Заголовок 2 2 55" xfId="17943" hidden="1"/>
    <cellStyle name="Заголовок 2 2 55" xfId="18128" hidden="1"/>
    <cellStyle name="Заголовок 2 2 55" xfId="18502" hidden="1"/>
    <cellStyle name="Заголовок 2 2 55" xfId="18871" hidden="1"/>
    <cellStyle name="Заголовок 2 2 55" xfId="19234" hidden="1"/>
    <cellStyle name="Заголовок 2 2 55" xfId="19587" hidden="1"/>
    <cellStyle name="Заголовок 2 2 55" xfId="19914" hidden="1"/>
    <cellStyle name="Заголовок 2 2 55" xfId="20421" hidden="1"/>
    <cellStyle name="Заголовок 2 2 55" xfId="11137" hidden="1"/>
    <cellStyle name="Заголовок 2 2 55" xfId="21229" hidden="1"/>
    <cellStyle name="Заголовок 2 2 55" xfId="21603" hidden="1"/>
    <cellStyle name="Заголовок 2 2 55" xfId="21972" hidden="1"/>
    <cellStyle name="Заголовок 2 2 55" xfId="22335" hidden="1"/>
    <cellStyle name="Заголовок 2 2 55" xfId="22688" hidden="1"/>
    <cellStyle name="Заголовок 2 2 55" xfId="23015" hidden="1"/>
    <cellStyle name="Заголовок 2 2 55" xfId="23522" hidden="1"/>
    <cellStyle name="Заголовок 2 2 55" xfId="20986" hidden="1"/>
    <cellStyle name="Заголовок 2 2 55" xfId="24317" hidden="1"/>
    <cellStyle name="Заголовок 2 2 55" xfId="24691" hidden="1"/>
    <cellStyle name="Заголовок 2 2 55" xfId="25060" hidden="1"/>
    <cellStyle name="Заголовок 2 2 55" xfId="25423" hidden="1"/>
    <cellStyle name="Заголовок 2 2 55" xfId="25776" hidden="1"/>
    <cellStyle name="Заголовок 2 2 55" xfId="26103" hidden="1"/>
    <cellStyle name="Заголовок 2 2 55" xfId="26610" hidden="1"/>
    <cellStyle name="Заголовок 2 2 55" xfId="24081" hidden="1"/>
    <cellStyle name="Заголовок 2 2 55" xfId="27340" hidden="1"/>
    <cellStyle name="Заголовок 2 2 55" xfId="27714" hidden="1"/>
    <cellStyle name="Заголовок 2 2 55" xfId="28083" hidden="1"/>
    <cellStyle name="Заголовок 2 2 55" xfId="28446" hidden="1"/>
    <cellStyle name="Заголовок 2 2 55" xfId="28799" hidden="1"/>
    <cellStyle name="Заголовок 2 2 55" xfId="29126" hidden="1"/>
    <cellStyle name="Заголовок 2 2 55" xfId="29633" hidden="1"/>
    <cellStyle name="Заголовок 2 2 55" xfId="27132" hidden="1"/>
    <cellStyle name="Заголовок 2 2 55" xfId="30163" hidden="1"/>
    <cellStyle name="Заголовок 2 2 55" xfId="30537" hidden="1"/>
    <cellStyle name="Заголовок 2 2 55" xfId="30906" hidden="1"/>
    <cellStyle name="Заголовок 2 2 55" xfId="31269" hidden="1"/>
    <cellStyle name="Заголовок 2 2 55" xfId="31622" hidden="1"/>
    <cellStyle name="Заголовок 2 2 55" xfId="31949" hidden="1"/>
    <cellStyle name="Заголовок 2 2 55" xfId="32456"/>
    <cellStyle name="Заголовок 2 2 56" xfId="968" hidden="1"/>
    <cellStyle name="Заголовок 2 2 56" xfId="1526" hidden="1"/>
    <cellStyle name="Заголовок 2 2 56" xfId="1900" hidden="1"/>
    <cellStyle name="Заголовок 2 2 56" xfId="2269" hidden="1"/>
    <cellStyle name="Заголовок 2 2 56" xfId="2629" hidden="1"/>
    <cellStyle name="Заголовок 2 2 56" xfId="2971" hidden="1"/>
    <cellStyle name="Заголовок 2 2 56" xfId="3280" hidden="1"/>
    <cellStyle name="Заголовок 2 2 56" xfId="3497" hidden="1"/>
    <cellStyle name="Заголовок 2 2 56" xfId="4952" hidden="1"/>
    <cellStyle name="Заголовок 2 2 56" xfId="5510" hidden="1"/>
    <cellStyle name="Заголовок 2 2 56" xfId="5884" hidden="1"/>
    <cellStyle name="Заголовок 2 2 56" xfId="6253" hidden="1"/>
    <cellStyle name="Заголовок 2 2 56" xfId="6613" hidden="1"/>
    <cellStyle name="Заголовок 2 2 56" xfId="6955" hidden="1"/>
    <cellStyle name="Заголовок 2 2 56" xfId="7264" hidden="1"/>
    <cellStyle name="Заголовок 2 2 56" xfId="7481" hidden="1"/>
    <cellStyle name="Заголовок 2 2 56" xfId="4577" hidden="1"/>
    <cellStyle name="Заголовок 2 2 56" xfId="8407" hidden="1"/>
    <cellStyle name="Заголовок 2 2 56" xfId="8781" hidden="1"/>
    <cellStyle name="Заголовок 2 2 56" xfId="9150" hidden="1"/>
    <cellStyle name="Заголовок 2 2 56" xfId="9510" hidden="1"/>
    <cellStyle name="Заголовок 2 2 56" xfId="9852" hidden="1"/>
    <cellStyle name="Заголовок 2 2 56" xfId="10161" hidden="1"/>
    <cellStyle name="Заголовок 2 2 56" xfId="10378" hidden="1"/>
    <cellStyle name="Заголовок 2 2 56" xfId="11408" hidden="1"/>
    <cellStyle name="Заголовок 2 2 56" xfId="11966" hidden="1"/>
    <cellStyle name="Заголовок 2 2 56" xfId="12340" hidden="1"/>
    <cellStyle name="Заголовок 2 2 56" xfId="12709" hidden="1"/>
    <cellStyle name="Заголовок 2 2 56" xfId="13069" hidden="1"/>
    <cellStyle name="Заголовок 2 2 56" xfId="13411" hidden="1"/>
    <cellStyle name="Заголовок 2 2 56" xfId="13720" hidden="1"/>
    <cellStyle name="Заголовок 2 2 56" xfId="13937" hidden="1"/>
    <cellStyle name="Заголовок 2 2 56" xfId="11021" hidden="1"/>
    <cellStyle name="Заголовок 2 2 56" xfId="15130" hidden="1"/>
    <cellStyle name="Заголовок 2 2 56" xfId="15504" hidden="1"/>
    <cellStyle name="Заголовок 2 2 56" xfId="15873" hidden="1"/>
    <cellStyle name="Заголовок 2 2 56" xfId="16233" hidden="1"/>
    <cellStyle name="Заголовок 2 2 56" xfId="16575" hidden="1"/>
    <cellStyle name="Заголовок 2 2 56" xfId="16884" hidden="1"/>
    <cellStyle name="Заголовок 2 2 56" xfId="17101" hidden="1"/>
    <cellStyle name="Заголовок 2 2 56" xfId="14470" hidden="1"/>
    <cellStyle name="Заголовок 2 2 56" xfId="18286" hidden="1"/>
    <cellStyle name="Заголовок 2 2 56" xfId="18660" hidden="1"/>
    <cellStyle name="Заголовок 2 2 56" xfId="19029" hidden="1"/>
    <cellStyle name="Заголовок 2 2 56" xfId="19389" hidden="1"/>
    <cellStyle name="Заголовок 2 2 56" xfId="19731" hidden="1"/>
    <cellStyle name="Заголовок 2 2 56" xfId="20040" hidden="1"/>
    <cellStyle name="Заголовок 2 2 56" xfId="20257" hidden="1"/>
    <cellStyle name="Заголовок 2 2 56" xfId="17553" hidden="1"/>
    <cellStyle name="Заголовок 2 2 56" xfId="21387" hidden="1"/>
    <cellStyle name="Заголовок 2 2 56" xfId="21761" hidden="1"/>
    <cellStyle name="Заголовок 2 2 56" xfId="22130" hidden="1"/>
    <cellStyle name="Заголовок 2 2 56" xfId="22490" hidden="1"/>
    <cellStyle name="Заголовок 2 2 56" xfId="22832" hidden="1"/>
    <cellStyle name="Заголовок 2 2 56" xfId="23141" hidden="1"/>
    <cellStyle name="Заголовок 2 2 56" xfId="23358" hidden="1"/>
    <cellStyle name="Заголовок 2 2 56" xfId="20777" hidden="1"/>
    <cellStyle name="Заголовок 2 2 56" xfId="24475" hidden="1"/>
    <cellStyle name="Заголовок 2 2 56" xfId="24849" hidden="1"/>
    <cellStyle name="Заголовок 2 2 56" xfId="25218" hidden="1"/>
    <cellStyle name="Заголовок 2 2 56" xfId="25578" hidden="1"/>
    <cellStyle name="Заголовок 2 2 56" xfId="25920" hidden="1"/>
    <cellStyle name="Заголовок 2 2 56" xfId="26229" hidden="1"/>
    <cellStyle name="Заголовок 2 2 56" xfId="26446" hidden="1"/>
    <cellStyle name="Заголовок 2 2 56" xfId="23877" hidden="1"/>
    <cellStyle name="Заголовок 2 2 56" xfId="27498" hidden="1"/>
    <cellStyle name="Заголовок 2 2 56" xfId="27872" hidden="1"/>
    <cellStyle name="Заголовок 2 2 56" xfId="28241" hidden="1"/>
    <cellStyle name="Заголовок 2 2 56" xfId="28601" hidden="1"/>
    <cellStyle name="Заголовок 2 2 56" xfId="28943" hidden="1"/>
    <cellStyle name="Заголовок 2 2 56" xfId="29252" hidden="1"/>
    <cellStyle name="Заголовок 2 2 56" xfId="29469" hidden="1"/>
    <cellStyle name="Заголовок 2 2 56" xfId="26959" hidden="1"/>
    <cellStyle name="Заголовок 2 2 56" xfId="30321" hidden="1"/>
    <cellStyle name="Заголовок 2 2 56" xfId="30695" hidden="1"/>
    <cellStyle name="Заголовок 2 2 56" xfId="31064" hidden="1"/>
    <cellStyle name="Заголовок 2 2 56" xfId="31424" hidden="1"/>
    <cellStyle name="Заголовок 2 2 56" xfId="31766" hidden="1"/>
    <cellStyle name="Заголовок 2 2 56" xfId="32075" hidden="1"/>
    <cellStyle name="Заголовок 2 2 56" xfId="32292"/>
    <cellStyle name="Заголовок 2 2 57" xfId="1188" hidden="1"/>
    <cellStyle name="Заголовок 2 2 57" xfId="823" hidden="1"/>
    <cellStyle name="Заголовок 2 2 57" xfId="886" hidden="1"/>
    <cellStyle name="Заголовок 2 2 57" xfId="1304" hidden="1"/>
    <cellStyle name="Заголовок 2 2 57" xfId="1678" hidden="1"/>
    <cellStyle name="Заголовок 2 2 57" xfId="2048" hidden="1"/>
    <cellStyle name="Заголовок 2 2 57" xfId="2411" hidden="1"/>
    <cellStyle name="Заголовок 2 2 57" xfId="3666" hidden="1"/>
    <cellStyle name="Заголовок 2 2 57" xfId="5172" hidden="1"/>
    <cellStyle name="Заголовок 2 2 57" xfId="4807" hidden="1"/>
    <cellStyle name="Заголовок 2 2 57" xfId="4870" hidden="1"/>
    <cellStyle name="Заголовок 2 2 57" xfId="5288" hidden="1"/>
    <cellStyle name="Заголовок 2 2 57" xfId="5662" hidden="1"/>
    <cellStyle name="Заголовок 2 2 57" xfId="6032" hidden="1"/>
    <cellStyle name="Заголовок 2 2 57" xfId="6395" hidden="1"/>
    <cellStyle name="Заголовок 2 2 57" xfId="7650" hidden="1"/>
    <cellStyle name="Заголовок 2 2 57" xfId="8069" hidden="1"/>
    <cellStyle name="Заголовок 2 2 57" xfId="7784" hidden="1"/>
    <cellStyle name="Заголовок 2 2 57" xfId="4581" hidden="1"/>
    <cellStyle name="Заголовок 2 2 57" xfId="8185" hidden="1"/>
    <cellStyle name="Заголовок 2 2 57" xfId="8559" hidden="1"/>
    <cellStyle name="Заголовок 2 2 57" xfId="8929" hidden="1"/>
    <cellStyle name="Заголовок 2 2 57" xfId="9292" hidden="1"/>
    <cellStyle name="Заголовок 2 2 57" xfId="10547" hidden="1"/>
    <cellStyle name="Заголовок 2 2 57" xfId="11628" hidden="1"/>
    <cellStyle name="Заголовок 2 2 57" xfId="11263" hidden="1"/>
    <cellStyle name="Заголовок 2 2 57" xfId="11326" hidden="1"/>
    <cellStyle name="Заголовок 2 2 57" xfId="11744" hidden="1"/>
    <cellStyle name="Заголовок 2 2 57" xfId="12118" hidden="1"/>
    <cellStyle name="Заголовок 2 2 57" xfId="12488" hidden="1"/>
    <cellStyle name="Заголовок 2 2 57" xfId="12851" hidden="1"/>
    <cellStyle name="Заголовок 2 2 57" xfId="14106" hidden="1"/>
    <cellStyle name="Заголовок 2 2 57" xfId="14792" hidden="1"/>
    <cellStyle name="Заголовок 2 2 57" xfId="14240" hidden="1"/>
    <cellStyle name="Заголовок 2 2 57" xfId="11027" hidden="1"/>
    <cellStyle name="Заголовок 2 2 57" xfId="14908" hidden="1"/>
    <cellStyle name="Заголовок 2 2 57" xfId="15282" hidden="1"/>
    <cellStyle name="Заголовок 2 2 57" xfId="15652" hidden="1"/>
    <cellStyle name="Заголовок 2 2 57" xfId="16015" hidden="1"/>
    <cellStyle name="Заголовок 2 2 57" xfId="17270" hidden="1"/>
    <cellStyle name="Заголовок 2 2 57" xfId="17948" hidden="1"/>
    <cellStyle name="Заголовок 2 2 57" xfId="17383" hidden="1"/>
    <cellStyle name="Заголовок 2 2 57" xfId="14642" hidden="1"/>
    <cellStyle name="Заголовок 2 2 57" xfId="18064" hidden="1"/>
    <cellStyle name="Заголовок 2 2 57" xfId="18438" hidden="1"/>
    <cellStyle name="Заголовок 2 2 57" xfId="18808" hidden="1"/>
    <cellStyle name="Заголовок 2 2 57" xfId="19171" hidden="1"/>
    <cellStyle name="Заголовок 2 2 57" xfId="20426" hidden="1"/>
    <cellStyle name="Заголовок 2 2 57" xfId="10628" hidden="1"/>
    <cellStyle name="Заголовок 2 2 57" xfId="20611" hidden="1"/>
    <cellStyle name="Заголовок 2 2 57" xfId="20566" hidden="1"/>
    <cellStyle name="Заголовок 2 2 57" xfId="21165" hidden="1"/>
    <cellStyle name="Заголовок 2 2 57" xfId="21539" hidden="1"/>
    <cellStyle name="Заголовок 2 2 57" xfId="21909" hidden="1"/>
    <cellStyle name="Заголовок 2 2 57" xfId="22272" hidden="1"/>
    <cellStyle name="Заголовок 2 2 57" xfId="23527" hidden="1"/>
    <cellStyle name="Заголовок 2 2 57" xfId="10742" hidden="1"/>
    <cellStyle name="Заголовок 2 2 57" xfId="23712" hidden="1"/>
    <cellStyle name="Заголовок 2 2 57" xfId="23667" hidden="1"/>
    <cellStyle name="Заголовок 2 2 57" xfId="24253" hidden="1"/>
    <cellStyle name="Заголовок 2 2 57" xfId="24627" hidden="1"/>
    <cellStyle name="Заголовок 2 2 57" xfId="24997" hidden="1"/>
    <cellStyle name="Заголовок 2 2 57" xfId="25360" hidden="1"/>
    <cellStyle name="Заголовок 2 2 57" xfId="26615" hidden="1"/>
    <cellStyle name="Заголовок 2 2 57" xfId="14382" hidden="1"/>
    <cellStyle name="Заголовок 2 2 57" xfId="26800" hidden="1"/>
    <cellStyle name="Заголовок 2 2 57" xfId="26755" hidden="1"/>
    <cellStyle name="Заголовок 2 2 57" xfId="27276" hidden="1"/>
    <cellStyle name="Заголовок 2 2 57" xfId="27650" hidden="1"/>
    <cellStyle name="Заголовок 2 2 57" xfId="28020" hidden="1"/>
    <cellStyle name="Заголовок 2 2 57" xfId="28383" hidden="1"/>
    <cellStyle name="Заголовок 2 2 57" xfId="29638" hidden="1"/>
    <cellStyle name="Заголовок 2 2 57" xfId="14618" hidden="1"/>
    <cellStyle name="Заголовок 2 2 57" xfId="29823" hidden="1"/>
    <cellStyle name="Заголовок 2 2 57" xfId="29778" hidden="1"/>
    <cellStyle name="Заголовок 2 2 57" xfId="30099" hidden="1"/>
    <cellStyle name="Заголовок 2 2 57" xfId="30473" hidden="1"/>
    <cellStyle name="Заголовок 2 2 57" xfId="30843" hidden="1"/>
    <cellStyle name="Заголовок 2 2 57" xfId="31206" hidden="1"/>
    <cellStyle name="Заголовок 2 2 57" xfId="32461"/>
    <cellStyle name="Заголовок 2 2 58" xfId="1191" hidden="1"/>
    <cellStyle name="Заголовок 2 2 58" xfId="1337" hidden="1"/>
    <cellStyle name="Заголовок 2 2 58" xfId="1711" hidden="1"/>
    <cellStyle name="Заголовок 2 2 58" xfId="2080" hidden="1"/>
    <cellStyle name="Заголовок 2 2 58" xfId="2443" hidden="1"/>
    <cellStyle name="Заголовок 2 2 58" xfId="2796" hidden="1"/>
    <cellStyle name="Заголовок 2 2 58" xfId="3124" hidden="1"/>
    <cellStyle name="Заголовок 2 2 58" xfId="3669" hidden="1"/>
    <cellStyle name="Заголовок 2 2 58" xfId="5175" hidden="1"/>
    <cellStyle name="Заголовок 2 2 58" xfId="5321" hidden="1"/>
    <cellStyle name="Заголовок 2 2 58" xfId="5695" hidden="1"/>
    <cellStyle name="Заголовок 2 2 58" xfId="6064" hidden="1"/>
    <cellStyle name="Заголовок 2 2 58" xfId="6427" hidden="1"/>
    <cellStyle name="Заголовок 2 2 58" xfId="6780" hidden="1"/>
    <cellStyle name="Заголовок 2 2 58" xfId="7108" hidden="1"/>
    <cellStyle name="Заголовок 2 2 58" xfId="7653" hidden="1"/>
    <cellStyle name="Заголовок 2 2 58" xfId="8072" hidden="1"/>
    <cellStyle name="Заголовок 2 2 58" xfId="8218" hidden="1"/>
    <cellStyle name="Заголовок 2 2 58" xfId="8592" hidden="1"/>
    <cellStyle name="Заголовок 2 2 58" xfId="8961" hidden="1"/>
    <cellStyle name="Заголовок 2 2 58" xfId="9324" hidden="1"/>
    <cellStyle name="Заголовок 2 2 58" xfId="9677" hidden="1"/>
    <cellStyle name="Заголовок 2 2 58" xfId="10005" hidden="1"/>
    <cellStyle name="Заголовок 2 2 58" xfId="10550" hidden="1"/>
    <cellStyle name="Заголовок 2 2 58" xfId="11631" hidden="1"/>
    <cellStyle name="Заголовок 2 2 58" xfId="11777" hidden="1"/>
    <cellStyle name="Заголовок 2 2 58" xfId="12151" hidden="1"/>
    <cellStyle name="Заголовок 2 2 58" xfId="12520" hidden="1"/>
    <cellStyle name="Заголовок 2 2 58" xfId="12883" hidden="1"/>
    <cellStyle name="Заголовок 2 2 58" xfId="13236" hidden="1"/>
    <cellStyle name="Заголовок 2 2 58" xfId="13564" hidden="1"/>
    <cellStyle name="Заголовок 2 2 58" xfId="14109" hidden="1"/>
    <cellStyle name="Заголовок 2 2 58" xfId="14795" hidden="1"/>
    <cellStyle name="Заголовок 2 2 58" xfId="14941" hidden="1"/>
    <cellStyle name="Заголовок 2 2 58" xfId="15315" hidden="1"/>
    <cellStyle name="Заголовок 2 2 58" xfId="15684" hidden="1"/>
    <cellStyle name="Заголовок 2 2 58" xfId="16047" hidden="1"/>
    <cellStyle name="Заголовок 2 2 58" xfId="16400" hidden="1"/>
    <cellStyle name="Заголовок 2 2 58" xfId="16728" hidden="1"/>
    <cellStyle name="Заголовок 2 2 58" xfId="17273" hidden="1"/>
    <cellStyle name="Заголовок 2 2 58" xfId="17951" hidden="1"/>
    <cellStyle name="Заголовок 2 2 58" xfId="18097" hidden="1"/>
    <cellStyle name="Заголовок 2 2 58" xfId="18471" hidden="1"/>
    <cellStyle name="Заголовок 2 2 58" xfId="18840" hidden="1"/>
    <cellStyle name="Заголовок 2 2 58" xfId="19203" hidden="1"/>
    <cellStyle name="Заголовок 2 2 58" xfId="19556" hidden="1"/>
    <cellStyle name="Заголовок 2 2 58" xfId="19884" hidden="1"/>
    <cellStyle name="Заголовок 2 2 58" xfId="20429" hidden="1"/>
    <cellStyle name="Заголовок 2 2 58" xfId="20508" hidden="1"/>
    <cellStyle name="Заголовок 2 2 58" xfId="21198" hidden="1"/>
    <cellStyle name="Заголовок 2 2 58" xfId="21572" hidden="1"/>
    <cellStyle name="Заголовок 2 2 58" xfId="21941" hidden="1"/>
    <cellStyle name="Заголовок 2 2 58" xfId="22304" hidden="1"/>
    <cellStyle name="Заголовок 2 2 58" xfId="22657" hidden="1"/>
    <cellStyle name="Заголовок 2 2 58" xfId="22985" hidden="1"/>
    <cellStyle name="Заголовок 2 2 58" xfId="23530" hidden="1"/>
    <cellStyle name="Заголовок 2 2 58" xfId="23609" hidden="1"/>
    <cellStyle name="Заголовок 2 2 58" xfId="24286" hidden="1"/>
    <cellStyle name="Заголовок 2 2 58" xfId="24660" hidden="1"/>
    <cellStyle name="Заголовок 2 2 58" xfId="25029" hidden="1"/>
    <cellStyle name="Заголовок 2 2 58" xfId="25392" hidden="1"/>
    <cellStyle name="Заголовок 2 2 58" xfId="25745" hidden="1"/>
    <cellStyle name="Заголовок 2 2 58" xfId="26073" hidden="1"/>
    <cellStyle name="Заголовок 2 2 58" xfId="26618" hidden="1"/>
    <cellStyle name="Заголовок 2 2 58" xfId="26697" hidden="1"/>
    <cellStyle name="Заголовок 2 2 58" xfId="27309" hidden="1"/>
    <cellStyle name="Заголовок 2 2 58" xfId="27683" hidden="1"/>
    <cellStyle name="Заголовок 2 2 58" xfId="28052" hidden="1"/>
    <cellStyle name="Заголовок 2 2 58" xfId="28415" hidden="1"/>
    <cellStyle name="Заголовок 2 2 58" xfId="28768" hidden="1"/>
    <cellStyle name="Заголовок 2 2 58" xfId="29096" hidden="1"/>
    <cellStyle name="Заголовок 2 2 58" xfId="29641" hidden="1"/>
    <cellStyle name="Заголовок 2 2 58" xfId="29720" hidden="1"/>
    <cellStyle name="Заголовок 2 2 58" xfId="30132" hidden="1"/>
    <cellStyle name="Заголовок 2 2 58" xfId="30506" hidden="1"/>
    <cellStyle name="Заголовок 2 2 58" xfId="30875" hidden="1"/>
    <cellStyle name="Заголовок 2 2 58" xfId="31238" hidden="1"/>
    <cellStyle name="Заголовок 2 2 58" xfId="31591" hidden="1"/>
    <cellStyle name="Заголовок 2 2 58" xfId="31919" hidden="1"/>
    <cellStyle name="Заголовок 2 2 58" xfId="32464"/>
    <cellStyle name="Заголовок 2 2 59" xfId="1195" hidden="1"/>
    <cellStyle name="Заголовок 2 2 59" xfId="842" hidden="1"/>
    <cellStyle name="Заголовок 2 2 59" xfId="992" hidden="1"/>
    <cellStyle name="Заголовок 2 2 59" xfId="1475" hidden="1"/>
    <cellStyle name="Заголовок 2 2 59" xfId="1849" hidden="1"/>
    <cellStyle name="Заголовок 2 2 59" xfId="2218" hidden="1"/>
    <cellStyle name="Заголовок 2 2 59" xfId="2580" hidden="1"/>
    <cellStyle name="Заголовок 2 2 59" xfId="3673" hidden="1"/>
    <cellStyle name="Заголовок 2 2 59" xfId="5179" hidden="1"/>
    <cellStyle name="Заголовок 2 2 59" xfId="4826" hidden="1"/>
    <cellStyle name="Заголовок 2 2 59" xfId="4976" hidden="1"/>
    <cellStyle name="Заголовок 2 2 59" xfId="5459" hidden="1"/>
    <cellStyle name="Заголовок 2 2 59" xfId="5833" hidden="1"/>
    <cellStyle name="Заголовок 2 2 59" xfId="6202" hidden="1"/>
    <cellStyle name="Заголовок 2 2 59" xfId="6564" hidden="1"/>
    <cellStyle name="Заголовок 2 2 59" xfId="7657" hidden="1"/>
    <cellStyle name="Заголовок 2 2 59" xfId="8076" hidden="1"/>
    <cellStyle name="Заголовок 2 2 59" xfId="4580" hidden="1"/>
    <cellStyle name="Заголовок 2 2 59" xfId="4497" hidden="1"/>
    <cellStyle name="Заголовок 2 2 59" xfId="8356" hidden="1"/>
    <cellStyle name="Заголовок 2 2 59" xfId="8730" hidden="1"/>
    <cellStyle name="Заголовок 2 2 59" xfId="9099" hidden="1"/>
    <cellStyle name="Заголовок 2 2 59" xfId="9461" hidden="1"/>
    <cellStyle name="Заголовок 2 2 59" xfId="10554" hidden="1"/>
    <cellStyle name="Заголовок 2 2 59" xfId="11635" hidden="1"/>
    <cellStyle name="Заголовок 2 2 59" xfId="11282" hidden="1"/>
    <cellStyle name="Заголовок 2 2 59" xfId="11432" hidden="1"/>
    <cellStyle name="Заголовок 2 2 59" xfId="11915" hidden="1"/>
    <cellStyle name="Заголовок 2 2 59" xfId="12289" hidden="1"/>
    <cellStyle name="Заголовок 2 2 59" xfId="12658" hidden="1"/>
    <cellStyle name="Заголовок 2 2 59" xfId="13020" hidden="1"/>
    <cellStyle name="Заголовок 2 2 59" xfId="14113" hidden="1"/>
    <cellStyle name="Заголовок 2 2 59" xfId="14799" hidden="1"/>
    <cellStyle name="Заголовок 2 2 59" xfId="11026" hidden="1"/>
    <cellStyle name="Заголовок 2 2 59" xfId="10941" hidden="1"/>
    <cellStyle name="Заголовок 2 2 59" xfId="15079" hidden="1"/>
    <cellStyle name="Заголовок 2 2 59" xfId="15453" hidden="1"/>
    <cellStyle name="Заголовок 2 2 59" xfId="15822" hidden="1"/>
    <cellStyle name="Заголовок 2 2 59" xfId="16184" hidden="1"/>
    <cellStyle name="Заголовок 2 2 59" xfId="17277" hidden="1"/>
    <cellStyle name="Заголовок 2 2 59" xfId="17955" hidden="1"/>
    <cellStyle name="Заголовок 2 2 59" xfId="17364" hidden="1"/>
    <cellStyle name="Заголовок 2 2 59" xfId="14527" hidden="1"/>
    <cellStyle name="Заголовок 2 2 59" xfId="18235" hidden="1"/>
    <cellStyle name="Заголовок 2 2 59" xfId="18609" hidden="1"/>
    <cellStyle name="Заголовок 2 2 59" xfId="18978" hidden="1"/>
    <cellStyle name="Заголовок 2 2 59" xfId="19340" hidden="1"/>
    <cellStyle name="Заголовок 2 2 59" xfId="20433" hidden="1"/>
    <cellStyle name="Заголовок 2 2 59" xfId="21056" hidden="1"/>
    <cellStyle name="Заголовок 2 2 59" xfId="17815" hidden="1"/>
    <cellStyle name="Заголовок 2 2 59" xfId="14673" hidden="1"/>
    <cellStyle name="Заголовок 2 2 59" xfId="21336" hidden="1"/>
    <cellStyle name="Заголовок 2 2 59" xfId="21710" hidden="1"/>
    <cellStyle name="Заголовок 2 2 59" xfId="22079" hidden="1"/>
    <cellStyle name="Заголовок 2 2 59" xfId="22441" hidden="1"/>
    <cellStyle name="Заголовок 2 2 59" xfId="23534" hidden="1"/>
    <cellStyle name="Заголовок 2 2 59" xfId="24144" hidden="1"/>
    <cellStyle name="Заголовок 2 2 59" xfId="21029" hidden="1"/>
    <cellStyle name="Заголовок 2 2 59" xfId="20835" hidden="1"/>
    <cellStyle name="Заголовок 2 2 59" xfId="24424" hidden="1"/>
    <cellStyle name="Заголовок 2 2 59" xfId="24798" hidden="1"/>
    <cellStyle name="Заголовок 2 2 59" xfId="25167" hidden="1"/>
    <cellStyle name="Заголовок 2 2 59" xfId="25529" hidden="1"/>
    <cellStyle name="Заголовок 2 2 59" xfId="26622" hidden="1"/>
    <cellStyle name="Заголовок 2 2 59" xfId="27167" hidden="1"/>
    <cellStyle name="Заголовок 2 2 59" xfId="24120" hidden="1"/>
    <cellStyle name="Заголовок 2 2 59" xfId="23935" hidden="1"/>
    <cellStyle name="Заголовок 2 2 59" xfId="27447" hidden="1"/>
    <cellStyle name="Заголовок 2 2 59" xfId="27821" hidden="1"/>
    <cellStyle name="Заголовок 2 2 59" xfId="28190" hidden="1"/>
    <cellStyle name="Заголовок 2 2 59" xfId="28552" hidden="1"/>
    <cellStyle name="Заголовок 2 2 59" xfId="29645" hidden="1"/>
    <cellStyle name="Заголовок 2 2 59" xfId="29990" hidden="1"/>
    <cellStyle name="Заголовок 2 2 59" xfId="27152" hidden="1"/>
    <cellStyle name="Заголовок 2 2 59" xfId="27016" hidden="1"/>
    <cellStyle name="Заголовок 2 2 59" xfId="30270" hidden="1"/>
    <cellStyle name="Заголовок 2 2 59" xfId="30644" hidden="1"/>
    <cellStyle name="Заголовок 2 2 59" xfId="31013" hidden="1"/>
    <cellStyle name="Заголовок 2 2 59" xfId="31375" hidden="1"/>
    <cellStyle name="Заголовок 2 2 59" xfId="32468"/>
    <cellStyle name="Заголовок 2 2 6" xfId="913" hidden="1"/>
    <cellStyle name="Заголовок 2 2 6" xfId="1312" hidden="1"/>
    <cellStyle name="Заголовок 2 2 6" xfId="1686" hidden="1"/>
    <cellStyle name="Заголовок 2 2 6" xfId="2056" hidden="1"/>
    <cellStyle name="Заголовок 2 2 6" xfId="2419" hidden="1"/>
    <cellStyle name="Заголовок 2 2 6" xfId="2772" hidden="1"/>
    <cellStyle name="Заголовок 2 2 6" xfId="3101" hidden="1"/>
    <cellStyle name="Заголовок 2 2 6" xfId="3406" hidden="1"/>
    <cellStyle name="Заголовок 2 2 6" xfId="4897" hidden="1"/>
    <cellStyle name="Заголовок 2 2 6" xfId="5296" hidden="1"/>
    <cellStyle name="Заголовок 2 2 6" xfId="5670" hidden="1"/>
    <cellStyle name="Заголовок 2 2 6" xfId="6040" hidden="1"/>
    <cellStyle name="Заголовок 2 2 6" xfId="6403" hidden="1"/>
    <cellStyle name="Заголовок 2 2 6" xfId="6756" hidden="1"/>
    <cellStyle name="Заголовок 2 2 6" xfId="7085" hidden="1"/>
    <cellStyle name="Заголовок 2 2 6" xfId="7390" hidden="1"/>
    <cellStyle name="Заголовок 2 2 6" xfId="4492" hidden="1"/>
    <cellStyle name="Заголовок 2 2 6" xfId="8193" hidden="1"/>
    <cellStyle name="Заголовок 2 2 6" xfId="8567" hidden="1"/>
    <cellStyle name="Заголовок 2 2 6" xfId="8937" hidden="1"/>
    <cellStyle name="Заголовок 2 2 6" xfId="9300" hidden="1"/>
    <cellStyle name="Заголовок 2 2 6" xfId="9653" hidden="1"/>
    <cellStyle name="Заголовок 2 2 6" xfId="9982" hidden="1"/>
    <cellStyle name="Заголовок 2 2 6" xfId="10287" hidden="1"/>
    <cellStyle name="Заголовок 2 2 6" xfId="11353" hidden="1"/>
    <cellStyle name="Заголовок 2 2 6" xfId="11752" hidden="1"/>
    <cellStyle name="Заголовок 2 2 6" xfId="12126" hidden="1"/>
    <cellStyle name="Заголовок 2 2 6" xfId="12496" hidden="1"/>
    <cellStyle name="Заголовок 2 2 6" xfId="12859" hidden="1"/>
    <cellStyle name="Заголовок 2 2 6" xfId="13212" hidden="1"/>
    <cellStyle name="Заголовок 2 2 6" xfId="13541" hidden="1"/>
    <cellStyle name="Заголовок 2 2 6" xfId="13846" hidden="1"/>
    <cellStyle name="Заголовок 2 2 6" xfId="10936" hidden="1"/>
    <cellStyle name="Заголовок 2 2 6" xfId="14916" hidden="1"/>
    <cellStyle name="Заголовок 2 2 6" xfId="15290" hidden="1"/>
    <cellStyle name="Заголовок 2 2 6" xfId="15660" hidden="1"/>
    <cellStyle name="Заголовок 2 2 6" xfId="16023" hidden="1"/>
    <cellStyle name="Заголовок 2 2 6" xfId="16376" hidden="1"/>
    <cellStyle name="Заголовок 2 2 6" xfId="16705" hidden="1"/>
    <cellStyle name="Заголовок 2 2 6" xfId="17010" hidden="1"/>
    <cellStyle name="Заголовок 2 2 6" xfId="10849" hidden="1"/>
    <cellStyle name="Заголовок 2 2 6" xfId="18072" hidden="1"/>
    <cellStyle name="Заголовок 2 2 6" xfId="18446" hidden="1"/>
    <cellStyle name="Заголовок 2 2 6" xfId="18816" hidden="1"/>
    <cellStyle name="Заголовок 2 2 6" xfId="19179" hidden="1"/>
    <cellStyle name="Заголовок 2 2 6" xfId="19532" hidden="1"/>
    <cellStyle name="Заголовок 2 2 6" xfId="19861" hidden="1"/>
    <cellStyle name="Заголовок 2 2 6" xfId="20166" hidden="1"/>
    <cellStyle name="Заголовок 2 2 6" xfId="20542" hidden="1"/>
    <cellStyle name="Заголовок 2 2 6" xfId="21173" hidden="1"/>
    <cellStyle name="Заголовок 2 2 6" xfId="21547" hidden="1"/>
    <cellStyle name="Заголовок 2 2 6" xfId="21917" hidden="1"/>
    <cellStyle name="Заголовок 2 2 6" xfId="22280" hidden="1"/>
    <cellStyle name="Заголовок 2 2 6" xfId="22633" hidden="1"/>
    <cellStyle name="Заголовок 2 2 6" xfId="22962" hidden="1"/>
    <cellStyle name="Заголовок 2 2 6" xfId="23267" hidden="1"/>
    <cellStyle name="Заголовок 2 2 6" xfId="23643" hidden="1"/>
    <cellStyle name="Заголовок 2 2 6" xfId="24261" hidden="1"/>
    <cellStyle name="Заголовок 2 2 6" xfId="24635" hidden="1"/>
    <cellStyle name="Заголовок 2 2 6" xfId="25005" hidden="1"/>
    <cellStyle name="Заголовок 2 2 6" xfId="25368" hidden="1"/>
    <cellStyle name="Заголовок 2 2 6" xfId="25721" hidden="1"/>
    <cellStyle name="Заголовок 2 2 6" xfId="26050" hidden="1"/>
    <cellStyle name="Заголовок 2 2 6" xfId="26355" hidden="1"/>
    <cellStyle name="Заголовок 2 2 6" xfId="26731" hidden="1"/>
    <cellStyle name="Заголовок 2 2 6" xfId="27284" hidden="1"/>
    <cellStyle name="Заголовок 2 2 6" xfId="27658" hidden="1"/>
    <cellStyle name="Заголовок 2 2 6" xfId="28028" hidden="1"/>
    <cellStyle name="Заголовок 2 2 6" xfId="28391" hidden="1"/>
    <cellStyle name="Заголовок 2 2 6" xfId="28744" hidden="1"/>
    <cellStyle name="Заголовок 2 2 6" xfId="29073" hidden="1"/>
    <cellStyle name="Заголовок 2 2 6" xfId="29378" hidden="1"/>
    <cellStyle name="Заголовок 2 2 6" xfId="29754" hidden="1"/>
    <cellStyle name="Заголовок 2 2 6" xfId="30107" hidden="1"/>
    <cellStyle name="Заголовок 2 2 6" xfId="30481" hidden="1"/>
    <cellStyle name="Заголовок 2 2 6" xfId="30851" hidden="1"/>
    <cellStyle name="Заголовок 2 2 6" xfId="31214" hidden="1"/>
    <cellStyle name="Заголовок 2 2 6" xfId="31567" hidden="1"/>
    <cellStyle name="Заголовок 2 2 6" xfId="31896" hidden="1"/>
    <cellStyle name="Заголовок 2 2 6" xfId="32201"/>
    <cellStyle name="Заголовок 2 2 60" xfId="1200" hidden="1"/>
    <cellStyle name="Заголовок 2 2 60" xfId="733" hidden="1"/>
    <cellStyle name="Заголовок 2 2 60" xfId="739" hidden="1"/>
    <cellStyle name="Заголовок 2 2 60" xfId="744" hidden="1"/>
    <cellStyle name="Заголовок 2 2 60" xfId="749" hidden="1"/>
    <cellStyle name="Заголовок 2 2 60" xfId="753" hidden="1"/>
    <cellStyle name="Заголовок 2 2 60" xfId="757" hidden="1"/>
    <cellStyle name="Заголовок 2 2 60" xfId="3678" hidden="1"/>
    <cellStyle name="Заголовок 2 2 60" xfId="5184" hidden="1"/>
    <cellStyle name="Заголовок 2 2 60" xfId="4717" hidden="1"/>
    <cellStyle name="Заголовок 2 2 60" xfId="4723" hidden="1"/>
    <cellStyle name="Заголовок 2 2 60" xfId="4728" hidden="1"/>
    <cellStyle name="Заголовок 2 2 60" xfId="4733" hidden="1"/>
    <cellStyle name="Заголовок 2 2 60" xfId="4737" hidden="1"/>
    <cellStyle name="Заголовок 2 2 60" xfId="4741" hidden="1"/>
    <cellStyle name="Заголовок 2 2 60" xfId="7662" hidden="1"/>
    <cellStyle name="Заголовок 2 2 60" xfId="8081" hidden="1"/>
    <cellStyle name="Заголовок 2 2 60" xfId="4436" hidden="1"/>
    <cellStyle name="Заголовок 2 2 60" xfId="7895" hidden="1"/>
    <cellStyle name="Заголовок 2 2 60" xfId="7891" hidden="1"/>
    <cellStyle name="Заголовок 2 2 60" xfId="7886" hidden="1"/>
    <cellStyle name="Заголовок 2 2 60" xfId="4315" hidden="1"/>
    <cellStyle name="Заголовок 2 2 60" xfId="7857" hidden="1"/>
    <cellStyle name="Заголовок 2 2 60" xfId="10559" hidden="1"/>
    <cellStyle name="Заголовок 2 2 60" xfId="11640" hidden="1"/>
    <cellStyle name="Заголовок 2 2 60" xfId="11173" hidden="1"/>
    <cellStyle name="Заголовок 2 2 60" xfId="11179" hidden="1"/>
    <cellStyle name="Заголовок 2 2 60" xfId="11184" hidden="1"/>
    <cellStyle name="Заголовок 2 2 60" xfId="11189" hidden="1"/>
    <cellStyle name="Заголовок 2 2 60" xfId="11193" hidden="1"/>
    <cellStyle name="Заголовок 2 2 60" xfId="11197" hidden="1"/>
    <cellStyle name="Заголовок 2 2 60" xfId="14118" hidden="1"/>
    <cellStyle name="Заголовок 2 2 60" xfId="14804" hidden="1"/>
    <cellStyle name="Заголовок 2 2 60" xfId="10879" hidden="1"/>
    <cellStyle name="Заголовок 2 2 60" xfId="14351" hidden="1"/>
    <cellStyle name="Заголовок 2 2 60" xfId="14347" hidden="1"/>
    <cellStyle name="Заголовок 2 2 60" xfId="14342" hidden="1"/>
    <cellStyle name="Заголовок 2 2 60" xfId="10631" hidden="1"/>
    <cellStyle name="Заголовок 2 2 60" xfId="14313" hidden="1"/>
    <cellStyle name="Заголовок 2 2 60" xfId="17282" hidden="1"/>
    <cellStyle name="Заголовок 2 2 60" xfId="17960" hidden="1"/>
    <cellStyle name="Заголовок 2 2 60" xfId="14697" hidden="1"/>
    <cellStyle name="Заголовок 2 2 60" xfId="17448" hidden="1"/>
    <cellStyle name="Заголовок 2 2 60" xfId="10748" hidden="1"/>
    <cellStyle name="Заголовок 2 2 60" xfId="14683" hidden="1"/>
    <cellStyle name="Заголовок 2 2 60" xfId="17438" hidden="1"/>
    <cellStyle name="Заголовок 2 2 60" xfId="17351" hidden="1"/>
    <cellStyle name="Заголовок 2 2 60" xfId="20438" hidden="1"/>
    <cellStyle name="Заголовок 2 2 60" xfId="21061" hidden="1"/>
    <cellStyle name="Заголовок 2 2 60" xfId="10658" hidden="1"/>
    <cellStyle name="Заголовок 2 2 60" xfId="20688" hidden="1"/>
    <cellStyle name="Заголовок 2 2 60" xfId="20684" hidden="1"/>
    <cellStyle name="Заголовок 2 2 60" xfId="20679" hidden="1"/>
    <cellStyle name="Заголовок 2 2 60" xfId="10646" hidden="1"/>
    <cellStyle name="Заголовок 2 2 60" xfId="20672" hidden="1"/>
    <cellStyle name="Заголовок 2 2 60" xfId="23539" hidden="1"/>
    <cellStyle name="Заголовок 2 2 60" xfId="24149" hidden="1"/>
    <cellStyle name="Заголовок 2 2 60" xfId="20907" hidden="1"/>
    <cellStyle name="Заголовок 2 2 60" xfId="23789" hidden="1"/>
    <cellStyle name="Заголовок 2 2 60" xfId="23785" hidden="1"/>
    <cellStyle name="Заголовок 2 2 60" xfId="23780" hidden="1"/>
    <cellStyle name="Заголовок 2 2 60" xfId="17847" hidden="1"/>
    <cellStyle name="Заголовок 2 2 60" xfId="23773" hidden="1"/>
    <cellStyle name="Заголовок 2 2 60" xfId="26627" hidden="1"/>
    <cellStyle name="Заголовок 2 2 60" xfId="27172" hidden="1"/>
    <cellStyle name="Заголовок 2 2 60" xfId="24007" hidden="1"/>
    <cellStyle name="Заголовок 2 2 60" xfId="26877" hidden="1"/>
    <cellStyle name="Заголовок 2 2 60" xfId="26873" hidden="1"/>
    <cellStyle name="Заголовок 2 2 60" xfId="26868" hidden="1"/>
    <cellStyle name="Заголовок 2 2 60" xfId="17851" hidden="1"/>
    <cellStyle name="Заголовок 2 2 60" xfId="26861" hidden="1"/>
    <cellStyle name="Заголовок 2 2 60" xfId="29650" hidden="1"/>
    <cellStyle name="Заголовок 2 2 60" xfId="29995" hidden="1"/>
    <cellStyle name="Заголовок 2 2 60" xfId="27087" hidden="1"/>
    <cellStyle name="Заголовок 2 2 60" xfId="29900" hidden="1"/>
    <cellStyle name="Заголовок 2 2 60" xfId="29896" hidden="1"/>
    <cellStyle name="Заголовок 2 2 60" xfId="29891" hidden="1"/>
    <cellStyle name="Заголовок 2 2 60" xfId="17854" hidden="1"/>
    <cellStyle name="Заголовок 2 2 60" xfId="29884" hidden="1"/>
    <cellStyle name="Заголовок 2 2 60" xfId="32473"/>
    <cellStyle name="Заголовок 2 2 61" xfId="1203" hidden="1"/>
    <cellStyle name="Заголовок 2 2 61" xfId="1579" hidden="1"/>
    <cellStyle name="Заголовок 2 2 61" xfId="1952" hidden="1"/>
    <cellStyle name="Заголовок 2 2 61" xfId="2320" hidden="1"/>
    <cellStyle name="Заголовок 2 2 61" xfId="2679" hidden="1"/>
    <cellStyle name="Заголовок 2 2 61" xfId="3017" hidden="1"/>
    <cellStyle name="Заголовок 2 2 61" xfId="3322" hidden="1"/>
    <cellStyle name="Заголовок 2 2 61" xfId="3681" hidden="1"/>
    <cellStyle name="Заголовок 2 2 61" xfId="5187" hidden="1"/>
    <cellStyle name="Заголовок 2 2 61" xfId="5563" hidden="1"/>
    <cellStyle name="Заголовок 2 2 61" xfId="5936" hidden="1"/>
    <cellStyle name="Заголовок 2 2 61" xfId="6304" hidden="1"/>
    <cellStyle name="Заголовок 2 2 61" xfId="6663" hidden="1"/>
    <cellStyle name="Заголовок 2 2 61" xfId="7001" hidden="1"/>
    <cellStyle name="Заголовок 2 2 61" xfId="7306" hidden="1"/>
    <cellStyle name="Заголовок 2 2 61" xfId="7665" hidden="1"/>
    <cellStyle name="Заголовок 2 2 61" xfId="8084" hidden="1"/>
    <cellStyle name="Заголовок 2 2 61" xfId="8460" hidden="1"/>
    <cellStyle name="Заголовок 2 2 61" xfId="8833" hidden="1"/>
    <cellStyle name="Заголовок 2 2 61" xfId="9201" hidden="1"/>
    <cellStyle name="Заголовок 2 2 61" xfId="9560" hidden="1"/>
    <cellStyle name="Заголовок 2 2 61" xfId="9898" hidden="1"/>
    <cellStyle name="Заголовок 2 2 61" xfId="10203" hidden="1"/>
    <cellStyle name="Заголовок 2 2 61" xfId="10562" hidden="1"/>
    <cellStyle name="Заголовок 2 2 61" xfId="11643" hidden="1"/>
    <cellStyle name="Заголовок 2 2 61" xfId="12019" hidden="1"/>
    <cellStyle name="Заголовок 2 2 61" xfId="12392" hidden="1"/>
    <cellStyle name="Заголовок 2 2 61" xfId="12760" hidden="1"/>
    <cellStyle name="Заголовок 2 2 61" xfId="13119" hidden="1"/>
    <cellStyle name="Заголовок 2 2 61" xfId="13457" hidden="1"/>
    <cellStyle name="Заголовок 2 2 61" xfId="13762" hidden="1"/>
    <cellStyle name="Заголовок 2 2 61" xfId="14121" hidden="1"/>
    <cellStyle name="Заголовок 2 2 61" xfId="14807" hidden="1"/>
    <cellStyle name="Заголовок 2 2 61" xfId="15183" hidden="1"/>
    <cellStyle name="Заголовок 2 2 61" xfId="15556" hidden="1"/>
    <cellStyle name="Заголовок 2 2 61" xfId="15924" hidden="1"/>
    <cellStyle name="Заголовок 2 2 61" xfId="16283" hidden="1"/>
    <cellStyle name="Заголовок 2 2 61" xfId="16621" hidden="1"/>
    <cellStyle name="Заголовок 2 2 61" xfId="16926" hidden="1"/>
    <cellStyle name="Заголовок 2 2 61" xfId="17285" hidden="1"/>
    <cellStyle name="Заголовок 2 2 61" xfId="17963" hidden="1"/>
    <cellStyle name="Заголовок 2 2 61" xfId="18339" hidden="1"/>
    <cellStyle name="Заголовок 2 2 61" xfId="18712" hidden="1"/>
    <cellStyle name="Заголовок 2 2 61" xfId="19080" hidden="1"/>
    <cellStyle name="Заголовок 2 2 61" xfId="19439" hidden="1"/>
    <cellStyle name="Заголовок 2 2 61" xfId="19777" hidden="1"/>
    <cellStyle name="Заголовок 2 2 61" xfId="20082" hidden="1"/>
    <cellStyle name="Заголовок 2 2 61" xfId="20441" hidden="1"/>
    <cellStyle name="Заголовок 2 2 61" xfId="21064" hidden="1"/>
    <cellStyle name="Заголовок 2 2 61" xfId="21440" hidden="1"/>
    <cellStyle name="Заголовок 2 2 61" xfId="21813" hidden="1"/>
    <cellStyle name="Заголовок 2 2 61" xfId="22181" hidden="1"/>
    <cellStyle name="Заголовок 2 2 61" xfId="22540" hidden="1"/>
    <cellStyle name="Заголовок 2 2 61" xfId="22878" hidden="1"/>
    <cellStyle name="Заголовок 2 2 61" xfId="23183" hidden="1"/>
    <cellStyle name="Заголовок 2 2 61" xfId="23542" hidden="1"/>
    <cellStyle name="Заголовок 2 2 61" xfId="24152" hidden="1"/>
    <cellStyle name="Заголовок 2 2 61" xfId="24528" hidden="1"/>
    <cellStyle name="Заголовок 2 2 61" xfId="24901" hidden="1"/>
    <cellStyle name="Заголовок 2 2 61" xfId="25269" hidden="1"/>
    <cellStyle name="Заголовок 2 2 61" xfId="25628" hidden="1"/>
    <cellStyle name="Заголовок 2 2 61" xfId="25966" hidden="1"/>
    <cellStyle name="Заголовок 2 2 61" xfId="26271" hidden="1"/>
    <cellStyle name="Заголовок 2 2 61" xfId="26630" hidden="1"/>
    <cellStyle name="Заголовок 2 2 61" xfId="27175" hidden="1"/>
    <cellStyle name="Заголовок 2 2 61" xfId="27551" hidden="1"/>
    <cellStyle name="Заголовок 2 2 61" xfId="27924" hidden="1"/>
    <cellStyle name="Заголовок 2 2 61" xfId="28292" hidden="1"/>
    <cellStyle name="Заголовок 2 2 61" xfId="28651" hidden="1"/>
    <cellStyle name="Заголовок 2 2 61" xfId="28989" hidden="1"/>
    <cellStyle name="Заголовок 2 2 61" xfId="29294" hidden="1"/>
    <cellStyle name="Заголовок 2 2 61" xfId="29653" hidden="1"/>
    <cellStyle name="Заголовок 2 2 61" xfId="29998" hidden="1"/>
    <cellStyle name="Заголовок 2 2 61" xfId="30374" hidden="1"/>
    <cellStyle name="Заголовок 2 2 61" xfId="30747" hidden="1"/>
    <cellStyle name="Заголовок 2 2 61" xfId="31115" hidden="1"/>
    <cellStyle name="Заголовок 2 2 61" xfId="31474" hidden="1"/>
    <cellStyle name="Заголовок 2 2 61" xfId="31812" hidden="1"/>
    <cellStyle name="Заголовок 2 2 61" xfId="32117" hidden="1"/>
    <cellStyle name="Заголовок 2 2 61" xfId="32476"/>
    <cellStyle name="Заголовок 2 2 62" xfId="973" hidden="1"/>
    <cellStyle name="Заголовок 2 2 62" xfId="1557" hidden="1"/>
    <cellStyle name="Заголовок 2 2 62" xfId="1931" hidden="1"/>
    <cellStyle name="Заголовок 2 2 62" xfId="2300" hidden="1"/>
    <cellStyle name="Заголовок 2 2 62" xfId="2660" hidden="1"/>
    <cellStyle name="Заголовок 2 2 62" xfId="3001" hidden="1"/>
    <cellStyle name="Заголовок 2 2 62" xfId="3309" hidden="1"/>
    <cellStyle name="Заголовок 2 2 62" xfId="3501" hidden="1"/>
    <cellStyle name="Заголовок 2 2 62" xfId="4957" hidden="1"/>
    <cellStyle name="Заголовок 2 2 62" xfId="5541" hidden="1"/>
    <cellStyle name="Заголовок 2 2 62" xfId="5915" hidden="1"/>
    <cellStyle name="Заголовок 2 2 62" xfId="6284" hidden="1"/>
    <cellStyle name="Заголовок 2 2 62" xfId="6644" hidden="1"/>
    <cellStyle name="Заголовок 2 2 62" xfId="6985" hidden="1"/>
    <cellStyle name="Заголовок 2 2 62" xfId="7293" hidden="1"/>
    <cellStyle name="Заголовок 2 2 62" xfId="7485" hidden="1"/>
    <cellStyle name="Заголовок 2 2 62" xfId="4410" hidden="1"/>
    <cellStyle name="Заголовок 2 2 62" xfId="8438" hidden="1"/>
    <cellStyle name="Заголовок 2 2 62" xfId="8812" hidden="1"/>
    <cellStyle name="Заголовок 2 2 62" xfId="9181" hidden="1"/>
    <cellStyle name="Заголовок 2 2 62" xfId="9541" hidden="1"/>
    <cellStyle name="Заголовок 2 2 62" xfId="9882" hidden="1"/>
    <cellStyle name="Заголовок 2 2 62" xfId="10190" hidden="1"/>
    <cellStyle name="Заголовок 2 2 62" xfId="10382" hidden="1"/>
    <cellStyle name="Заголовок 2 2 62" xfId="11413" hidden="1"/>
    <cellStyle name="Заголовок 2 2 62" xfId="11997" hidden="1"/>
    <cellStyle name="Заголовок 2 2 62" xfId="12371" hidden="1"/>
    <cellStyle name="Заголовок 2 2 62" xfId="12740" hidden="1"/>
    <cellStyle name="Заголовок 2 2 62" xfId="13100" hidden="1"/>
    <cellStyle name="Заголовок 2 2 62" xfId="13441" hidden="1"/>
    <cellStyle name="Заголовок 2 2 62" xfId="13749" hidden="1"/>
    <cellStyle name="Заголовок 2 2 62" xfId="13941" hidden="1"/>
    <cellStyle name="Заголовок 2 2 62" xfId="10818" hidden="1"/>
    <cellStyle name="Заголовок 2 2 62" xfId="15161" hidden="1"/>
    <cellStyle name="Заголовок 2 2 62" xfId="15535" hidden="1"/>
    <cellStyle name="Заголовок 2 2 62" xfId="15904" hidden="1"/>
    <cellStyle name="Заголовок 2 2 62" xfId="16264" hidden="1"/>
    <cellStyle name="Заголовок 2 2 62" xfId="16605" hidden="1"/>
    <cellStyle name="Заголовок 2 2 62" xfId="16913" hidden="1"/>
    <cellStyle name="Заголовок 2 2 62" xfId="17105" hidden="1"/>
    <cellStyle name="Заголовок 2 2 62" xfId="14485" hidden="1"/>
    <cellStyle name="Заголовок 2 2 62" xfId="18317" hidden="1"/>
    <cellStyle name="Заголовок 2 2 62" xfId="18691" hidden="1"/>
    <cellStyle name="Заголовок 2 2 62" xfId="19060" hidden="1"/>
    <cellStyle name="Заголовок 2 2 62" xfId="19420" hidden="1"/>
    <cellStyle name="Заголовок 2 2 62" xfId="19761" hidden="1"/>
    <cellStyle name="Заголовок 2 2 62" xfId="20069" hidden="1"/>
    <cellStyle name="Заголовок 2 2 62" xfId="20261" hidden="1"/>
    <cellStyle name="Заголовок 2 2 62" xfId="14660" hidden="1"/>
    <cellStyle name="Заголовок 2 2 62" xfId="21418" hidden="1"/>
    <cellStyle name="Заголовок 2 2 62" xfId="21792" hidden="1"/>
    <cellStyle name="Заголовок 2 2 62" xfId="22161" hidden="1"/>
    <cellStyle name="Заголовок 2 2 62" xfId="22521" hidden="1"/>
    <cellStyle name="Заголовок 2 2 62" xfId="22862" hidden="1"/>
    <cellStyle name="Заголовок 2 2 62" xfId="23170" hidden="1"/>
    <cellStyle name="Заголовок 2 2 62" xfId="23362" hidden="1"/>
    <cellStyle name="Заголовок 2 2 62" xfId="20981" hidden="1"/>
    <cellStyle name="Заголовок 2 2 62" xfId="24506" hidden="1"/>
    <cellStyle name="Заголовок 2 2 62" xfId="24880" hidden="1"/>
    <cellStyle name="Заголовок 2 2 62" xfId="25249" hidden="1"/>
    <cellStyle name="Заголовок 2 2 62" xfId="25609" hidden="1"/>
    <cellStyle name="Заголовок 2 2 62" xfId="25950" hidden="1"/>
    <cellStyle name="Заголовок 2 2 62" xfId="26258" hidden="1"/>
    <cellStyle name="Заголовок 2 2 62" xfId="26450" hidden="1"/>
    <cellStyle name="Заголовок 2 2 62" xfId="24076" hidden="1"/>
    <cellStyle name="Заголовок 2 2 62" xfId="27529" hidden="1"/>
    <cellStyle name="Заголовок 2 2 62" xfId="27903" hidden="1"/>
    <cellStyle name="Заголовок 2 2 62" xfId="28272" hidden="1"/>
    <cellStyle name="Заголовок 2 2 62" xfId="28632" hidden="1"/>
    <cellStyle name="Заголовок 2 2 62" xfId="28973" hidden="1"/>
    <cellStyle name="Заголовок 2 2 62" xfId="29281" hidden="1"/>
    <cellStyle name="Заголовок 2 2 62" xfId="29473" hidden="1"/>
    <cellStyle name="Заголовок 2 2 62" xfId="27127" hidden="1"/>
    <cellStyle name="Заголовок 2 2 62" xfId="30352" hidden="1"/>
    <cellStyle name="Заголовок 2 2 62" xfId="30726" hidden="1"/>
    <cellStyle name="Заголовок 2 2 62" xfId="31095" hidden="1"/>
    <cellStyle name="Заголовок 2 2 62" xfId="31455" hidden="1"/>
    <cellStyle name="Заголовок 2 2 62" xfId="31796" hidden="1"/>
    <cellStyle name="Заголовок 2 2 62" xfId="32104" hidden="1"/>
    <cellStyle name="Заголовок 2 2 62" xfId="32296"/>
    <cellStyle name="Заголовок 2 2 63" xfId="1208" hidden="1"/>
    <cellStyle name="Заголовок 2 2 63" xfId="1584" hidden="1"/>
    <cellStyle name="Заголовок 2 2 63" xfId="1957" hidden="1"/>
    <cellStyle name="Заголовок 2 2 63" xfId="2325" hidden="1"/>
    <cellStyle name="Заголовок 2 2 63" xfId="2684" hidden="1"/>
    <cellStyle name="Заголовок 2 2 63" xfId="3022" hidden="1"/>
    <cellStyle name="Заголовок 2 2 63" xfId="3327" hidden="1"/>
    <cellStyle name="Заголовок 2 2 63" xfId="3686" hidden="1"/>
    <cellStyle name="Заголовок 2 2 63" xfId="5192" hidden="1"/>
    <cellStyle name="Заголовок 2 2 63" xfId="5568" hidden="1"/>
    <cellStyle name="Заголовок 2 2 63" xfId="5941" hidden="1"/>
    <cellStyle name="Заголовок 2 2 63" xfId="6309" hidden="1"/>
    <cellStyle name="Заголовок 2 2 63" xfId="6668" hidden="1"/>
    <cellStyle name="Заголовок 2 2 63" xfId="7006" hidden="1"/>
    <cellStyle name="Заголовок 2 2 63" xfId="7311" hidden="1"/>
    <cellStyle name="Заголовок 2 2 63" xfId="7670" hidden="1"/>
    <cellStyle name="Заголовок 2 2 63" xfId="8089" hidden="1"/>
    <cellStyle name="Заголовок 2 2 63" xfId="8465" hidden="1"/>
    <cellStyle name="Заголовок 2 2 63" xfId="8838" hidden="1"/>
    <cellStyle name="Заголовок 2 2 63" xfId="9206" hidden="1"/>
    <cellStyle name="Заголовок 2 2 63" xfId="9565" hidden="1"/>
    <cellStyle name="Заголовок 2 2 63" xfId="9903" hidden="1"/>
    <cellStyle name="Заголовок 2 2 63" xfId="10208" hidden="1"/>
    <cellStyle name="Заголовок 2 2 63" xfId="10567" hidden="1"/>
    <cellStyle name="Заголовок 2 2 63" xfId="11648" hidden="1"/>
    <cellStyle name="Заголовок 2 2 63" xfId="12024" hidden="1"/>
    <cellStyle name="Заголовок 2 2 63" xfId="12397" hidden="1"/>
    <cellStyle name="Заголовок 2 2 63" xfId="12765" hidden="1"/>
    <cellStyle name="Заголовок 2 2 63" xfId="13124" hidden="1"/>
    <cellStyle name="Заголовок 2 2 63" xfId="13462" hidden="1"/>
    <cellStyle name="Заголовок 2 2 63" xfId="13767" hidden="1"/>
    <cellStyle name="Заголовок 2 2 63" xfId="14126" hidden="1"/>
    <cellStyle name="Заголовок 2 2 63" xfId="14812" hidden="1"/>
    <cellStyle name="Заголовок 2 2 63" xfId="15188" hidden="1"/>
    <cellStyle name="Заголовок 2 2 63" xfId="15561" hidden="1"/>
    <cellStyle name="Заголовок 2 2 63" xfId="15929" hidden="1"/>
    <cellStyle name="Заголовок 2 2 63" xfId="16288" hidden="1"/>
    <cellStyle name="Заголовок 2 2 63" xfId="16626" hidden="1"/>
    <cellStyle name="Заголовок 2 2 63" xfId="16931" hidden="1"/>
    <cellStyle name="Заголовок 2 2 63" xfId="17290" hidden="1"/>
    <cellStyle name="Заголовок 2 2 63" xfId="17968" hidden="1"/>
    <cellStyle name="Заголовок 2 2 63" xfId="18344" hidden="1"/>
    <cellStyle name="Заголовок 2 2 63" xfId="18717" hidden="1"/>
    <cellStyle name="Заголовок 2 2 63" xfId="19085" hidden="1"/>
    <cellStyle name="Заголовок 2 2 63" xfId="19444" hidden="1"/>
    <cellStyle name="Заголовок 2 2 63" xfId="19782" hidden="1"/>
    <cellStyle name="Заголовок 2 2 63" xfId="20087" hidden="1"/>
    <cellStyle name="Заголовок 2 2 63" xfId="20446" hidden="1"/>
    <cellStyle name="Заголовок 2 2 63" xfId="21069" hidden="1"/>
    <cellStyle name="Заголовок 2 2 63" xfId="21445" hidden="1"/>
    <cellStyle name="Заголовок 2 2 63" xfId="21818" hidden="1"/>
    <cellStyle name="Заголовок 2 2 63" xfId="22186" hidden="1"/>
    <cellStyle name="Заголовок 2 2 63" xfId="22545" hidden="1"/>
    <cellStyle name="Заголовок 2 2 63" xfId="22883" hidden="1"/>
    <cellStyle name="Заголовок 2 2 63" xfId="23188" hidden="1"/>
    <cellStyle name="Заголовок 2 2 63" xfId="23547" hidden="1"/>
    <cellStyle name="Заголовок 2 2 63" xfId="24157" hidden="1"/>
    <cellStyle name="Заголовок 2 2 63" xfId="24533" hidden="1"/>
    <cellStyle name="Заголовок 2 2 63" xfId="24906" hidden="1"/>
    <cellStyle name="Заголовок 2 2 63" xfId="25274" hidden="1"/>
    <cellStyle name="Заголовок 2 2 63" xfId="25633" hidden="1"/>
    <cellStyle name="Заголовок 2 2 63" xfId="25971" hidden="1"/>
    <cellStyle name="Заголовок 2 2 63" xfId="26276" hidden="1"/>
    <cellStyle name="Заголовок 2 2 63" xfId="26635" hidden="1"/>
    <cellStyle name="Заголовок 2 2 63" xfId="27180" hidden="1"/>
    <cellStyle name="Заголовок 2 2 63" xfId="27556" hidden="1"/>
    <cellStyle name="Заголовок 2 2 63" xfId="27929" hidden="1"/>
    <cellStyle name="Заголовок 2 2 63" xfId="28297" hidden="1"/>
    <cellStyle name="Заголовок 2 2 63" xfId="28656" hidden="1"/>
    <cellStyle name="Заголовок 2 2 63" xfId="28994" hidden="1"/>
    <cellStyle name="Заголовок 2 2 63" xfId="29299" hidden="1"/>
    <cellStyle name="Заголовок 2 2 63" xfId="29658" hidden="1"/>
    <cellStyle name="Заголовок 2 2 63" xfId="30003" hidden="1"/>
    <cellStyle name="Заголовок 2 2 63" xfId="30379" hidden="1"/>
    <cellStyle name="Заголовок 2 2 63" xfId="30752" hidden="1"/>
    <cellStyle name="Заголовок 2 2 63" xfId="31120" hidden="1"/>
    <cellStyle name="Заголовок 2 2 63" xfId="31479" hidden="1"/>
    <cellStyle name="Заголовок 2 2 63" xfId="31817" hidden="1"/>
    <cellStyle name="Заголовок 2 2 63" xfId="32122" hidden="1"/>
    <cellStyle name="Заголовок 2 2 63" xfId="32481"/>
    <cellStyle name="Заголовок 2 2 64" xfId="1211" hidden="1"/>
    <cellStyle name="Заголовок 2 2 64" xfId="1587" hidden="1"/>
    <cellStyle name="Заголовок 2 2 64" xfId="1960" hidden="1"/>
    <cellStyle name="Заголовок 2 2 64" xfId="2328" hidden="1"/>
    <cellStyle name="Заголовок 2 2 64" xfId="2687" hidden="1"/>
    <cellStyle name="Заголовок 2 2 64" xfId="3025" hidden="1"/>
    <cellStyle name="Заголовок 2 2 64" xfId="3330" hidden="1"/>
    <cellStyle name="Заголовок 2 2 64" xfId="3689" hidden="1"/>
    <cellStyle name="Заголовок 2 2 64" xfId="5195" hidden="1"/>
    <cellStyle name="Заголовок 2 2 64" xfId="5571" hidden="1"/>
    <cellStyle name="Заголовок 2 2 64" xfId="5944" hidden="1"/>
    <cellStyle name="Заголовок 2 2 64" xfId="6312" hidden="1"/>
    <cellStyle name="Заголовок 2 2 64" xfId="6671" hidden="1"/>
    <cellStyle name="Заголовок 2 2 64" xfId="7009" hidden="1"/>
    <cellStyle name="Заголовок 2 2 64" xfId="7314" hidden="1"/>
    <cellStyle name="Заголовок 2 2 64" xfId="7673" hidden="1"/>
    <cellStyle name="Заголовок 2 2 64" xfId="8092" hidden="1"/>
    <cellStyle name="Заголовок 2 2 64" xfId="8468" hidden="1"/>
    <cellStyle name="Заголовок 2 2 64" xfId="8841" hidden="1"/>
    <cellStyle name="Заголовок 2 2 64" xfId="9209" hidden="1"/>
    <cellStyle name="Заголовок 2 2 64" xfId="9568" hidden="1"/>
    <cellStyle name="Заголовок 2 2 64" xfId="9906" hidden="1"/>
    <cellStyle name="Заголовок 2 2 64" xfId="10211" hidden="1"/>
    <cellStyle name="Заголовок 2 2 64" xfId="10570" hidden="1"/>
    <cellStyle name="Заголовок 2 2 64" xfId="11651" hidden="1"/>
    <cellStyle name="Заголовок 2 2 64" xfId="12027" hidden="1"/>
    <cellStyle name="Заголовок 2 2 64" xfId="12400" hidden="1"/>
    <cellStyle name="Заголовок 2 2 64" xfId="12768" hidden="1"/>
    <cellStyle name="Заголовок 2 2 64" xfId="13127" hidden="1"/>
    <cellStyle name="Заголовок 2 2 64" xfId="13465" hidden="1"/>
    <cellStyle name="Заголовок 2 2 64" xfId="13770" hidden="1"/>
    <cellStyle name="Заголовок 2 2 64" xfId="14129" hidden="1"/>
    <cellStyle name="Заголовок 2 2 64" xfId="14815" hidden="1"/>
    <cellStyle name="Заголовок 2 2 64" xfId="15191" hidden="1"/>
    <cellStyle name="Заголовок 2 2 64" xfId="15564" hidden="1"/>
    <cellStyle name="Заголовок 2 2 64" xfId="15932" hidden="1"/>
    <cellStyle name="Заголовок 2 2 64" xfId="16291" hidden="1"/>
    <cellStyle name="Заголовок 2 2 64" xfId="16629" hidden="1"/>
    <cellStyle name="Заголовок 2 2 64" xfId="16934" hidden="1"/>
    <cellStyle name="Заголовок 2 2 64" xfId="17293" hidden="1"/>
    <cellStyle name="Заголовок 2 2 64" xfId="17971" hidden="1"/>
    <cellStyle name="Заголовок 2 2 64" xfId="18347" hidden="1"/>
    <cellStyle name="Заголовок 2 2 64" xfId="18720" hidden="1"/>
    <cellStyle name="Заголовок 2 2 64" xfId="19088" hidden="1"/>
    <cellStyle name="Заголовок 2 2 64" xfId="19447" hidden="1"/>
    <cellStyle name="Заголовок 2 2 64" xfId="19785" hidden="1"/>
    <cellStyle name="Заголовок 2 2 64" xfId="20090" hidden="1"/>
    <cellStyle name="Заголовок 2 2 64" xfId="20449" hidden="1"/>
    <cellStyle name="Заголовок 2 2 64" xfId="21072" hidden="1"/>
    <cellStyle name="Заголовок 2 2 64" xfId="21448" hidden="1"/>
    <cellStyle name="Заголовок 2 2 64" xfId="21821" hidden="1"/>
    <cellStyle name="Заголовок 2 2 64" xfId="22189" hidden="1"/>
    <cellStyle name="Заголовок 2 2 64" xfId="22548" hidden="1"/>
    <cellStyle name="Заголовок 2 2 64" xfId="22886" hidden="1"/>
    <cellStyle name="Заголовок 2 2 64" xfId="23191" hidden="1"/>
    <cellStyle name="Заголовок 2 2 64" xfId="23550" hidden="1"/>
    <cellStyle name="Заголовок 2 2 64" xfId="24160" hidden="1"/>
    <cellStyle name="Заголовок 2 2 64" xfId="24536" hidden="1"/>
    <cellStyle name="Заголовок 2 2 64" xfId="24909" hidden="1"/>
    <cellStyle name="Заголовок 2 2 64" xfId="25277" hidden="1"/>
    <cellStyle name="Заголовок 2 2 64" xfId="25636" hidden="1"/>
    <cellStyle name="Заголовок 2 2 64" xfId="25974" hidden="1"/>
    <cellStyle name="Заголовок 2 2 64" xfId="26279" hidden="1"/>
    <cellStyle name="Заголовок 2 2 64" xfId="26638" hidden="1"/>
    <cellStyle name="Заголовок 2 2 64" xfId="27183" hidden="1"/>
    <cellStyle name="Заголовок 2 2 64" xfId="27559" hidden="1"/>
    <cellStyle name="Заголовок 2 2 64" xfId="27932" hidden="1"/>
    <cellStyle name="Заголовок 2 2 64" xfId="28300" hidden="1"/>
    <cellStyle name="Заголовок 2 2 64" xfId="28659" hidden="1"/>
    <cellStyle name="Заголовок 2 2 64" xfId="28997" hidden="1"/>
    <cellStyle name="Заголовок 2 2 64" xfId="29302" hidden="1"/>
    <cellStyle name="Заголовок 2 2 64" xfId="29661" hidden="1"/>
    <cellStyle name="Заголовок 2 2 64" xfId="30006" hidden="1"/>
    <cellStyle name="Заголовок 2 2 64" xfId="30382" hidden="1"/>
    <cellStyle name="Заголовок 2 2 64" xfId="30755" hidden="1"/>
    <cellStyle name="Заголовок 2 2 64" xfId="31123" hidden="1"/>
    <cellStyle name="Заголовок 2 2 64" xfId="31482" hidden="1"/>
    <cellStyle name="Заголовок 2 2 64" xfId="31820" hidden="1"/>
    <cellStyle name="Заголовок 2 2 64" xfId="32125" hidden="1"/>
    <cellStyle name="Заголовок 2 2 64" xfId="32484"/>
    <cellStyle name="Заголовок 2 2 65" xfId="1215" hidden="1"/>
    <cellStyle name="Заголовок 2 2 65" xfId="1591" hidden="1"/>
    <cellStyle name="Заголовок 2 2 65" xfId="1964" hidden="1"/>
    <cellStyle name="Заголовок 2 2 65" xfId="2332" hidden="1"/>
    <cellStyle name="Заголовок 2 2 65" xfId="2691" hidden="1"/>
    <cellStyle name="Заголовок 2 2 65" xfId="3029" hidden="1"/>
    <cellStyle name="Заголовок 2 2 65" xfId="3334" hidden="1"/>
    <cellStyle name="Заголовок 2 2 65" xfId="3693" hidden="1"/>
    <cellStyle name="Заголовок 2 2 65" xfId="5199" hidden="1"/>
    <cellStyle name="Заголовок 2 2 65" xfId="5575" hidden="1"/>
    <cellStyle name="Заголовок 2 2 65" xfId="5948" hidden="1"/>
    <cellStyle name="Заголовок 2 2 65" xfId="6316" hidden="1"/>
    <cellStyle name="Заголовок 2 2 65" xfId="6675" hidden="1"/>
    <cellStyle name="Заголовок 2 2 65" xfId="7013" hidden="1"/>
    <cellStyle name="Заголовок 2 2 65" xfId="7318" hidden="1"/>
    <cellStyle name="Заголовок 2 2 65" xfId="7677" hidden="1"/>
    <cellStyle name="Заголовок 2 2 65" xfId="8096" hidden="1"/>
    <cellStyle name="Заголовок 2 2 65" xfId="8472" hidden="1"/>
    <cellStyle name="Заголовок 2 2 65" xfId="8845" hidden="1"/>
    <cellStyle name="Заголовок 2 2 65" xfId="9213" hidden="1"/>
    <cellStyle name="Заголовок 2 2 65" xfId="9572" hidden="1"/>
    <cellStyle name="Заголовок 2 2 65" xfId="9910" hidden="1"/>
    <cellStyle name="Заголовок 2 2 65" xfId="10215" hidden="1"/>
    <cellStyle name="Заголовок 2 2 65" xfId="10574" hidden="1"/>
    <cellStyle name="Заголовок 2 2 65" xfId="11655" hidden="1"/>
    <cellStyle name="Заголовок 2 2 65" xfId="12031" hidden="1"/>
    <cellStyle name="Заголовок 2 2 65" xfId="12404" hidden="1"/>
    <cellStyle name="Заголовок 2 2 65" xfId="12772" hidden="1"/>
    <cellStyle name="Заголовок 2 2 65" xfId="13131" hidden="1"/>
    <cellStyle name="Заголовок 2 2 65" xfId="13469" hidden="1"/>
    <cellStyle name="Заголовок 2 2 65" xfId="13774" hidden="1"/>
    <cellStyle name="Заголовок 2 2 65" xfId="14133" hidden="1"/>
    <cellStyle name="Заголовок 2 2 65" xfId="14819" hidden="1"/>
    <cellStyle name="Заголовок 2 2 65" xfId="15195" hidden="1"/>
    <cellStyle name="Заголовок 2 2 65" xfId="15568" hidden="1"/>
    <cellStyle name="Заголовок 2 2 65" xfId="15936" hidden="1"/>
    <cellStyle name="Заголовок 2 2 65" xfId="16295" hidden="1"/>
    <cellStyle name="Заголовок 2 2 65" xfId="16633" hidden="1"/>
    <cellStyle name="Заголовок 2 2 65" xfId="16938" hidden="1"/>
    <cellStyle name="Заголовок 2 2 65" xfId="17297" hidden="1"/>
    <cellStyle name="Заголовок 2 2 65" xfId="17975" hidden="1"/>
    <cellStyle name="Заголовок 2 2 65" xfId="18351" hidden="1"/>
    <cellStyle name="Заголовок 2 2 65" xfId="18724" hidden="1"/>
    <cellStyle name="Заголовок 2 2 65" xfId="19092" hidden="1"/>
    <cellStyle name="Заголовок 2 2 65" xfId="19451" hidden="1"/>
    <cellStyle name="Заголовок 2 2 65" xfId="19789" hidden="1"/>
    <cellStyle name="Заголовок 2 2 65" xfId="20094" hidden="1"/>
    <cellStyle name="Заголовок 2 2 65" xfId="20453" hidden="1"/>
    <cellStyle name="Заголовок 2 2 65" xfId="21076" hidden="1"/>
    <cellStyle name="Заголовок 2 2 65" xfId="21452" hidden="1"/>
    <cellStyle name="Заголовок 2 2 65" xfId="21825" hidden="1"/>
    <cellStyle name="Заголовок 2 2 65" xfId="22193" hidden="1"/>
    <cellStyle name="Заголовок 2 2 65" xfId="22552" hidden="1"/>
    <cellStyle name="Заголовок 2 2 65" xfId="22890" hidden="1"/>
    <cellStyle name="Заголовок 2 2 65" xfId="23195" hidden="1"/>
    <cellStyle name="Заголовок 2 2 65" xfId="23554" hidden="1"/>
    <cellStyle name="Заголовок 2 2 65" xfId="24164" hidden="1"/>
    <cellStyle name="Заголовок 2 2 65" xfId="24540" hidden="1"/>
    <cellStyle name="Заголовок 2 2 65" xfId="24913" hidden="1"/>
    <cellStyle name="Заголовок 2 2 65" xfId="25281" hidden="1"/>
    <cellStyle name="Заголовок 2 2 65" xfId="25640" hidden="1"/>
    <cellStyle name="Заголовок 2 2 65" xfId="25978" hidden="1"/>
    <cellStyle name="Заголовок 2 2 65" xfId="26283" hidden="1"/>
    <cellStyle name="Заголовок 2 2 65" xfId="26642" hidden="1"/>
    <cellStyle name="Заголовок 2 2 65" xfId="27187" hidden="1"/>
    <cellStyle name="Заголовок 2 2 65" xfId="27563" hidden="1"/>
    <cellStyle name="Заголовок 2 2 65" xfId="27936" hidden="1"/>
    <cellStyle name="Заголовок 2 2 65" xfId="28304" hidden="1"/>
    <cellStyle name="Заголовок 2 2 65" xfId="28663" hidden="1"/>
    <cellStyle name="Заголовок 2 2 65" xfId="29001" hidden="1"/>
    <cellStyle name="Заголовок 2 2 65" xfId="29306" hidden="1"/>
    <cellStyle name="Заголовок 2 2 65" xfId="29665" hidden="1"/>
    <cellStyle name="Заголовок 2 2 65" xfId="30010" hidden="1"/>
    <cellStyle name="Заголовок 2 2 65" xfId="30386" hidden="1"/>
    <cellStyle name="Заголовок 2 2 65" xfId="30759" hidden="1"/>
    <cellStyle name="Заголовок 2 2 65" xfId="31127" hidden="1"/>
    <cellStyle name="Заголовок 2 2 65" xfId="31486" hidden="1"/>
    <cellStyle name="Заголовок 2 2 65" xfId="31824" hidden="1"/>
    <cellStyle name="Заголовок 2 2 65" xfId="32129" hidden="1"/>
    <cellStyle name="Заголовок 2 2 65" xfId="32488"/>
    <cellStyle name="Заголовок 2 2 66" xfId="1220" hidden="1"/>
    <cellStyle name="Заголовок 2 2 66" xfId="1596" hidden="1"/>
    <cellStyle name="Заголовок 2 2 66" xfId="1969" hidden="1"/>
    <cellStyle name="Заголовок 2 2 66" xfId="2337" hidden="1"/>
    <cellStyle name="Заголовок 2 2 66" xfId="2696" hidden="1"/>
    <cellStyle name="Заголовок 2 2 66" xfId="3034" hidden="1"/>
    <cellStyle name="Заголовок 2 2 66" xfId="3339" hidden="1"/>
    <cellStyle name="Заголовок 2 2 66" xfId="3698" hidden="1"/>
    <cellStyle name="Заголовок 2 2 66" xfId="5204" hidden="1"/>
    <cellStyle name="Заголовок 2 2 66" xfId="5580" hidden="1"/>
    <cellStyle name="Заголовок 2 2 66" xfId="5953" hidden="1"/>
    <cellStyle name="Заголовок 2 2 66" xfId="6321" hidden="1"/>
    <cellStyle name="Заголовок 2 2 66" xfId="6680" hidden="1"/>
    <cellStyle name="Заголовок 2 2 66" xfId="7018" hidden="1"/>
    <cellStyle name="Заголовок 2 2 66" xfId="7323" hidden="1"/>
    <cellStyle name="Заголовок 2 2 66" xfId="7682" hidden="1"/>
    <cellStyle name="Заголовок 2 2 66" xfId="8101" hidden="1"/>
    <cellStyle name="Заголовок 2 2 66" xfId="8477" hidden="1"/>
    <cellStyle name="Заголовок 2 2 66" xfId="8850" hidden="1"/>
    <cellStyle name="Заголовок 2 2 66" xfId="9218" hidden="1"/>
    <cellStyle name="Заголовок 2 2 66" xfId="9577" hidden="1"/>
    <cellStyle name="Заголовок 2 2 66" xfId="9915" hidden="1"/>
    <cellStyle name="Заголовок 2 2 66" xfId="10220" hidden="1"/>
    <cellStyle name="Заголовок 2 2 66" xfId="10579" hidden="1"/>
    <cellStyle name="Заголовок 2 2 66" xfId="11660" hidden="1"/>
    <cellStyle name="Заголовок 2 2 66" xfId="12036" hidden="1"/>
    <cellStyle name="Заголовок 2 2 66" xfId="12409" hidden="1"/>
    <cellStyle name="Заголовок 2 2 66" xfId="12777" hidden="1"/>
    <cellStyle name="Заголовок 2 2 66" xfId="13136" hidden="1"/>
    <cellStyle name="Заголовок 2 2 66" xfId="13474" hidden="1"/>
    <cellStyle name="Заголовок 2 2 66" xfId="13779" hidden="1"/>
    <cellStyle name="Заголовок 2 2 66" xfId="14138" hidden="1"/>
    <cellStyle name="Заголовок 2 2 66" xfId="14824" hidden="1"/>
    <cellStyle name="Заголовок 2 2 66" xfId="15200" hidden="1"/>
    <cellStyle name="Заголовок 2 2 66" xfId="15573" hidden="1"/>
    <cellStyle name="Заголовок 2 2 66" xfId="15941" hidden="1"/>
    <cellStyle name="Заголовок 2 2 66" xfId="16300" hidden="1"/>
    <cellStyle name="Заголовок 2 2 66" xfId="16638" hidden="1"/>
    <cellStyle name="Заголовок 2 2 66" xfId="16943" hidden="1"/>
    <cellStyle name="Заголовок 2 2 66" xfId="17302" hidden="1"/>
    <cellStyle name="Заголовок 2 2 66" xfId="17980" hidden="1"/>
    <cellStyle name="Заголовок 2 2 66" xfId="18356" hidden="1"/>
    <cellStyle name="Заголовок 2 2 66" xfId="18729" hidden="1"/>
    <cellStyle name="Заголовок 2 2 66" xfId="19097" hidden="1"/>
    <cellStyle name="Заголовок 2 2 66" xfId="19456" hidden="1"/>
    <cellStyle name="Заголовок 2 2 66" xfId="19794" hidden="1"/>
    <cellStyle name="Заголовок 2 2 66" xfId="20099" hidden="1"/>
    <cellStyle name="Заголовок 2 2 66" xfId="20458" hidden="1"/>
    <cellStyle name="Заголовок 2 2 66" xfId="21081" hidden="1"/>
    <cellStyle name="Заголовок 2 2 66" xfId="21457" hidden="1"/>
    <cellStyle name="Заголовок 2 2 66" xfId="21830" hidden="1"/>
    <cellStyle name="Заголовок 2 2 66" xfId="22198" hidden="1"/>
    <cellStyle name="Заголовок 2 2 66" xfId="22557" hidden="1"/>
    <cellStyle name="Заголовок 2 2 66" xfId="22895" hidden="1"/>
    <cellStyle name="Заголовок 2 2 66" xfId="23200" hidden="1"/>
    <cellStyle name="Заголовок 2 2 66" xfId="23559" hidden="1"/>
    <cellStyle name="Заголовок 2 2 66" xfId="24169" hidden="1"/>
    <cellStyle name="Заголовок 2 2 66" xfId="24545" hidden="1"/>
    <cellStyle name="Заголовок 2 2 66" xfId="24918" hidden="1"/>
    <cellStyle name="Заголовок 2 2 66" xfId="25286" hidden="1"/>
    <cellStyle name="Заголовок 2 2 66" xfId="25645" hidden="1"/>
    <cellStyle name="Заголовок 2 2 66" xfId="25983" hidden="1"/>
    <cellStyle name="Заголовок 2 2 66" xfId="26288" hidden="1"/>
    <cellStyle name="Заголовок 2 2 66" xfId="26647" hidden="1"/>
    <cellStyle name="Заголовок 2 2 66" xfId="27192" hidden="1"/>
    <cellStyle name="Заголовок 2 2 66" xfId="27568" hidden="1"/>
    <cellStyle name="Заголовок 2 2 66" xfId="27941" hidden="1"/>
    <cellStyle name="Заголовок 2 2 66" xfId="28309" hidden="1"/>
    <cellStyle name="Заголовок 2 2 66" xfId="28668" hidden="1"/>
    <cellStyle name="Заголовок 2 2 66" xfId="29006" hidden="1"/>
    <cellStyle name="Заголовок 2 2 66" xfId="29311" hidden="1"/>
    <cellStyle name="Заголовок 2 2 66" xfId="29670" hidden="1"/>
    <cellStyle name="Заголовок 2 2 66" xfId="30015" hidden="1"/>
    <cellStyle name="Заголовок 2 2 66" xfId="30391" hidden="1"/>
    <cellStyle name="Заголовок 2 2 66" xfId="30764" hidden="1"/>
    <cellStyle name="Заголовок 2 2 66" xfId="31132" hidden="1"/>
    <cellStyle name="Заголовок 2 2 66" xfId="31491" hidden="1"/>
    <cellStyle name="Заголовок 2 2 66" xfId="31829" hidden="1"/>
    <cellStyle name="Заголовок 2 2 66" xfId="32134" hidden="1"/>
    <cellStyle name="Заголовок 2 2 66" xfId="32493"/>
    <cellStyle name="Заголовок 2 2 67" xfId="1223" hidden="1"/>
    <cellStyle name="Заголовок 2 2 67" xfId="1599" hidden="1"/>
    <cellStyle name="Заголовок 2 2 67" xfId="1972" hidden="1"/>
    <cellStyle name="Заголовок 2 2 67" xfId="2340" hidden="1"/>
    <cellStyle name="Заголовок 2 2 67" xfId="2699" hidden="1"/>
    <cellStyle name="Заголовок 2 2 67" xfId="3037" hidden="1"/>
    <cellStyle name="Заголовок 2 2 67" xfId="3342" hidden="1"/>
    <cellStyle name="Заголовок 2 2 67" xfId="3701" hidden="1"/>
    <cellStyle name="Заголовок 2 2 67" xfId="5207" hidden="1"/>
    <cellStyle name="Заголовок 2 2 67" xfId="5583" hidden="1"/>
    <cellStyle name="Заголовок 2 2 67" xfId="5956" hidden="1"/>
    <cellStyle name="Заголовок 2 2 67" xfId="6324" hidden="1"/>
    <cellStyle name="Заголовок 2 2 67" xfId="6683" hidden="1"/>
    <cellStyle name="Заголовок 2 2 67" xfId="7021" hidden="1"/>
    <cellStyle name="Заголовок 2 2 67" xfId="7326" hidden="1"/>
    <cellStyle name="Заголовок 2 2 67" xfId="7685" hidden="1"/>
    <cellStyle name="Заголовок 2 2 67" xfId="8104" hidden="1"/>
    <cellStyle name="Заголовок 2 2 67" xfId="8480" hidden="1"/>
    <cellStyle name="Заголовок 2 2 67" xfId="8853" hidden="1"/>
    <cellStyle name="Заголовок 2 2 67" xfId="9221" hidden="1"/>
    <cellStyle name="Заголовок 2 2 67" xfId="9580" hidden="1"/>
    <cellStyle name="Заголовок 2 2 67" xfId="9918" hidden="1"/>
    <cellStyle name="Заголовок 2 2 67" xfId="10223" hidden="1"/>
    <cellStyle name="Заголовок 2 2 67" xfId="10582" hidden="1"/>
    <cellStyle name="Заголовок 2 2 67" xfId="11663" hidden="1"/>
    <cellStyle name="Заголовок 2 2 67" xfId="12039" hidden="1"/>
    <cellStyle name="Заголовок 2 2 67" xfId="12412" hidden="1"/>
    <cellStyle name="Заголовок 2 2 67" xfId="12780" hidden="1"/>
    <cellStyle name="Заголовок 2 2 67" xfId="13139" hidden="1"/>
    <cellStyle name="Заголовок 2 2 67" xfId="13477" hidden="1"/>
    <cellStyle name="Заголовок 2 2 67" xfId="13782" hidden="1"/>
    <cellStyle name="Заголовок 2 2 67" xfId="14141" hidden="1"/>
    <cellStyle name="Заголовок 2 2 67" xfId="14827" hidden="1"/>
    <cellStyle name="Заголовок 2 2 67" xfId="15203" hidden="1"/>
    <cellStyle name="Заголовок 2 2 67" xfId="15576" hidden="1"/>
    <cellStyle name="Заголовок 2 2 67" xfId="15944" hidden="1"/>
    <cellStyle name="Заголовок 2 2 67" xfId="16303" hidden="1"/>
    <cellStyle name="Заголовок 2 2 67" xfId="16641" hidden="1"/>
    <cellStyle name="Заголовок 2 2 67" xfId="16946" hidden="1"/>
    <cellStyle name="Заголовок 2 2 67" xfId="17305" hidden="1"/>
    <cellStyle name="Заголовок 2 2 67" xfId="17983" hidden="1"/>
    <cellStyle name="Заголовок 2 2 67" xfId="18359" hidden="1"/>
    <cellStyle name="Заголовок 2 2 67" xfId="18732" hidden="1"/>
    <cellStyle name="Заголовок 2 2 67" xfId="19100" hidden="1"/>
    <cellStyle name="Заголовок 2 2 67" xfId="19459" hidden="1"/>
    <cellStyle name="Заголовок 2 2 67" xfId="19797" hidden="1"/>
    <cellStyle name="Заголовок 2 2 67" xfId="20102" hidden="1"/>
    <cellStyle name="Заголовок 2 2 67" xfId="20461" hidden="1"/>
    <cellStyle name="Заголовок 2 2 67" xfId="21084" hidden="1"/>
    <cellStyle name="Заголовок 2 2 67" xfId="21460" hidden="1"/>
    <cellStyle name="Заголовок 2 2 67" xfId="21833" hidden="1"/>
    <cellStyle name="Заголовок 2 2 67" xfId="22201" hidden="1"/>
    <cellStyle name="Заголовок 2 2 67" xfId="22560" hidden="1"/>
    <cellStyle name="Заголовок 2 2 67" xfId="22898" hidden="1"/>
    <cellStyle name="Заголовок 2 2 67" xfId="23203" hidden="1"/>
    <cellStyle name="Заголовок 2 2 67" xfId="23562" hidden="1"/>
    <cellStyle name="Заголовок 2 2 67" xfId="24172" hidden="1"/>
    <cellStyle name="Заголовок 2 2 67" xfId="24548" hidden="1"/>
    <cellStyle name="Заголовок 2 2 67" xfId="24921" hidden="1"/>
    <cellStyle name="Заголовок 2 2 67" xfId="25289" hidden="1"/>
    <cellStyle name="Заголовок 2 2 67" xfId="25648" hidden="1"/>
    <cellStyle name="Заголовок 2 2 67" xfId="25986" hidden="1"/>
    <cellStyle name="Заголовок 2 2 67" xfId="26291" hidden="1"/>
    <cellStyle name="Заголовок 2 2 67" xfId="26650" hidden="1"/>
    <cellStyle name="Заголовок 2 2 67" xfId="27195" hidden="1"/>
    <cellStyle name="Заголовок 2 2 67" xfId="27571" hidden="1"/>
    <cellStyle name="Заголовок 2 2 67" xfId="27944" hidden="1"/>
    <cellStyle name="Заголовок 2 2 67" xfId="28312" hidden="1"/>
    <cellStyle name="Заголовок 2 2 67" xfId="28671" hidden="1"/>
    <cellStyle name="Заголовок 2 2 67" xfId="29009" hidden="1"/>
    <cellStyle name="Заголовок 2 2 67" xfId="29314" hidden="1"/>
    <cellStyle name="Заголовок 2 2 67" xfId="29673" hidden="1"/>
    <cellStyle name="Заголовок 2 2 67" xfId="30018" hidden="1"/>
    <cellStyle name="Заголовок 2 2 67" xfId="30394" hidden="1"/>
    <cellStyle name="Заголовок 2 2 67" xfId="30767" hidden="1"/>
    <cellStyle name="Заголовок 2 2 67" xfId="31135" hidden="1"/>
    <cellStyle name="Заголовок 2 2 67" xfId="31494" hidden="1"/>
    <cellStyle name="Заголовок 2 2 67" xfId="31832" hidden="1"/>
    <cellStyle name="Заголовок 2 2 67" xfId="32137" hidden="1"/>
    <cellStyle name="Заголовок 2 2 67" xfId="32496"/>
    <cellStyle name="Заголовок 2 2 68" xfId="972" hidden="1"/>
    <cellStyle name="Заголовок 2 2 68" xfId="1550" hidden="1"/>
    <cellStyle name="Заголовок 2 2 68" xfId="1924" hidden="1"/>
    <cellStyle name="Заголовок 2 2 68" xfId="2293" hidden="1"/>
    <cellStyle name="Заголовок 2 2 68" xfId="2653" hidden="1"/>
    <cellStyle name="Заголовок 2 2 68" xfId="2994" hidden="1"/>
    <cellStyle name="Заголовок 2 2 68" xfId="3302" hidden="1"/>
    <cellStyle name="Заголовок 2 2 68" xfId="3500" hidden="1"/>
    <cellStyle name="Заголовок 2 2 68" xfId="4956" hidden="1"/>
    <cellStyle name="Заголовок 2 2 68" xfId="5534" hidden="1"/>
    <cellStyle name="Заголовок 2 2 68" xfId="5908" hidden="1"/>
    <cellStyle name="Заголовок 2 2 68" xfId="6277" hidden="1"/>
    <cellStyle name="Заголовок 2 2 68" xfId="6637" hidden="1"/>
    <cellStyle name="Заголовок 2 2 68" xfId="6978" hidden="1"/>
    <cellStyle name="Заголовок 2 2 68" xfId="7286" hidden="1"/>
    <cellStyle name="Заголовок 2 2 68" xfId="7484" hidden="1"/>
    <cellStyle name="Заголовок 2 2 68" xfId="4562" hidden="1"/>
    <cellStyle name="Заголовок 2 2 68" xfId="8431" hidden="1"/>
    <cellStyle name="Заголовок 2 2 68" xfId="8805" hidden="1"/>
    <cellStyle name="Заголовок 2 2 68" xfId="9174" hidden="1"/>
    <cellStyle name="Заголовок 2 2 68" xfId="9534" hidden="1"/>
    <cellStyle name="Заголовок 2 2 68" xfId="9875" hidden="1"/>
    <cellStyle name="Заголовок 2 2 68" xfId="10183" hidden="1"/>
    <cellStyle name="Заголовок 2 2 68" xfId="10381" hidden="1"/>
    <cellStyle name="Заголовок 2 2 68" xfId="11412" hidden="1"/>
    <cellStyle name="Заголовок 2 2 68" xfId="11990" hidden="1"/>
    <cellStyle name="Заголовок 2 2 68" xfId="12364" hidden="1"/>
    <cellStyle name="Заголовок 2 2 68" xfId="12733" hidden="1"/>
    <cellStyle name="Заголовок 2 2 68" xfId="13093" hidden="1"/>
    <cellStyle name="Заголовок 2 2 68" xfId="13434" hidden="1"/>
    <cellStyle name="Заголовок 2 2 68" xfId="13742" hidden="1"/>
    <cellStyle name="Заголовок 2 2 68" xfId="13940" hidden="1"/>
    <cellStyle name="Заголовок 2 2 68" xfId="11006" hidden="1"/>
    <cellStyle name="Заголовок 2 2 68" xfId="15154" hidden="1"/>
    <cellStyle name="Заголовок 2 2 68" xfId="15528" hidden="1"/>
    <cellStyle name="Заголовок 2 2 68" xfId="15897" hidden="1"/>
    <cellStyle name="Заголовок 2 2 68" xfId="16257" hidden="1"/>
    <cellStyle name="Заголовок 2 2 68" xfId="16598" hidden="1"/>
    <cellStyle name="Заголовок 2 2 68" xfId="16906" hidden="1"/>
    <cellStyle name="Заголовок 2 2 68" xfId="17104" hidden="1"/>
    <cellStyle name="Заголовок 2 2 68" xfId="14482" hidden="1"/>
    <cellStyle name="Заголовок 2 2 68" xfId="18310" hidden="1"/>
    <cellStyle name="Заголовок 2 2 68" xfId="18684" hidden="1"/>
    <cellStyle name="Заголовок 2 2 68" xfId="19053" hidden="1"/>
    <cellStyle name="Заголовок 2 2 68" xfId="19413" hidden="1"/>
    <cellStyle name="Заголовок 2 2 68" xfId="19754" hidden="1"/>
    <cellStyle name="Заголовок 2 2 68" xfId="20062" hidden="1"/>
    <cellStyle name="Заголовок 2 2 68" xfId="20260" hidden="1"/>
    <cellStyle name="Заголовок 2 2 68" xfId="17558" hidden="1"/>
    <cellStyle name="Заголовок 2 2 68" xfId="21411" hidden="1"/>
    <cellStyle name="Заголовок 2 2 68" xfId="21785" hidden="1"/>
    <cellStyle name="Заголовок 2 2 68" xfId="22154" hidden="1"/>
    <cellStyle name="Заголовок 2 2 68" xfId="22514" hidden="1"/>
    <cellStyle name="Заголовок 2 2 68" xfId="22855" hidden="1"/>
    <cellStyle name="Заголовок 2 2 68" xfId="23163" hidden="1"/>
    <cellStyle name="Заголовок 2 2 68" xfId="23361" hidden="1"/>
    <cellStyle name="Заголовок 2 2 68" xfId="20782" hidden="1"/>
    <cellStyle name="Заголовок 2 2 68" xfId="24499" hidden="1"/>
    <cellStyle name="Заголовок 2 2 68" xfId="24873" hidden="1"/>
    <cellStyle name="Заголовок 2 2 68" xfId="25242" hidden="1"/>
    <cellStyle name="Заголовок 2 2 68" xfId="25602" hidden="1"/>
    <cellStyle name="Заголовок 2 2 68" xfId="25943" hidden="1"/>
    <cellStyle name="Заголовок 2 2 68" xfId="26251" hidden="1"/>
    <cellStyle name="Заголовок 2 2 68" xfId="26449" hidden="1"/>
    <cellStyle name="Заголовок 2 2 68" xfId="23882" hidden="1"/>
    <cellStyle name="Заголовок 2 2 68" xfId="27522" hidden="1"/>
    <cellStyle name="Заголовок 2 2 68" xfId="27896" hidden="1"/>
    <cellStyle name="Заголовок 2 2 68" xfId="28265" hidden="1"/>
    <cellStyle name="Заголовок 2 2 68" xfId="28625" hidden="1"/>
    <cellStyle name="Заголовок 2 2 68" xfId="28966" hidden="1"/>
    <cellStyle name="Заголовок 2 2 68" xfId="29274" hidden="1"/>
    <cellStyle name="Заголовок 2 2 68" xfId="29472" hidden="1"/>
    <cellStyle name="Заголовок 2 2 68" xfId="26964" hidden="1"/>
    <cellStyle name="Заголовок 2 2 68" xfId="30345" hidden="1"/>
    <cellStyle name="Заголовок 2 2 68" xfId="30719" hidden="1"/>
    <cellStyle name="Заголовок 2 2 68" xfId="31088" hidden="1"/>
    <cellStyle name="Заголовок 2 2 68" xfId="31448" hidden="1"/>
    <cellStyle name="Заголовок 2 2 68" xfId="31789" hidden="1"/>
    <cellStyle name="Заголовок 2 2 68" xfId="32097" hidden="1"/>
    <cellStyle name="Заголовок 2 2 68" xfId="32295"/>
    <cellStyle name="Заголовок 2 2 69" xfId="1234" hidden="1"/>
    <cellStyle name="Заголовок 2 2 69" xfId="1609" hidden="1"/>
    <cellStyle name="Заголовок 2 2 69" xfId="1982" hidden="1"/>
    <cellStyle name="Заголовок 2 2 69" xfId="2350" hidden="1"/>
    <cellStyle name="Заголовок 2 2 69" xfId="2709" hidden="1"/>
    <cellStyle name="Заголовок 2 2 69" xfId="3047" hidden="1"/>
    <cellStyle name="Заголовок 2 2 69" xfId="3348" hidden="1"/>
    <cellStyle name="Заголовок 2 2 69" xfId="3707" hidden="1"/>
    <cellStyle name="Заголовок 2 2 69" xfId="5218" hidden="1"/>
    <cellStyle name="Заголовок 2 2 69" xfId="5593" hidden="1"/>
    <cellStyle name="Заголовок 2 2 69" xfId="5966" hidden="1"/>
    <cellStyle name="Заголовок 2 2 69" xfId="6334" hidden="1"/>
    <cellStyle name="Заголовок 2 2 69" xfId="6693" hidden="1"/>
    <cellStyle name="Заголовок 2 2 69" xfId="7031" hidden="1"/>
    <cellStyle name="Заголовок 2 2 69" xfId="7332" hidden="1"/>
    <cellStyle name="Заголовок 2 2 69" xfId="7691" hidden="1"/>
    <cellStyle name="Заголовок 2 2 69" xfId="8115" hidden="1"/>
    <cellStyle name="Заголовок 2 2 69" xfId="8490" hidden="1"/>
    <cellStyle name="Заголовок 2 2 69" xfId="8863" hidden="1"/>
    <cellStyle name="Заголовок 2 2 69" xfId="9231" hidden="1"/>
    <cellStyle name="Заголовок 2 2 69" xfId="9590" hidden="1"/>
    <cellStyle name="Заголовок 2 2 69" xfId="9928" hidden="1"/>
    <cellStyle name="Заголовок 2 2 69" xfId="10229" hidden="1"/>
    <cellStyle name="Заголовок 2 2 69" xfId="10588" hidden="1"/>
    <cellStyle name="Заголовок 2 2 69" xfId="11674" hidden="1"/>
    <cellStyle name="Заголовок 2 2 69" xfId="12049" hidden="1"/>
    <cellStyle name="Заголовок 2 2 69" xfId="12422" hidden="1"/>
    <cellStyle name="Заголовок 2 2 69" xfId="12790" hidden="1"/>
    <cellStyle name="Заголовок 2 2 69" xfId="13149" hidden="1"/>
    <cellStyle name="Заголовок 2 2 69" xfId="13487" hidden="1"/>
    <cellStyle name="Заголовок 2 2 69" xfId="13788" hidden="1"/>
    <cellStyle name="Заголовок 2 2 69" xfId="14147" hidden="1"/>
    <cellStyle name="Заголовок 2 2 69" xfId="14838" hidden="1"/>
    <cellStyle name="Заголовок 2 2 69" xfId="15213" hidden="1"/>
    <cellStyle name="Заголовок 2 2 69" xfId="15586" hidden="1"/>
    <cellStyle name="Заголовок 2 2 69" xfId="15954" hidden="1"/>
    <cellStyle name="Заголовок 2 2 69" xfId="16313" hidden="1"/>
    <cellStyle name="Заголовок 2 2 69" xfId="16651" hidden="1"/>
    <cellStyle name="Заголовок 2 2 69" xfId="16952" hidden="1"/>
    <cellStyle name="Заголовок 2 2 69" xfId="17311" hidden="1"/>
    <cellStyle name="Заголовок 2 2 69" xfId="17994" hidden="1"/>
    <cellStyle name="Заголовок 2 2 69" xfId="18369" hidden="1"/>
    <cellStyle name="Заголовок 2 2 69" xfId="18742" hidden="1"/>
    <cellStyle name="Заголовок 2 2 69" xfId="19110" hidden="1"/>
    <cellStyle name="Заголовок 2 2 69" xfId="19469" hidden="1"/>
    <cellStyle name="Заголовок 2 2 69" xfId="19807" hidden="1"/>
    <cellStyle name="Заголовок 2 2 69" xfId="20108" hidden="1"/>
    <cellStyle name="Заголовок 2 2 69" xfId="20467" hidden="1"/>
    <cellStyle name="Заголовок 2 2 69" xfId="21095" hidden="1"/>
    <cellStyle name="Заголовок 2 2 69" xfId="21470" hidden="1"/>
    <cellStyle name="Заголовок 2 2 69" xfId="21843" hidden="1"/>
    <cellStyle name="Заголовок 2 2 69" xfId="22211" hidden="1"/>
    <cellStyle name="Заголовок 2 2 69" xfId="22570" hidden="1"/>
    <cellStyle name="Заголовок 2 2 69" xfId="22908" hidden="1"/>
    <cellStyle name="Заголовок 2 2 69" xfId="23209" hidden="1"/>
    <cellStyle name="Заголовок 2 2 69" xfId="23568" hidden="1"/>
    <cellStyle name="Заголовок 2 2 69" xfId="24183" hidden="1"/>
    <cellStyle name="Заголовок 2 2 69" xfId="24558" hidden="1"/>
    <cellStyle name="Заголовок 2 2 69" xfId="24931" hidden="1"/>
    <cellStyle name="Заголовок 2 2 69" xfId="25299" hidden="1"/>
    <cellStyle name="Заголовок 2 2 69" xfId="25658" hidden="1"/>
    <cellStyle name="Заголовок 2 2 69" xfId="25996" hidden="1"/>
    <cellStyle name="Заголовок 2 2 69" xfId="26297" hidden="1"/>
    <cellStyle name="Заголовок 2 2 69" xfId="26656" hidden="1"/>
    <cellStyle name="Заголовок 2 2 69" xfId="27206" hidden="1"/>
    <cellStyle name="Заголовок 2 2 69" xfId="27581" hidden="1"/>
    <cellStyle name="Заголовок 2 2 69" xfId="27954" hidden="1"/>
    <cellStyle name="Заголовок 2 2 69" xfId="28322" hidden="1"/>
    <cellStyle name="Заголовок 2 2 69" xfId="28681" hidden="1"/>
    <cellStyle name="Заголовок 2 2 69" xfId="29019" hidden="1"/>
    <cellStyle name="Заголовок 2 2 69" xfId="29320" hidden="1"/>
    <cellStyle name="Заголовок 2 2 69" xfId="29679" hidden="1"/>
    <cellStyle name="Заголовок 2 2 69" xfId="30029" hidden="1"/>
    <cellStyle name="Заголовок 2 2 69" xfId="30404" hidden="1"/>
    <cellStyle name="Заголовок 2 2 69" xfId="30777" hidden="1"/>
    <cellStyle name="Заголовок 2 2 69" xfId="31145" hidden="1"/>
    <cellStyle name="Заголовок 2 2 69" xfId="31504" hidden="1"/>
    <cellStyle name="Заголовок 2 2 69" xfId="31842" hidden="1"/>
    <cellStyle name="Заголовок 2 2 69" xfId="32143" hidden="1"/>
    <cellStyle name="Заголовок 2 2 69" xfId="32502"/>
    <cellStyle name="Заголовок 2 2 7" xfId="916" hidden="1"/>
    <cellStyle name="Заголовок 2 2 7" xfId="958" hidden="1"/>
    <cellStyle name="Заголовок 2 2 7" xfId="883" hidden="1"/>
    <cellStyle name="Заголовок 2 2 7" xfId="989" hidden="1"/>
    <cellStyle name="Заголовок 2 2 7" xfId="1493" hidden="1"/>
    <cellStyle name="Заголовок 2 2 7" xfId="1867" hidden="1"/>
    <cellStyle name="Заголовок 2 2 7" xfId="2236" hidden="1"/>
    <cellStyle name="Заголовок 2 2 7" xfId="3400" hidden="1"/>
    <cellStyle name="Заголовок 2 2 7" xfId="4900" hidden="1"/>
    <cellStyle name="Заголовок 2 2 7" xfId="4942" hidden="1"/>
    <cellStyle name="Заголовок 2 2 7" xfId="4867" hidden="1"/>
    <cellStyle name="Заголовок 2 2 7" xfId="4973" hidden="1"/>
    <cellStyle name="Заголовок 2 2 7" xfId="5477" hidden="1"/>
    <cellStyle name="Заголовок 2 2 7" xfId="5851" hidden="1"/>
    <cellStyle name="Заголовок 2 2 7" xfId="6220" hidden="1"/>
    <cellStyle name="Заголовок 2 2 7" xfId="7384" hidden="1"/>
    <cellStyle name="Заголовок 2 2 7" xfId="4480" hidden="1"/>
    <cellStyle name="Заголовок 2 2 7" xfId="4610" hidden="1"/>
    <cellStyle name="Заголовок 2 2 7" xfId="4593" hidden="1"/>
    <cellStyle name="Заголовок 2 2 7" xfId="4505" hidden="1"/>
    <cellStyle name="Заголовок 2 2 7" xfId="8374" hidden="1"/>
    <cellStyle name="Заголовок 2 2 7" xfId="8748" hidden="1"/>
    <cellStyle name="Заголовок 2 2 7" xfId="9117" hidden="1"/>
    <cellStyle name="Заголовок 2 2 7" xfId="10281" hidden="1"/>
    <cellStyle name="Заголовок 2 2 7" xfId="11356" hidden="1"/>
    <cellStyle name="Заголовок 2 2 7" xfId="11398" hidden="1"/>
    <cellStyle name="Заголовок 2 2 7" xfId="11323" hidden="1"/>
    <cellStyle name="Заголовок 2 2 7" xfId="11429" hidden="1"/>
    <cellStyle name="Заголовок 2 2 7" xfId="11933" hidden="1"/>
    <cellStyle name="Заголовок 2 2 7" xfId="12307" hidden="1"/>
    <cellStyle name="Заголовок 2 2 7" xfId="12676" hidden="1"/>
    <cellStyle name="Заголовок 2 2 7" xfId="13840" hidden="1"/>
    <cellStyle name="Заголовок 2 2 7" xfId="10924" hidden="1"/>
    <cellStyle name="Заголовок 2 2 7" xfId="11056" hidden="1"/>
    <cellStyle name="Заголовок 2 2 7" xfId="11039" hidden="1"/>
    <cellStyle name="Заголовок 2 2 7" xfId="10949" hidden="1"/>
    <cellStyle name="Заголовок 2 2 7" xfId="15097" hidden="1"/>
    <cellStyle name="Заголовок 2 2 7" xfId="15471" hidden="1"/>
    <cellStyle name="Заголовок 2 2 7" xfId="15840" hidden="1"/>
    <cellStyle name="Заголовок 2 2 7" xfId="17004" hidden="1"/>
    <cellStyle name="Заголовок 2 2 7" xfId="14632" hidden="1"/>
    <cellStyle name="Заголовок 2 2 7" xfId="10864" hidden="1"/>
    <cellStyle name="Заголовок 2 2 7" xfId="14453" hidden="1"/>
    <cellStyle name="Заголовок 2 2 7" xfId="14621" hidden="1"/>
    <cellStyle name="Заголовок 2 2 7" xfId="18253" hidden="1"/>
    <cellStyle name="Заголовок 2 2 7" xfId="18627" hidden="1"/>
    <cellStyle name="Заголовок 2 2 7" xfId="18996" hidden="1"/>
    <cellStyle name="Заголовок 2 2 7" xfId="20160" hidden="1"/>
    <cellStyle name="Заголовок 2 2 7" xfId="20539" hidden="1"/>
    <cellStyle name="Заголовок 2 2 7" xfId="17516" hidden="1"/>
    <cellStyle name="Заголовок 2 2 7" xfId="14609" hidden="1"/>
    <cellStyle name="Заголовок 2 2 7" xfId="17611" hidden="1"/>
    <cellStyle name="Заголовок 2 2 7" xfId="21354" hidden="1"/>
    <cellStyle name="Заголовок 2 2 7" xfId="21728" hidden="1"/>
    <cellStyle name="Заголовок 2 2 7" xfId="22097" hidden="1"/>
    <cellStyle name="Заголовок 2 2 7" xfId="23261" hidden="1"/>
    <cellStyle name="Заголовок 2 2 7" xfId="23640" hidden="1"/>
    <cellStyle name="Заголовок 2 2 7" xfId="20747" hidden="1"/>
    <cellStyle name="Заголовок 2 2 7" xfId="21045" hidden="1"/>
    <cellStyle name="Заголовок 2 2 7" xfId="17701" hidden="1"/>
    <cellStyle name="Заголовок 2 2 7" xfId="24442" hidden="1"/>
    <cellStyle name="Заголовок 2 2 7" xfId="24816" hidden="1"/>
    <cellStyle name="Заголовок 2 2 7" xfId="25185" hidden="1"/>
    <cellStyle name="Заголовок 2 2 7" xfId="26349" hidden="1"/>
    <cellStyle name="Заголовок 2 2 7" xfId="26728" hidden="1"/>
    <cellStyle name="Заголовок 2 2 7" xfId="23847" hidden="1"/>
    <cellStyle name="Заголовок 2 2 7" xfId="24133" hidden="1"/>
    <cellStyle name="Заголовок 2 2 7" xfId="20926" hidden="1"/>
    <cellStyle name="Заголовок 2 2 7" xfId="27465" hidden="1"/>
    <cellStyle name="Заголовок 2 2 7" xfId="27839" hidden="1"/>
    <cellStyle name="Заголовок 2 2 7" xfId="28208" hidden="1"/>
    <cellStyle name="Заголовок 2 2 7" xfId="29372" hidden="1"/>
    <cellStyle name="Заголовок 2 2 7" xfId="29751" hidden="1"/>
    <cellStyle name="Заголовок 2 2 7" xfId="26929" hidden="1"/>
    <cellStyle name="Заголовок 2 2 7" xfId="27160" hidden="1"/>
    <cellStyle name="Заголовок 2 2 7" xfId="24026" hidden="1"/>
    <cellStyle name="Заголовок 2 2 7" xfId="30288" hidden="1"/>
    <cellStyle name="Заголовок 2 2 7" xfId="30662" hidden="1"/>
    <cellStyle name="Заголовок 2 2 7" xfId="31031" hidden="1"/>
    <cellStyle name="Заголовок 2 2 7" xfId="32195"/>
    <cellStyle name="Заголовок 2 2 70" xfId="1237" hidden="1"/>
    <cellStyle name="Заголовок 2 2 70" xfId="1612" hidden="1"/>
    <cellStyle name="Заголовок 2 2 70" xfId="1985" hidden="1"/>
    <cellStyle name="Заголовок 2 2 70" xfId="2353" hidden="1"/>
    <cellStyle name="Заголовок 2 2 70" xfId="2712" hidden="1"/>
    <cellStyle name="Заголовок 2 2 70" xfId="3050" hidden="1"/>
    <cellStyle name="Заголовок 2 2 70" xfId="3351" hidden="1"/>
    <cellStyle name="Заголовок 2 2 70" xfId="3710" hidden="1"/>
    <cellStyle name="Заголовок 2 2 70" xfId="5221" hidden="1"/>
    <cellStyle name="Заголовок 2 2 70" xfId="5596" hidden="1"/>
    <cellStyle name="Заголовок 2 2 70" xfId="5969" hidden="1"/>
    <cellStyle name="Заголовок 2 2 70" xfId="6337" hidden="1"/>
    <cellStyle name="Заголовок 2 2 70" xfId="6696" hidden="1"/>
    <cellStyle name="Заголовок 2 2 70" xfId="7034" hidden="1"/>
    <cellStyle name="Заголовок 2 2 70" xfId="7335" hidden="1"/>
    <cellStyle name="Заголовок 2 2 70" xfId="7694" hidden="1"/>
    <cellStyle name="Заголовок 2 2 70" xfId="8118" hidden="1"/>
    <cellStyle name="Заголовок 2 2 70" xfId="8493" hidden="1"/>
    <cellStyle name="Заголовок 2 2 70" xfId="8866" hidden="1"/>
    <cellStyle name="Заголовок 2 2 70" xfId="9234" hidden="1"/>
    <cellStyle name="Заголовок 2 2 70" xfId="9593" hidden="1"/>
    <cellStyle name="Заголовок 2 2 70" xfId="9931" hidden="1"/>
    <cellStyle name="Заголовок 2 2 70" xfId="10232" hidden="1"/>
    <cellStyle name="Заголовок 2 2 70" xfId="10591" hidden="1"/>
    <cellStyle name="Заголовок 2 2 70" xfId="11677" hidden="1"/>
    <cellStyle name="Заголовок 2 2 70" xfId="12052" hidden="1"/>
    <cellStyle name="Заголовок 2 2 70" xfId="12425" hidden="1"/>
    <cellStyle name="Заголовок 2 2 70" xfId="12793" hidden="1"/>
    <cellStyle name="Заголовок 2 2 70" xfId="13152" hidden="1"/>
    <cellStyle name="Заголовок 2 2 70" xfId="13490" hidden="1"/>
    <cellStyle name="Заголовок 2 2 70" xfId="13791" hidden="1"/>
    <cellStyle name="Заголовок 2 2 70" xfId="14150" hidden="1"/>
    <cellStyle name="Заголовок 2 2 70" xfId="14841" hidden="1"/>
    <cellStyle name="Заголовок 2 2 70" xfId="15216" hidden="1"/>
    <cellStyle name="Заголовок 2 2 70" xfId="15589" hidden="1"/>
    <cellStyle name="Заголовок 2 2 70" xfId="15957" hidden="1"/>
    <cellStyle name="Заголовок 2 2 70" xfId="16316" hidden="1"/>
    <cellStyle name="Заголовок 2 2 70" xfId="16654" hidden="1"/>
    <cellStyle name="Заголовок 2 2 70" xfId="16955" hidden="1"/>
    <cellStyle name="Заголовок 2 2 70" xfId="17314" hidden="1"/>
    <cellStyle name="Заголовок 2 2 70" xfId="17997" hidden="1"/>
    <cellStyle name="Заголовок 2 2 70" xfId="18372" hidden="1"/>
    <cellStyle name="Заголовок 2 2 70" xfId="18745" hidden="1"/>
    <cellStyle name="Заголовок 2 2 70" xfId="19113" hidden="1"/>
    <cellStyle name="Заголовок 2 2 70" xfId="19472" hidden="1"/>
    <cellStyle name="Заголовок 2 2 70" xfId="19810" hidden="1"/>
    <cellStyle name="Заголовок 2 2 70" xfId="20111" hidden="1"/>
    <cellStyle name="Заголовок 2 2 70" xfId="20470" hidden="1"/>
    <cellStyle name="Заголовок 2 2 70" xfId="21098" hidden="1"/>
    <cellStyle name="Заголовок 2 2 70" xfId="21473" hidden="1"/>
    <cellStyle name="Заголовок 2 2 70" xfId="21846" hidden="1"/>
    <cellStyle name="Заголовок 2 2 70" xfId="22214" hidden="1"/>
    <cellStyle name="Заголовок 2 2 70" xfId="22573" hidden="1"/>
    <cellStyle name="Заголовок 2 2 70" xfId="22911" hidden="1"/>
    <cellStyle name="Заголовок 2 2 70" xfId="23212" hidden="1"/>
    <cellStyle name="Заголовок 2 2 70" xfId="23571" hidden="1"/>
    <cellStyle name="Заголовок 2 2 70" xfId="24186" hidden="1"/>
    <cellStyle name="Заголовок 2 2 70" xfId="24561" hidden="1"/>
    <cellStyle name="Заголовок 2 2 70" xfId="24934" hidden="1"/>
    <cellStyle name="Заголовок 2 2 70" xfId="25302" hidden="1"/>
    <cellStyle name="Заголовок 2 2 70" xfId="25661" hidden="1"/>
    <cellStyle name="Заголовок 2 2 70" xfId="25999" hidden="1"/>
    <cellStyle name="Заголовок 2 2 70" xfId="26300" hidden="1"/>
    <cellStyle name="Заголовок 2 2 70" xfId="26659" hidden="1"/>
    <cellStyle name="Заголовок 2 2 70" xfId="27209" hidden="1"/>
    <cellStyle name="Заголовок 2 2 70" xfId="27584" hidden="1"/>
    <cellStyle name="Заголовок 2 2 70" xfId="27957" hidden="1"/>
    <cellStyle name="Заголовок 2 2 70" xfId="28325" hidden="1"/>
    <cellStyle name="Заголовок 2 2 70" xfId="28684" hidden="1"/>
    <cellStyle name="Заголовок 2 2 70" xfId="29022" hidden="1"/>
    <cellStyle name="Заголовок 2 2 70" xfId="29323" hidden="1"/>
    <cellStyle name="Заголовок 2 2 70" xfId="29682" hidden="1"/>
    <cellStyle name="Заголовок 2 2 70" xfId="30032" hidden="1"/>
    <cellStyle name="Заголовок 2 2 70" xfId="30407" hidden="1"/>
    <cellStyle name="Заголовок 2 2 70" xfId="30780" hidden="1"/>
    <cellStyle name="Заголовок 2 2 70" xfId="31148" hidden="1"/>
    <cellStyle name="Заголовок 2 2 70" xfId="31507" hidden="1"/>
    <cellStyle name="Заголовок 2 2 70" xfId="31845" hidden="1"/>
    <cellStyle name="Заголовок 2 2 70" xfId="32146" hidden="1"/>
    <cellStyle name="Заголовок 2 2 70" xfId="32505"/>
    <cellStyle name="Заголовок 2 2 71" xfId="1241" hidden="1"/>
    <cellStyle name="Заголовок 2 2 71" xfId="1616" hidden="1"/>
    <cellStyle name="Заголовок 2 2 71" xfId="1989" hidden="1"/>
    <cellStyle name="Заголовок 2 2 71" xfId="2357" hidden="1"/>
    <cellStyle name="Заголовок 2 2 71" xfId="2716" hidden="1"/>
    <cellStyle name="Заголовок 2 2 71" xfId="3054" hidden="1"/>
    <cellStyle name="Заголовок 2 2 71" xfId="3355" hidden="1"/>
    <cellStyle name="Заголовок 2 2 71" xfId="3714" hidden="1"/>
    <cellStyle name="Заголовок 2 2 71" xfId="5225" hidden="1"/>
    <cellStyle name="Заголовок 2 2 71" xfId="5600" hidden="1"/>
    <cellStyle name="Заголовок 2 2 71" xfId="5973" hidden="1"/>
    <cellStyle name="Заголовок 2 2 71" xfId="6341" hidden="1"/>
    <cellStyle name="Заголовок 2 2 71" xfId="6700" hidden="1"/>
    <cellStyle name="Заголовок 2 2 71" xfId="7038" hidden="1"/>
    <cellStyle name="Заголовок 2 2 71" xfId="7339" hidden="1"/>
    <cellStyle name="Заголовок 2 2 71" xfId="7698" hidden="1"/>
    <cellStyle name="Заголовок 2 2 71" xfId="8122" hidden="1"/>
    <cellStyle name="Заголовок 2 2 71" xfId="8497" hidden="1"/>
    <cellStyle name="Заголовок 2 2 71" xfId="8870" hidden="1"/>
    <cellStyle name="Заголовок 2 2 71" xfId="9238" hidden="1"/>
    <cellStyle name="Заголовок 2 2 71" xfId="9597" hidden="1"/>
    <cellStyle name="Заголовок 2 2 71" xfId="9935" hidden="1"/>
    <cellStyle name="Заголовок 2 2 71" xfId="10236" hidden="1"/>
    <cellStyle name="Заголовок 2 2 71" xfId="10595" hidden="1"/>
    <cellStyle name="Заголовок 2 2 71" xfId="11681" hidden="1"/>
    <cellStyle name="Заголовок 2 2 71" xfId="12056" hidden="1"/>
    <cellStyle name="Заголовок 2 2 71" xfId="12429" hidden="1"/>
    <cellStyle name="Заголовок 2 2 71" xfId="12797" hidden="1"/>
    <cellStyle name="Заголовок 2 2 71" xfId="13156" hidden="1"/>
    <cellStyle name="Заголовок 2 2 71" xfId="13494" hidden="1"/>
    <cellStyle name="Заголовок 2 2 71" xfId="13795" hidden="1"/>
    <cellStyle name="Заголовок 2 2 71" xfId="14154" hidden="1"/>
    <cellStyle name="Заголовок 2 2 71" xfId="14845" hidden="1"/>
    <cellStyle name="Заголовок 2 2 71" xfId="15220" hidden="1"/>
    <cellStyle name="Заголовок 2 2 71" xfId="15593" hidden="1"/>
    <cellStyle name="Заголовок 2 2 71" xfId="15961" hidden="1"/>
    <cellStyle name="Заголовок 2 2 71" xfId="16320" hidden="1"/>
    <cellStyle name="Заголовок 2 2 71" xfId="16658" hidden="1"/>
    <cellStyle name="Заголовок 2 2 71" xfId="16959" hidden="1"/>
    <cellStyle name="Заголовок 2 2 71" xfId="17318" hidden="1"/>
    <cellStyle name="Заголовок 2 2 71" xfId="18001" hidden="1"/>
    <cellStyle name="Заголовок 2 2 71" xfId="18376" hidden="1"/>
    <cellStyle name="Заголовок 2 2 71" xfId="18749" hidden="1"/>
    <cellStyle name="Заголовок 2 2 71" xfId="19117" hidden="1"/>
    <cellStyle name="Заголовок 2 2 71" xfId="19476" hidden="1"/>
    <cellStyle name="Заголовок 2 2 71" xfId="19814" hidden="1"/>
    <cellStyle name="Заголовок 2 2 71" xfId="20115" hidden="1"/>
    <cellStyle name="Заголовок 2 2 71" xfId="20474" hidden="1"/>
    <cellStyle name="Заголовок 2 2 71" xfId="21102" hidden="1"/>
    <cellStyle name="Заголовок 2 2 71" xfId="21477" hidden="1"/>
    <cellStyle name="Заголовок 2 2 71" xfId="21850" hidden="1"/>
    <cellStyle name="Заголовок 2 2 71" xfId="22218" hidden="1"/>
    <cellStyle name="Заголовок 2 2 71" xfId="22577" hidden="1"/>
    <cellStyle name="Заголовок 2 2 71" xfId="22915" hidden="1"/>
    <cellStyle name="Заголовок 2 2 71" xfId="23216" hidden="1"/>
    <cellStyle name="Заголовок 2 2 71" xfId="23575" hidden="1"/>
    <cellStyle name="Заголовок 2 2 71" xfId="24190" hidden="1"/>
    <cellStyle name="Заголовок 2 2 71" xfId="24565" hidden="1"/>
    <cellStyle name="Заголовок 2 2 71" xfId="24938" hidden="1"/>
    <cellStyle name="Заголовок 2 2 71" xfId="25306" hidden="1"/>
    <cellStyle name="Заголовок 2 2 71" xfId="25665" hidden="1"/>
    <cellStyle name="Заголовок 2 2 71" xfId="26003" hidden="1"/>
    <cellStyle name="Заголовок 2 2 71" xfId="26304" hidden="1"/>
    <cellStyle name="Заголовок 2 2 71" xfId="26663" hidden="1"/>
    <cellStyle name="Заголовок 2 2 71" xfId="27213" hidden="1"/>
    <cellStyle name="Заголовок 2 2 71" xfId="27588" hidden="1"/>
    <cellStyle name="Заголовок 2 2 71" xfId="27961" hidden="1"/>
    <cellStyle name="Заголовок 2 2 71" xfId="28329" hidden="1"/>
    <cellStyle name="Заголовок 2 2 71" xfId="28688" hidden="1"/>
    <cellStyle name="Заголовок 2 2 71" xfId="29026" hidden="1"/>
    <cellStyle name="Заголовок 2 2 71" xfId="29327" hidden="1"/>
    <cellStyle name="Заголовок 2 2 71" xfId="29686" hidden="1"/>
    <cellStyle name="Заголовок 2 2 71" xfId="30036" hidden="1"/>
    <cellStyle name="Заголовок 2 2 71" xfId="30411" hidden="1"/>
    <cellStyle name="Заголовок 2 2 71" xfId="30784" hidden="1"/>
    <cellStyle name="Заголовок 2 2 71" xfId="31152" hidden="1"/>
    <cellStyle name="Заголовок 2 2 71" xfId="31511" hidden="1"/>
    <cellStyle name="Заголовок 2 2 71" xfId="31849" hidden="1"/>
    <cellStyle name="Заголовок 2 2 71" xfId="32150" hidden="1"/>
    <cellStyle name="Заголовок 2 2 71" xfId="32509"/>
    <cellStyle name="Заголовок 2 2 72" xfId="1246" hidden="1"/>
    <cellStyle name="Заголовок 2 2 72" xfId="1621" hidden="1"/>
    <cellStyle name="Заголовок 2 2 72" xfId="1994" hidden="1"/>
    <cellStyle name="Заголовок 2 2 72" xfId="2362" hidden="1"/>
    <cellStyle name="Заголовок 2 2 72" xfId="2721" hidden="1"/>
    <cellStyle name="Заголовок 2 2 72" xfId="3059" hidden="1"/>
    <cellStyle name="Заголовок 2 2 72" xfId="3360" hidden="1"/>
    <cellStyle name="Заголовок 2 2 72" xfId="3719" hidden="1"/>
    <cellStyle name="Заголовок 2 2 72" xfId="5230" hidden="1"/>
    <cellStyle name="Заголовок 2 2 72" xfId="5605" hidden="1"/>
    <cellStyle name="Заголовок 2 2 72" xfId="5978" hidden="1"/>
    <cellStyle name="Заголовок 2 2 72" xfId="6346" hidden="1"/>
    <cellStyle name="Заголовок 2 2 72" xfId="6705" hidden="1"/>
    <cellStyle name="Заголовок 2 2 72" xfId="7043" hidden="1"/>
    <cellStyle name="Заголовок 2 2 72" xfId="7344" hidden="1"/>
    <cellStyle name="Заголовок 2 2 72" xfId="7703" hidden="1"/>
    <cellStyle name="Заголовок 2 2 72" xfId="8127" hidden="1"/>
    <cellStyle name="Заголовок 2 2 72" xfId="8502" hidden="1"/>
    <cellStyle name="Заголовок 2 2 72" xfId="8875" hidden="1"/>
    <cellStyle name="Заголовок 2 2 72" xfId="9243" hidden="1"/>
    <cellStyle name="Заголовок 2 2 72" xfId="9602" hidden="1"/>
    <cellStyle name="Заголовок 2 2 72" xfId="9940" hidden="1"/>
    <cellStyle name="Заголовок 2 2 72" xfId="10241" hidden="1"/>
    <cellStyle name="Заголовок 2 2 72" xfId="10600" hidden="1"/>
    <cellStyle name="Заголовок 2 2 72" xfId="11686" hidden="1"/>
    <cellStyle name="Заголовок 2 2 72" xfId="12061" hidden="1"/>
    <cellStyle name="Заголовок 2 2 72" xfId="12434" hidden="1"/>
    <cellStyle name="Заголовок 2 2 72" xfId="12802" hidden="1"/>
    <cellStyle name="Заголовок 2 2 72" xfId="13161" hidden="1"/>
    <cellStyle name="Заголовок 2 2 72" xfId="13499" hidden="1"/>
    <cellStyle name="Заголовок 2 2 72" xfId="13800" hidden="1"/>
    <cellStyle name="Заголовок 2 2 72" xfId="14159" hidden="1"/>
    <cellStyle name="Заголовок 2 2 72" xfId="14850" hidden="1"/>
    <cellStyle name="Заголовок 2 2 72" xfId="15225" hidden="1"/>
    <cellStyle name="Заголовок 2 2 72" xfId="15598" hidden="1"/>
    <cellStyle name="Заголовок 2 2 72" xfId="15966" hidden="1"/>
    <cellStyle name="Заголовок 2 2 72" xfId="16325" hidden="1"/>
    <cellStyle name="Заголовок 2 2 72" xfId="16663" hidden="1"/>
    <cellStyle name="Заголовок 2 2 72" xfId="16964" hidden="1"/>
    <cellStyle name="Заголовок 2 2 72" xfId="17323" hidden="1"/>
    <cellStyle name="Заголовок 2 2 72" xfId="18006" hidden="1"/>
    <cellStyle name="Заголовок 2 2 72" xfId="18381" hidden="1"/>
    <cellStyle name="Заголовок 2 2 72" xfId="18754" hidden="1"/>
    <cellStyle name="Заголовок 2 2 72" xfId="19122" hidden="1"/>
    <cellStyle name="Заголовок 2 2 72" xfId="19481" hidden="1"/>
    <cellStyle name="Заголовок 2 2 72" xfId="19819" hidden="1"/>
    <cellStyle name="Заголовок 2 2 72" xfId="20120" hidden="1"/>
    <cellStyle name="Заголовок 2 2 72" xfId="20479" hidden="1"/>
    <cellStyle name="Заголовок 2 2 72" xfId="21107" hidden="1"/>
    <cellStyle name="Заголовок 2 2 72" xfId="21482" hidden="1"/>
    <cellStyle name="Заголовок 2 2 72" xfId="21855" hidden="1"/>
    <cellStyle name="Заголовок 2 2 72" xfId="22223" hidden="1"/>
    <cellStyle name="Заголовок 2 2 72" xfId="22582" hidden="1"/>
    <cellStyle name="Заголовок 2 2 72" xfId="22920" hidden="1"/>
    <cellStyle name="Заголовок 2 2 72" xfId="23221" hidden="1"/>
    <cellStyle name="Заголовок 2 2 72" xfId="23580" hidden="1"/>
    <cellStyle name="Заголовок 2 2 72" xfId="24195" hidden="1"/>
    <cellStyle name="Заголовок 2 2 72" xfId="24570" hidden="1"/>
    <cellStyle name="Заголовок 2 2 72" xfId="24943" hidden="1"/>
    <cellStyle name="Заголовок 2 2 72" xfId="25311" hidden="1"/>
    <cellStyle name="Заголовок 2 2 72" xfId="25670" hidden="1"/>
    <cellStyle name="Заголовок 2 2 72" xfId="26008" hidden="1"/>
    <cellStyle name="Заголовок 2 2 72" xfId="26309" hidden="1"/>
    <cellStyle name="Заголовок 2 2 72" xfId="26668" hidden="1"/>
    <cellStyle name="Заголовок 2 2 72" xfId="27218" hidden="1"/>
    <cellStyle name="Заголовок 2 2 72" xfId="27593" hidden="1"/>
    <cellStyle name="Заголовок 2 2 72" xfId="27966" hidden="1"/>
    <cellStyle name="Заголовок 2 2 72" xfId="28334" hidden="1"/>
    <cellStyle name="Заголовок 2 2 72" xfId="28693" hidden="1"/>
    <cellStyle name="Заголовок 2 2 72" xfId="29031" hidden="1"/>
    <cellStyle name="Заголовок 2 2 72" xfId="29332" hidden="1"/>
    <cellStyle name="Заголовок 2 2 72" xfId="29691" hidden="1"/>
    <cellStyle name="Заголовок 2 2 72" xfId="30041" hidden="1"/>
    <cellStyle name="Заголовок 2 2 72" xfId="30416" hidden="1"/>
    <cellStyle name="Заголовок 2 2 72" xfId="30789" hidden="1"/>
    <cellStyle name="Заголовок 2 2 72" xfId="31157" hidden="1"/>
    <cellStyle name="Заголовок 2 2 72" xfId="31516" hidden="1"/>
    <cellStyle name="Заголовок 2 2 72" xfId="31854" hidden="1"/>
    <cellStyle name="Заголовок 2 2 72" xfId="32155" hidden="1"/>
    <cellStyle name="Заголовок 2 2 72" xfId="32514"/>
    <cellStyle name="Заголовок 2 2 73" xfId="1249" hidden="1"/>
    <cellStyle name="Заголовок 2 2 73" xfId="1624" hidden="1"/>
    <cellStyle name="Заголовок 2 2 73" xfId="1997" hidden="1"/>
    <cellStyle name="Заголовок 2 2 73" xfId="2365" hidden="1"/>
    <cellStyle name="Заголовок 2 2 73" xfId="2724" hidden="1"/>
    <cellStyle name="Заголовок 2 2 73" xfId="3062" hidden="1"/>
    <cellStyle name="Заголовок 2 2 73" xfId="3363" hidden="1"/>
    <cellStyle name="Заголовок 2 2 73" xfId="3722" hidden="1"/>
    <cellStyle name="Заголовок 2 2 73" xfId="5233" hidden="1"/>
    <cellStyle name="Заголовок 2 2 73" xfId="5608" hidden="1"/>
    <cellStyle name="Заголовок 2 2 73" xfId="5981" hidden="1"/>
    <cellStyle name="Заголовок 2 2 73" xfId="6349" hidden="1"/>
    <cellStyle name="Заголовок 2 2 73" xfId="6708" hidden="1"/>
    <cellStyle name="Заголовок 2 2 73" xfId="7046" hidden="1"/>
    <cellStyle name="Заголовок 2 2 73" xfId="7347" hidden="1"/>
    <cellStyle name="Заголовок 2 2 73" xfId="7706" hidden="1"/>
    <cellStyle name="Заголовок 2 2 73" xfId="8130" hidden="1"/>
    <cellStyle name="Заголовок 2 2 73" xfId="8505" hidden="1"/>
    <cellStyle name="Заголовок 2 2 73" xfId="8878" hidden="1"/>
    <cellStyle name="Заголовок 2 2 73" xfId="9246" hidden="1"/>
    <cellStyle name="Заголовок 2 2 73" xfId="9605" hidden="1"/>
    <cellStyle name="Заголовок 2 2 73" xfId="9943" hidden="1"/>
    <cellStyle name="Заголовок 2 2 73" xfId="10244" hidden="1"/>
    <cellStyle name="Заголовок 2 2 73" xfId="10603" hidden="1"/>
    <cellStyle name="Заголовок 2 2 73" xfId="11689" hidden="1"/>
    <cellStyle name="Заголовок 2 2 73" xfId="12064" hidden="1"/>
    <cellStyle name="Заголовок 2 2 73" xfId="12437" hidden="1"/>
    <cellStyle name="Заголовок 2 2 73" xfId="12805" hidden="1"/>
    <cellStyle name="Заголовок 2 2 73" xfId="13164" hidden="1"/>
    <cellStyle name="Заголовок 2 2 73" xfId="13502" hidden="1"/>
    <cellStyle name="Заголовок 2 2 73" xfId="13803" hidden="1"/>
    <cellStyle name="Заголовок 2 2 73" xfId="14162" hidden="1"/>
    <cellStyle name="Заголовок 2 2 73" xfId="14853" hidden="1"/>
    <cellStyle name="Заголовок 2 2 73" xfId="15228" hidden="1"/>
    <cellStyle name="Заголовок 2 2 73" xfId="15601" hidden="1"/>
    <cellStyle name="Заголовок 2 2 73" xfId="15969" hidden="1"/>
    <cellStyle name="Заголовок 2 2 73" xfId="16328" hidden="1"/>
    <cellStyle name="Заголовок 2 2 73" xfId="16666" hidden="1"/>
    <cellStyle name="Заголовок 2 2 73" xfId="16967" hidden="1"/>
    <cellStyle name="Заголовок 2 2 73" xfId="17326" hidden="1"/>
    <cellStyle name="Заголовок 2 2 73" xfId="18009" hidden="1"/>
    <cellStyle name="Заголовок 2 2 73" xfId="18384" hidden="1"/>
    <cellStyle name="Заголовок 2 2 73" xfId="18757" hidden="1"/>
    <cellStyle name="Заголовок 2 2 73" xfId="19125" hidden="1"/>
    <cellStyle name="Заголовок 2 2 73" xfId="19484" hidden="1"/>
    <cellStyle name="Заголовок 2 2 73" xfId="19822" hidden="1"/>
    <cellStyle name="Заголовок 2 2 73" xfId="20123" hidden="1"/>
    <cellStyle name="Заголовок 2 2 73" xfId="20482" hidden="1"/>
    <cellStyle name="Заголовок 2 2 73" xfId="21110" hidden="1"/>
    <cellStyle name="Заголовок 2 2 73" xfId="21485" hidden="1"/>
    <cellStyle name="Заголовок 2 2 73" xfId="21858" hidden="1"/>
    <cellStyle name="Заголовок 2 2 73" xfId="22226" hidden="1"/>
    <cellStyle name="Заголовок 2 2 73" xfId="22585" hidden="1"/>
    <cellStyle name="Заголовок 2 2 73" xfId="22923" hidden="1"/>
    <cellStyle name="Заголовок 2 2 73" xfId="23224" hidden="1"/>
    <cellStyle name="Заголовок 2 2 73" xfId="23583" hidden="1"/>
    <cellStyle name="Заголовок 2 2 73" xfId="24198" hidden="1"/>
    <cellStyle name="Заголовок 2 2 73" xfId="24573" hidden="1"/>
    <cellStyle name="Заголовок 2 2 73" xfId="24946" hidden="1"/>
    <cellStyle name="Заголовок 2 2 73" xfId="25314" hidden="1"/>
    <cellStyle name="Заголовок 2 2 73" xfId="25673" hidden="1"/>
    <cellStyle name="Заголовок 2 2 73" xfId="26011" hidden="1"/>
    <cellStyle name="Заголовок 2 2 73" xfId="26312" hidden="1"/>
    <cellStyle name="Заголовок 2 2 73" xfId="26671" hidden="1"/>
    <cellStyle name="Заголовок 2 2 73" xfId="27221" hidden="1"/>
    <cellStyle name="Заголовок 2 2 73" xfId="27596" hidden="1"/>
    <cellStyle name="Заголовок 2 2 73" xfId="27969" hidden="1"/>
    <cellStyle name="Заголовок 2 2 73" xfId="28337" hidden="1"/>
    <cellStyle name="Заголовок 2 2 73" xfId="28696" hidden="1"/>
    <cellStyle name="Заголовок 2 2 73" xfId="29034" hidden="1"/>
    <cellStyle name="Заголовок 2 2 73" xfId="29335" hidden="1"/>
    <cellStyle name="Заголовок 2 2 73" xfId="29694" hidden="1"/>
    <cellStyle name="Заголовок 2 2 73" xfId="30044" hidden="1"/>
    <cellStyle name="Заголовок 2 2 73" xfId="30419" hidden="1"/>
    <cellStyle name="Заголовок 2 2 73" xfId="30792" hidden="1"/>
    <cellStyle name="Заголовок 2 2 73" xfId="31160" hidden="1"/>
    <cellStyle name="Заголовок 2 2 73" xfId="31519" hidden="1"/>
    <cellStyle name="Заголовок 2 2 73" xfId="31857" hidden="1"/>
    <cellStyle name="Заголовок 2 2 73" xfId="32158" hidden="1"/>
    <cellStyle name="Заголовок 2 2 73" xfId="32517"/>
    <cellStyle name="Заголовок 2 2 74" xfId="966" hidden="1"/>
    <cellStyle name="Заголовок 2 2 74" xfId="792" hidden="1"/>
    <cellStyle name="Заголовок 2 2 74" xfId="1327" hidden="1"/>
    <cellStyle name="Заголовок 2 2 74" xfId="1701" hidden="1"/>
    <cellStyle name="Заголовок 2 2 74" xfId="2070" hidden="1"/>
    <cellStyle name="Заголовок 2 2 74" xfId="2433" hidden="1"/>
    <cellStyle name="Заголовок 2 2 74" xfId="2786" hidden="1"/>
    <cellStyle name="Заголовок 2 2 74" xfId="3495" hidden="1"/>
    <cellStyle name="Заголовок 2 2 74" xfId="4950" hidden="1"/>
    <cellStyle name="Заголовок 2 2 74" xfId="4776" hidden="1"/>
    <cellStyle name="Заголовок 2 2 74" xfId="5311" hidden="1"/>
    <cellStyle name="Заголовок 2 2 74" xfId="5685" hidden="1"/>
    <cellStyle name="Заголовок 2 2 74" xfId="6054" hidden="1"/>
    <cellStyle name="Заголовок 2 2 74" xfId="6417" hidden="1"/>
    <cellStyle name="Заголовок 2 2 74" xfId="6770" hidden="1"/>
    <cellStyle name="Заголовок 2 2 74" xfId="7479" hidden="1"/>
    <cellStyle name="Заголовок 2 2 74" xfId="4583" hidden="1"/>
    <cellStyle name="Заголовок 2 2 74" xfId="4337" hidden="1"/>
    <cellStyle name="Заголовок 2 2 74" xfId="8208" hidden="1"/>
    <cellStyle name="Заголовок 2 2 74" xfId="8582" hidden="1"/>
    <cellStyle name="Заголовок 2 2 74" xfId="8951" hidden="1"/>
    <cellStyle name="Заголовок 2 2 74" xfId="9314" hidden="1"/>
    <cellStyle name="Заголовок 2 2 74" xfId="9667" hidden="1"/>
    <cellStyle name="Заголовок 2 2 74" xfId="10376" hidden="1"/>
    <cellStyle name="Заголовок 2 2 74" xfId="11406" hidden="1"/>
    <cellStyle name="Заголовок 2 2 74" xfId="11232" hidden="1"/>
    <cellStyle name="Заголовок 2 2 74" xfId="11767" hidden="1"/>
    <cellStyle name="Заголовок 2 2 74" xfId="12141" hidden="1"/>
    <cellStyle name="Заголовок 2 2 74" xfId="12510" hidden="1"/>
    <cellStyle name="Заголовок 2 2 74" xfId="12873" hidden="1"/>
    <cellStyle name="Заголовок 2 2 74" xfId="13226" hidden="1"/>
    <cellStyle name="Заголовок 2 2 74" xfId="13935" hidden="1"/>
    <cellStyle name="Заголовок 2 2 74" xfId="11029" hidden="1"/>
    <cellStyle name="Заголовок 2 2 74" xfId="10696" hidden="1"/>
    <cellStyle name="Заголовок 2 2 74" xfId="14931" hidden="1"/>
    <cellStyle name="Заголовок 2 2 74" xfId="15305" hidden="1"/>
    <cellStyle name="Заголовок 2 2 74" xfId="15674" hidden="1"/>
    <cellStyle name="Заголовок 2 2 74" xfId="16037" hidden="1"/>
    <cellStyle name="Заголовок 2 2 74" xfId="16390" hidden="1"/>
    <cellStyle name="Заголовок 2 2 74" xfId="17099" hidden="1"/>
    <cellStyle name="Заголовок 2 2 74" xfId="14466" hidden="1"/>
    <cellStyle name="Заголовок 2 2 74" xfId="14702" hidden="1"/>
    <cellStyle name="Заголовок 2 2 74" xfId="18087" hidden="1"/>
    <cellStyle name="Заголовок 2 2 74" xfId="18461" hidden="1"/>
    <cellStyle name="Заголовок 2 2 74" xfId="18830" hidden="1"/>
    <cellStyle name="Заголовок 2 2 74" xfId="19193" hidden="1"/>
    <cellStyle name="Заголовок 2 2 74" xfId="19546" hidden="1"/>
    <cellStyle name="Заголовок 2 2 74" xfId="20255" hidden="1"/>
    <cellStyle name="Заголовок 2 2 74" xfId="17538" hidden="1"/>
    <cellStyle name="Заголовок 2 2 74" xfId="20637" hidden="1"/>
    <cellStyle name="Заголовок 2 2 74" xfId="21188" hidden="1"/>
    <cellStyle name="Заголовок 2 2 74" xfId="21562" hidden="1"/>
    <cellStyle name="Заголовок 2 2 74" xfId="21931" hidden="1"/>
    <cellStyle name="Заголовок 2 2 74" xfId="22294" hidden="1"/>
    <cellStyle name="Заголовок 2 2 74" xfId="22647" hidden="1"/>
    <cellStyle name="Заголовок 2 2 74" xfId="23356" hidden="1"/>
    <cellStyle name="Заголовок 2 2 74" xfId="20770" hidden="1"/>
    <cellStyle name="Заголовок 2 2 74" xfId="23738" hidden="1"/>
    <cellStyle name="Заголовок 2 2 74" xfId="24276" hidden="1"/>
    <cellStyle name="Заголовок 2 2 74" xfId="24650" hidden="1"/>
    <cellStyle name="Заголовок 2 2 74" xfId="25019" hidden="1"/>
    <cellStyle name="Заголовок 2 2 74" xfId="25382" hidden="1"/>
    <cellStyle name="Заголовок 2 2 74" xfId="25735" hidden="1"/>
    <cellStyle name="Заголовок 2 2 74" xfId="26444" hidden="1"/>
    <cellStyle name="Заголовок 2 2 74" xfId="23870" hidden="1"/>
    <cellStyle name="Заголовок 2 2 74" xfId="26826" hidden="1"/>
    <cellStyle name="Заголовок 2 2 74" xfId="27299" hidden="1"/>
    <cellStyle name="Заголовок 2 2 74" xfId="27673" hidden="1"/>
    <cellStyle name="Заголовок 2 2 74" xfId="28042" hidden="1"/>
    <cellStyle name="Заголовок 2 2 74" xfId="28405" hidden="1"/>
    <cellStyle name="Заголовок 2 2 74" xfId="28758" hidden="1"/>
    <cellStyle name="Заголовок 2 2 74" xfId="29467" hidden="1"/>
    <cellStyle name="Заголовок 2 2 74" xfId="26952" hidden="1"/>
    <cellStyle name="Заголовок 2 2 74" xfId="29849" hidden="1"/>
    <cellStyle name="Заголовок 2 2 74" xfId="30122" hidden="1"/>
    <cellStyle name="Заголовок 2 2 74" xfId="30496" hidden="1"/>
    <cellStyle name="Заголовок 2 2 74" xfId="30865" hidden="1"/>
    <cellStyle name="Заголовок 2 2 74" xfId="31228" hidden="1"/>
    <cellStyle name="Заголовок 2 2 74" xfId="31581" hidden="1"/>
    <cellStyle name="Заголовок 2 2 74" xfId="32290"/>
    <cellStyle name="Заголовок 2 2 75" xfId="1254" hidden="1"/>
    <cellStyle name="Заголовок 2 2 75" xfId="1629" hidden="1"/>
    <cellStyle name="Заголовок 2 2 75" xfId="2002" hidden="1"/>
    <cellStyle name="Заголовок 2 2 75" xfId="2370" hidden="1"/>
    <cellStyle name="Заголовок 2 2 75" xfId="2729" hidden="1"/>
    <cellStyle name="Заголовок 2 2 75" xfId="3067" hidden="1"/>
    <cellStyle name="Заголовок 2 2 75" xfId="3368" hidden="1"/>
    <cellStyle name="Заголовок 2 2 75" xfId="3727" hidden="1"/>
    <cellStyle name="Заголовок 2 2 75" xfId="5238" hidden="1"/>
    <cellStyle name="Заголовок 2 2 75" xfId="5613" hidden="1"/>
    <cellStyle name="Заголовок 2 2 75" xfId="5986" hidden="1"/>
    <cellStyle name="Заголовок 2 2 75" xfId="6354" hidden="1"/>
    <cellStyle name="Заголовок 2 2 75" xfId="6713" hidden="1"/>
    <cellStyle name="Заголовок 2 2 75" xfId="7051" hidden="1"/>
    <cellStyle name="Заголовок 2 2 75" xfId="7352" hidden="1"/>
    <cellStyle name="Заголовок 2 2 75" xfId="7711" hidden="1"/>
    <cellStyle name="Заголовок 2 2 75" xfId="8135" hidden="1"/>
    <cellStyle name="Заголовок 2 2 75" xfId="8510" hidden="1"/>
    <cellStyle name="Заголовок 2 2 75" xfId="8883" hidden="1"/>
    <cellStyle name="Заголовок 2 2 75" xfId="9251" hidden="1"/>
    <cellStyle name="Заголовок 2 2 75" xfId="9610" hidden="1"/>
    <cellStyle name="Заголовок 2 2 75" xfId="9948" hidden="1"/>
    <cellStyle name="Заголовок 2 2 75" xfId="10249" hidden="1"/>
    <cellStyle name="Заголовок 2 2 75" xfId="10608" hidden="1"/>
    <cellStyle name="Заголовок 2 2 75" xfId="11694" hidden="1"/>
    <cellStyle name="Заголовок 2 2 75" xfId="12069" hidden="1"/>
    <cellStyle name="Заголовок 2 2 75" xfId="12442" hidden="1"/>
    <cellStyle name="Заголовок 2 2 75" xfId="12810" hidden="1"/>
    <cellStyle name="Заголовок 2 2 75" xfId="13169" hidden="1"/>
    <cellStyle name="Заголовок 2 2 75" xfId="13507" hidden="1"/>
    <cellStyle name="Заголовок 2 2 75" xfId="13808" hidden="1"/>
    <cellStyle name="Заголовок 2 2 75" xfId="14167" hidden="1"/>
    <cellStyle name="Заголовок 2 2 75" xfId="14858" hidden="1"/>
    <cellStyle name="Заголовок 2 2 75" xfId="15233" hidden="1"/>
    <cellStyle name="Заголовок 2 2 75" xfId="15606" hidden="1"/>
    <cellStyle name="Заголовок 2 2 75" xfId="15974" hidden="1"/>
    <cellStyle name="Заголовок 2 2 75" xfId="16333" hidden="1"/>
    <cellStyle name="Заголовок 2 2 75" xfId="16671" hidden="1"/>
    <cellStyle name="Заголовок 2 2 75" xfId="16972" hidden="1"/>
    <cellStyle name="Заголовок 2 2 75" xfId="17331" hidden="1"/>
    <cellStyle name="Заголовок 2 2 75" xfId="18014" hidden="1"/>
    <cellStyle name="Заголовок 2 2 75" xfId="18389" hidden="1"/>
    <cellStyle name="Заголовок 2 2 75" xfId="18762" hidden="1"/>
    <cellStyle name="Заголовок 2 2 75" xfId="19130" hidden="1"/>
    <cellStyle name="Заголовок 2 2 75" xfId="19489" hidden="1"/>
    <cellStyle name="Заголовок 2 2 75" xfId="19827" hidden="1"/>
    <cellStyle name="Заголовок 2 2 75" xfId="20128" hidden="1"/>
    <cellStyle name="Заголовок 2 2 75" xfId="20487" hidden="1"/>
    <cellStyle name="Заголовок 2 2 75" xfId="21115" hidden="1"/>
    <cellStyle name="Заголовок 2 2 75" xfId="21490" hidden="1"/>
    <cellStyle name="Заголовок 2 2 75" xfId="21863" hidden="1"/>
    <cellStyle name="Заголовок 2 2 75" xfId="22231" hidden="1"/>
    <cellStyle name="Заголовок 2 2 75" xfId="22590" hidden="1"/>
    <cellStyle name="Заголовок 2 2 75" xfId="22928" hidden="1"/>
    <cellStyle name="Заголовок 2 2 75" xfId="23229" hidden="1"/>
    <cellStyle name="Заголовок 2 2 75" xfId="23588" hidden="1"/>
    <cellStyle name="Заголовок 2 2 75" xfId="24203" hidden="1"/>
    <cellStyle name="Заголовок 2 2 75" xfId="24578" hidden="1"/>
    <cellStyle name="Заголовок 2 2 75" xfId="24951" hidden="1"/>
    <cellStyle name="Заголовок 2 2 75" xfId="25319" hidden="1"/>
    <cellStyle name="Заголовок 2 2 75" xfId="25678" hidden="1"/>
    <cellStyle name="Заголовок 2 2 75" xfId="26016" hidden="1"/>
    <cellStyle name="Заголовок 2 2 75" xfId="26317" hidden="1"/>
    <cellStyle name="Заголовок 2 2 75" xfId="26676" hidden="1"/>
    <cellStyle name="Заголовок 2 2 75" xfId="27226" hidden="1"/>
    <cellStyle name="Заголовок 2 2 75" xfId="27601" hidden="1"/>
    <cellStyle name="Заголовок 2 2 75" xfId="27974" hidden="1"/>
    <cellStyle name="Заголовок 2 2 75" xfId="28342" hidden="1"/>
    <cellStyle name="Заголовок 2 2 75" xfId="28701" hidden="1"/>
    <cellStyle name="Заголовок 2 2 75" xfId="29039" hidden="1"/>
    <cellStyle name="Заголовок 2 2 75" xfId="29340" hidden="1"/>
    <cellStyle name="Заголовок 2 2 75" xfId="29699" hidden="1"/>
    <cellStyle name="Заголовок 2 2 75" xfId="30049" hidden="1"/>
    <cellStyle name="Заголовок 2 2 75" xfId="30424" hidden="1"/>
    <cellStyle name="Заголовок 2 2 75" xfId="30797" hidden="1"/>
    <cellStyle name="Заголовок 2 2 75" xfId="31165" hidden="1"/>
    <cellStyle name="Заголовок 2 2 75" xfId="31524" hidden="1"/>
    <cellStyle name="Заголовок 2 2 75" xfId="31862" hidden="1"/>
    <cellStyle name="Заголовок 2 2 75" xfId="32163" hidden="1"/>
    <cellStyle name="Заголовок 2 2 75" xfId="32522"/>
    <cellStyle name="Заголовок 2 2 76" xfId="1257" hidden="1"/>
    <cellStyle name="Заголовок 2 2 76" xfId="1632" hidden="1"/>
    <cellStyle name="Заголовок 2 2 76" xfId="2005" hidden="1"/>
    <cellStyle name="Заголовок 2 2 76" xfId="2373" hidden="1"/>
    <cellStyle name="Заголовок 2 2 76" xfId="2732" hidden="1"/>
    <cellStyle name="Заголовок 2 2 76" xfId="3070" hidden="1"/>
    <cellStyle name="Заголовок 2 2 76" xfId="3371" hidden="1"/>
    <cellStyle name="Заголовок 2 2 76" xfId="3730" hidden="1"/>
    <cellStyle name="Заголовок 2 2 76" xfId="5241" hidden="1"/>
    <cellStyle name="Заголовок 2 2 76" xfId="5616" hidden="1"/>
    <cellStyle name="Заголовок 2 2 76" xfId="5989" hidden="1"/>
    <cellStyle name="Заголовок 2 2 76" xfId="6357" hidden="1"/>
    <cellStyle name="Заголовок 2 2 76" xfId="6716" hidden="1"/>
    <cellStyle name="Заголовок 2 2 76" xfId="7054" hidden="1"/>
    <cellStyle name="Заголовок 2 2 76" xfId="7355" hidden="1"/>
    <cellStyle name="Заголовок 2 2 76" xfId="7714" hidden="1"/>
    <cellStyle name="Заголовок 2 2 76" xfId="8138" hidden="1"/>
    <cellStyle name="Заголовок 2 2 76" xfId="8513" hidden="1"/>
    <cellStyle name="Заголовок 2 2 76" xfId="8886" hidden="1"/>
    <cellStyle name="Заголовок 2 2 76" xfId="9254" hidden="1"/>
    <cellStyle name="Заголовок 2 2 76" xfId="9613" hidden="1"/>
    <cellStyle name="Заголовок 2 2 76" xfId="9951" hidden="1"/>
    <cellStyle name="Заголовок 2 2 76" xfId="10252" hidden="1"/>
    <cellStyle name="Заголовок 2 2 76" xfId="10611" hidden="1"/>
    <cellStyle name="Заголовок 2 2 76" xfId="11697" hidden="1"/>
    <cellStyle name="Заголовок 2 2 76" xfId="12072" hidden="1"/>
    <cellStyle name="Заголовок 2 2 76" xfId="12445" hidden="1"/>
    <cellStyle name="Заголовок 2 2 76" xfId="12813" hidden="1"/>
    <cellStyle name="Заголовок 2 2 76" xfId="13172" hidden="1"/>
    <cellStyle name="Заголовок 2 2 76" xfId="13510" hidden="1"/>
    <cellStyle name="Заголовок 2 2 76" xfId="13811" hidden="1"/>
    <cellStyle name="Заголовок 2 2 76" xfId="14170" hidden="1"/>
    <cellStyle name="Заголовок 2 2 76" xfId="14861" hidden="1"/>
    <cellStyle name="Заголовок 2 2 76" xfId="15236" hidden="1"/>
    <cellStyle name="Заголовок 2 2 76" xfId="15609" hidden="1"/>
    <cellStyle name="Заголовок 2 2 76" xfId="15977" hidden="1"/>
    <cellStyle name="Заголовок 2 2 76" xfId="16336" hidden="1"/>
    <cellStyle name="Заголовок 2 2 76" xfId="16674" hidden="1"/>
    <cellStyle name="Заголовок 2 2 76" xfId="16975" hidden="1"/>
    <cellStyle name="Заголовок 2 2 76" xfId="17334" hidden="1"/>
    <cellStyle name="Заголовок 2 2 76" xfId="18017" hidden="1"/>
    <cellStyle name="Заголовок 2 2 76" xfId="18392" hidden="1"/>
    <cellStyle name="Заголовок 2 2 76" xfId="18765" hidden="1"/>
    <cellStyle name="Заголовок 2 2 76" xfId="19133" hidden="1"/>
    <cellStyle name="Заголовок 2 2 76" xfId="19492" hidden="1"/>
    <cellStyle name="Заголовок 2 2 76" xfId="19830" hidden="1"/>
    <cellStyle name="Заголовок 2 2 76" xfId="20131" hidden="1"/>
    <cellStyle name="Заголовок 2 2 76" xfId="20490" hidden="1"/>
    <cellStyle name="Заголовок 2 2 76" xfId="21118" hidden="1"/>
    <cellStyle name="Заголовок 2 2 76" xfId="21493" hidden="1"/>
    <cellStyle name="Заголовок 2 2 76" xfId="21866" hidden="1"/>
    <cellStyle name="Заголовок 2 2 76" xfId="22234" hidden="1"/>
    <cellStyle name="Заголовок 2 2 76" xfId="22593" hidden="1"/>
    <cellStyle name="Заголовок 2 2 76" xfId="22931" hidden="1"/>
    <cellStyle name="Заголовок 2 2 76" xfId="23232" hidden="1"/>
    <cellStyle name="Заголовок 2 2 76" xfId="23591" hidden="1"/>
    <cellStyle name="Заголовок 2 2 76" xfId="24206" hidden="1"/>
    <cellStyle name="Заголовок 2 2 76" xfId="24581" hidden="1"/>
    <cellStyle name="Заголовок 2 2 76" xfId="24954" hidden="1"/>
    <cellStyle name="Заголовок 2 2 76" xfId="25322" hidden="1"/>
    <cellStyle name="Заголовок 2 2 76" xfId="25681" hidden="1"/>
    <cellStyle name="Заголовок 2 2 76" xfId="26019" hidden="1"/>
    <cellStyle name="Заголовок 2 2 76" xfId="26320" hidden="1"/>
    <cellStyle name="Заголовок 2 2 76" xfId="26679" hidden="1"/>
    <cellStyle name="Заголовок 2 2 76" xfId="27229" hidden="1"/>
    <cellStyle name="Заголовок 2 2 76" xfId="27604" hidden="1"/>
    <cellStyle name="Заголовок 2 2 76" xfId="27977" hidden="1"/>
    <cellStyle name="Заголовок 2 2 76" xfId="28345" hidden="1"/>
    <cellStyle name="Заголовок 2 2 76" xfId="28704" hidden="1"/>
    <cellStyle name="Заголовок 2 2 76" xfId="29042" hidden="1"/>
    <cellStyle name="Заголовок 2 2 76" xfId="29343" hidden="1"/>
    <cellStyle name="Заголовок 2 2 76" xfId="29702" hidden="1"/>
    <cellStyle name="Заголовок 2 2 76" xfId="30052" hidden="1"/>
    <cellStyle name="Заголовок 2 2 76" xfId="30427" hidden="1"/>
    <cellStyle name="Заголовок 2 2 76" xfId="30800" hidden="1"/>
    <cellStyle name="Заголовок 2 2 76" xfId="31168" hidden="1"/>
    <cellStyle name="Заголовок 2 2 76" xfId="31527" hidden="1"/>
    <cellStyle name="Заголовок 2 2 76" xfId="31865" hidden="1"/>
    <cellStyle name="Заголовок 2 2 76" xfId="32166" hidden="1"/>
    <cellStyle name="Заголовок 2 2 76" xfId="32525"/>
    <cellStyle name="Заголовок 2 2 77" xfId="1261" hidden="1"/>
    <cellStyle name="Заголовок 2 2 77" xfId="1636" hidden="1"/>
    <cellStyle name="Заголовок 2 2 77" xfId="2009" hidden="1"/>
    <cellStyle name="Заголовок 2 2 77" xfId="2377" hidden="1"/>
    <cellStyle name="Заголовок 2 2 77" xfId="2736" hidden="1"/>
    <cellStyle name="Заголовок 2 2 77" xfId="3074" hidden="1"/>
    <cellStyle name="Заголовок 2 2 77" xfId="3375" hidden="1"/>
    <cellStyle name="Заголовок 2 2 77" xfId="3734" hidden="1"/>
    <cellStyle name="Заголовок 2 2 77" xfId="5245" hidden="1"/>
    <cellStyle name="Заголовок 2 2 77" xfId="5620" hidden="1"/>
    <cellStyle name="Заголовок 2 2 77" xfId="5993" hidden="1"/>
    <cellStyle name="Заголовок 2 2 77" xfId="6361" hidden="1"/>
    <cellStyle name="Заголовок 2 2 77" xfId="6720" hidden="1"/>
    <cellStyle name="Заголовок 2 2 77" xfId="7058" hidden="1"/>
    <cellStyle name="Заголовок 2 2 77" xfId="7359" hidden="1"/>
    <cellStyle name="Заголовок 2 2 77" xfId="7718" hidden="1"/>
    <cellStyle name="Заголовок 2 2 77" xfId="8142" hidden="1"/>
    <cellStyle name="Заголовок 2 2 77" xfId="8517" hidden="1"/>
    <cellStyle name="Заголовок 2 2 77" xfId="8890" hidden="1"/>
    <cellStyle name="Заголовок 2 2 77" xfId="9258" hidden="1"/>
    <cellStyle name="Заголовок 2 2 77" xfId="9617" hidden="1"/>
    <cellStyle name="Заголовок 2 2 77" xfId="9955" hidden="1"/>
    <cellStyle name="Заголовок 2 2 77" xfId="10256" hidden="1"/>
    <cellStyle name="Заголовок 2 2 77" xfId="10615" hidden="1"/>
    <cellStyle name="Заголовок 2 2 77" xfId="11701" hidden="1"/>
    <cellStyle name="Заголовок 2 2 77" xfId="12076" hidden="1"/>
    <cellStyle name="Заголовок 2 2 77" xfId="12449" hidden="1"/>
    <cellStyle name="Заголовок 2 2 77" xfId="12817" hidden="1"/>
    <cellStyle name="Заголовок 2 2 77" xfId="13176" hidden="1"/>
    <cellStyle name="Заголовок 2 2 77" xfId="13514" hidden="1"/>
    <cellStyle name="Заголовок 2 2 77" xfId="13815" hidden="1"/>
    <cellStyle name="Заголовок 2 2 77" xfId="14174" hidden="1"/>
    <cellStyle name="Заголовок 2 2 77" xfId="14865" hidden="1"/>
    <cellStyle name="Заголовок 2 2 77" xfId="15240" hidden="1"/>
    <cellStyle name="Заголовок 2 2 77" xfId="15613" hidden="1"/>
    <cellStyle name="Заголовок 2 2 77" xfId="15981" hidden="1"/>
    <cellStyle name="Заголовок 2 2 77" xfId="16340" hidden="1"/>
    <cellStyle name="Заголовок 2 2 77" xfId="16678" hidden="1"/>
    <cellStyle name="Заголовок 2 2 77" xfId="16979" hidden="1"/>
    <cellStyle name="Заголовок 2 2 77" xfId="17338" hidden="1"/>
    <cellStyle name="Заголовок 2 2 77" xfId="18021" hidden="1"/>
    <cellStyle name="Заголовок 2 2 77" xfId="18396" hidden="1"/>
    <cellStyle name="Заголовок 2 2 77" xfId="18769" hidden="1"/>
    <cellStyle name="Заголовок 2 2 77" xfId="19137" hidden="1"/>
    <cellStyle name="Заголовок 2 2 77" xfId="19496" hidden="1"/>
    <cellStyle name="Заголовок 2 2 77" xfId="19834" hidden="1"/>
    <cellStyle name="Заголовок 2 2 77" xfId="20135" hidden="1"/>
    <cellStyle name="Заголовок 2 2 77" xfId="20494" hidden="1"/>
    <cellStyle name="Заголовок 2 2 77" xfId="21122" hidden="1"/>
    <cellStyle name="Заголовок 2 2 77" xfId="21497" hidden="1"/>
    <cellStyle name="Заголовок 2 2 77" xfId="21870" hidden="1"/>
    <cellStyle name="Заголовок 2 2 77" xfId="22238" hidden="1"/>
    <cellStyle name="Заголовок 2 2 77" xfId="22597" hidden="1"/>
    <cellStyle name="Заголовок 2 2 77" xfId="22935" hidden="1"/>
    <cellStyle name="Заголовок 2 2 77" xfId="23236" hidden="1"/>
    <cellStyle name="Заголовок 2 2 77" xfId="23595" hidden="1"/>
    <cellStyle name="Заголовок 2 2 77" xfId="24210" hidden="1"/>
    <cellStyle name="Заголовок 2 2 77" xfId="24585" hidden="1"/>
    <cellStyle name="Заголовок 2 2 77" xfId="24958" hidden="1"/>
    <cellStyle name="Заголовок 2 2 77" xfId="25326" hidden="1"/>
    <cellStyle name="Заголовок 2 2 77" xfId="25685" hidden="1"/>
    <cellStyle name="Заголовок 2 2 77" xfId="26023" hidden="1"/>
    <cellStyle name="Заголовок 2 2 77" xfId="26324" hidden="1"/>
    <cellStyle name="Заголовок 2 2 77" xfId="26683" hidden="1"/>
    <cellStyle name="Заголовок 2 2 77" xfId="27233" hidden="1"/>
    <cellStyle name="Заголовок 2 2 77" xfId="27608" hidden="1"/>
    <cellStyle name="Заголовок 2 2 77" xfId="27981" hidden="1"/>
    <cellStyle name="Заголовок 2 2 77" xfId="28349" hidden="1"/>
    <cellStyle name="Заголовок 2 2 77" xfId="28708" hidden="1"/>
    <cellStyle name="Заголовок 2 2 77" xfId="29046" hidden="1"/>
    <cellStyle name="Заголовок 2 2 77" xfId="29347" hidden="1"/>
    <cellStyle name="Заголовок 2 2 77" xfId="29706" hidden="1"/>
    <cellStyle name="Заголовок 2 2 77" xfId="30056" hidden="1"/>
    <cellStyle name="Заголовок 2 2 77" xfId="30431" hidden="1"/>
    <cellStyle name="Заголовок 2 2 77" xfId="30804" hidden="1"/>
    <cellStyle name="Заголовок 2 2 77" xfId="31172" hidden="1"/>
    <cellStyle name="Заголовок 2 2 77" xfId="31531" hidden="1"/>
    <cellStyle name="Заголовок 2 2 77" xfId="31869" hidden="1"/>
    <cellStyle name="Заголовок 2 2 77" xfId="32170" hidden="1"/>
    <cellStyle name="Заголовок 2 2 77" xfId="32529"/>
    <cellStyle name="Заголовок 2 2 78" xfId="1266" hidden="1"/>
    <cellStyle name="Заголовок 2 2 78" xfId="1641" hidden="1"/>
    <cellStyle name="Заголовок 2 2 78" xfId="2014" hidden="1"/>
    <cellStyle name="Заголовок 2 2 78" xfId="2382" hidden="1"/>
    <cellStyle name="Заголовок 2 2 78" xfId="2741" hidden="1"/>
    <cellStyle name="Заголовок 2 2 78" xfId="3079" hidden="1"/>
    <cellStyle name="Заголовок 2 2 78" xfId="3380" hidden="1"/>
    <cellStyle name="Заголовок 2 2 78" xfId="3739" hidden="1"/>
    <cellStyle name="Заголовок 2 2 78" xfId="5250" hidden="1"/>
    <cellStyle name="Заголовок 2 2 78" xfId="5625" hidden="1"/>
    <cellStyle name="Заголовок 2 2 78" xfId="5998" hidden="1"/>
    <cellStyle name="Заголовок 2 2 78" xfId="6366" hidden="1"/>
    <cellStyle name="Заголовок 2 2 78" xfId="6725" hidden="1"/>
    <cellStyle name="Заголовок 2 2 78" xfId="7063" hidden="1"/>
    <cellStyle name="Заголовок 2 2 78" xfId="7364" hidden="1"/>
    <cellStyle name="Заголовок 2 2 78" xfId="7723" hidden="1"/>
    <cellStyle name="Заголовок 2 2 78" xfId="8147" hidden="1"/>
    <cellStyle name="Заголовок 2 2 78" xfId="8522" hidden="1"/>
    <cellStyle name="Заголовок 2 2 78" xfId="8895" hidden="1"/>
    <cellStyle name="Заголовок 2 2 78" xfId="9263" hidden="1"/>
    <cellStyle name="Заголовок 2 2 78" xfId="9622" hidden="1"/>
    <cellStyle name="Заголовок 2 2 78" xfId="9960" hidden="1"/>
    <cellStyle name="Заголовок 2 2 78" xfId="10261" hidden="1"/>
    <cellStyle name="Заголовок 2 2 78" xfId="10620" hidden="1"/>
    <cellStyle name="Заголовок 2 2 78" xfId="11706" hidden="1"/>
    <cellStyle name="Заголовок 2 2 78" xfId="12081" hidden="1"/>
    <cellStyle name="Заголовок 2 2 78" xfId="12454" hidden="1"/>
    <cellStyle name="Заголовок 2 2 78" xfId="12822" hidden="1"/>
    <cellStyle name="Заголовок 2 2 78" xfId="13181" hidden="1"/>
    <cellStyle name="Заголовок 2 2 78" xfId="13519" hidden="1"/>
    <cellStyle name="Заголовок 2 2 78" xfId="13820" hidden="1"/>
    <cellStyle name="Заголовок 2 2 78" xfId="14179" hidden="1"/>
    <cellStyle name="Заголовок 2 2 78" xfId="14870" hidden="1"/>
    <cellStyle name="Заголовок 2 2 78" xfId="15245" hidden="1"/>
    <cellStyle name="Заголовок 2 2 78" xfId="15618" hidden="1"/>
    <cellStyle name="Заголовок 2 2 78" xfId="15986" hidden="1"/>
    <cellStyle name="Заголовок 2 2 78" xfId="16345" hidden="1"/>
    <cellStyle name="Заголовок 2 2 78" xfId="16683" hidden="1"/>
    <cellStyle name="Заголовок 2 2 78" xfId="16984" hidden="1"/>
    <cellStyle name="Заголовок 2 2 78" xfId="17343" hidden="1"/>
    <cellStyle name="Заголовок 2 2 78" xfId="18026" hidden="1"/>
    <cellStyle name="Заголовок 2 2 78" xfId="18401" hidden="1"/>
    <cellStyle name="Заголовок 2 2 78" xfId="18774" hidden="1"/>
    <cellStyle name="Заголовок 2 2 78" xfId="19142" hidden="1"/>
    <cellStyle name="Заголовок 2 2 78" xfId="19501" hidden="1"/>
    <cellStyle name="Заголовок 2 2 78" xfId="19839" hidden="1"/>
    <cellStyle name="Заголовок 2 2 78" xfId="20140" hidden="1"/>
    <cellStyle name="Заголовок 2 2 78" xfId="20499" hidden="1"/>
    <cellStyle name="Заголовок 2 2 78" xfId="21127" hidden="1"/>
    <cellStyle name="Заголовок 2 2 78" xfId="21502" hidden="1"/>
    <cellStyle name="Заголовок 2 2 78" xfId="21875" hidden="1"/>
    <cellStyle name="Заголовок 2 2 78" xfId="22243" hidden="1"/>
    <cellStyle name="Заголовок 2 2 78" xfId="22602" hidden="1"/>
    <cellStyle name="Заголовок 2 2 78" xfId="22940" hidden="1"/>
    <cellStyle name="Заголовок 2 2 78" xfId="23241" hidden="1"/>
    <cellStyle name="Заголовок 2 2 78" xfId="23600" hidden="1"/>
    <cellStyle name="Заголовок 2 2 78" xfId="24215" hidden="1"/>
    <cellStyle name="Заголовок 2 2 78" xfId="24590" hidden="1"/>
    <cellStyle name="Заголовок 2 2 78" xfId="24963" hidden="1"/>
    <cellStyle name="Заголовок 2 2 78" xfId="25331" hidden="1"/>
    <cellStyle name="Заголовок 2 2 78" xfId="25690" hidden="1"/>
    <cellStyle name="Заголовок 2 2 78" xfId="26028" hidden="1"/>
    <cellStyle name="Заголовок 2 2 78" xfId="26329" hidden="1"/>
    <cellStyle name="Заголовок 2 2 78" xfId="26688" hidden="1"/>
    <cellStyle name="Заголовок 2 2 78" xfId="27238" hidden="1"/>
    <cellStyle name="Заголовок 2 2 78" xfId="27613" hidden="1"/>
    <cellStyle name="Заголовок 2 2 78" xfId="27986" hidden="1"/>
    <cellStyle name="Заголовок 2 2 78" xfId="28354" hidden="1"/>
    <cellStyle name="Заголовок 2 2 78" xfId="28713" hidden="1"/>
    <cellStyle name="Заголовок 2 2 78" xfId="29051" hidden="1"/>
    <cellStyle name="Заголовок 2 2 78" xfId="29352" hidden="1"/>
    <cellStyle name="Заголовок 2 2 78" xfId="29711" hidden="1"/>
    <cellStyle name="Заголовок 2 2 78" xfId="30061" hidden="1"/>
    <cellStyle name="Заголовок 2 2 78" xfId="30436" hidden="1"/>
    <cellStyle name="Заголовок 2 2 78" xfId="30809" hidden="1"/>
    <cellStyle name="Заголовок 2 2 78" xfId="31177" hidden="1"/>
    <cellStyle name="Заголовок 2 2 78" xfId="31536" hidden="1"/>
    <cellStyle name="Заголовок 2 2 78" xfId="31874" hidden="1"/>
    <cellStyle name="Заголовок 2 2 78" xfId="32175" hidden="1"/>
    <cellStyle name="Заголовок 2 2 78" xfId="32534"/>
    <cellStyle name="Заголовок 2 2 79" xfId="1269" hidden="1"/>
    <cellStyle name="Заголовок 2 2 79" xfId="1644" hidden="1"/>
    <cellStyle name="Заголовок 2 2 79" xfId="2017" hidden="1"/>
    <cellStyle name="Заголовок 2 2 79" xfId="2385" hidden="1"/>
    <cellStyle name="Заголовок 2 2 79" xfId="2744" hidden="1"/>
    <cellStyle name="Заголовок 2 2 79" xfId="3082" hidden="1"/>
    <cellStyle name="Заголовок 2 2 79" xfId="3383" hidden="1"/>
    <cellStyle name="Заголовок 2 2 79" xfId="3742" hidden="1"/>
    <cellStyle name="Заголовок 2 2 79" xfId="5253" hidden="1"/>
    <cellStyle name="Заголовок 2 2 79" xfId="5628" hidden="1"/>
    <cellStyle name="Заголовок 2 2 79" xfId="6001" hidden="1"/>
    <cellStyle name="Заголовок 2 2 79" xfId="6369" hidden="1"/>
    <cellStyle name="Заголовок 2 2 79" xfId="6728" hidden="1"/>
    <cellStyle name="Заголовок 2 2 79" xfId="7066" hidden="1"/>
    <cellStyle name="Заголовок 2 2 79" xfId="7367" hidden="1"/>
    <cellStyle name="Заголовок 2 2 79" xfId="7726" hidden="1"/>
    <cellStyle name="Заголовок 2 2 79" xfId="8150" hidden="1"/>
    <cellStyle name="Заголовок 2 2 79" xfId="8525" hidden="1"/>
    <cellStyle name="Заголовок 2 2 79" xfId="8898" hidden="1"/>
    <cellStyle name="Заголовок 2 2 79" xfId="9266" hidden="1"/>
    <cellStyle name="Заголовок 2 2 79" xfId="9625" hidden="1"/>
    <cellStyle name="Заголовок 2 2 79" xfId="9963" hidden="1"/>
    <cellStyle name="Заголовок 2 2 79" xfId="10264" hidden="1"/>
    <cellStyle name="Заголовок 2 2 79" xfId="10623" hidden="1"/>
    <cellStyle name="Заголовок 2 2 79" xfId="11709" hidden="1"/>
    <cellStyle name="Заголовок 2 2 79" xfId="12084" hidden="1"/>
    <cellStyle name="Заголовок 2 2 79" xfId="12457" hidden="1"/>
    <cellStyle name="Заголовок 2 2 79" xfId="12825" hidden="1"/>
    <cellStyle name="Заголовок 2 2 79" xfId="13184" hidden="1"/>
    <cellStyle name="Заголовок 2 2 79" xfId="13522" hidden="1"/>
    <cellStyle name="Заголовок 2 2 79" xfId="13823" hidden="1"/>
    <cellStyle name="Заголовок 2 2 79" xfId="14182" hidden="1"/>
    <cellStyle name="Заголовок 2 2 79" xfId="14873" hidden="1"/>
    <cellStyle name="Заголовок 2 2 79" xfId="15248" hidden="1"/>
    <cellStyle name="Заголовок 2 2 79" xfId="15621" hidden="1"/>
    <cellStyle name="Заголовок 2 2 79" xfId="15989" hidden="1"/>
    <cellStyle name="Заголовок 2 2 79" xfId="16348" hidden="1"/>
    <cellStyle name="Заголовок 2 2 79" xfId="16686" hidden="1"/>
    <cellStyle name="Заголовок 2 2 79" xfId="16987" hidden="1"/>
    <cellStyle name="Заголовок 2 2 79" xfId="17346" hidden="1"/>
    <cellStyle name="Заголовок 2 2 79" xfId="18029" hidden="1"/>
    <cellStyle name="Заголовок 2 2 79" xfId="18404" hidden="1"/>
    <cellStyle name="Заголовок 2 2 79" xfId="18777" hidden="1"/>
    <cellStyle name="Заголовок 2 2 79" xfId="19145" hidden="1"/>
    <cellStyle name="Заголовок 2 2 79" xfId="19504" hidden="1"/>
    <cellStyle name="Заголовок 2 2 79" xfId="19842" hidden="1"/>
    <cellStyle name="Заголовок 2 2 79" xfId="20143" hidden="1"/>
    <cellStyle name="Заголовок 2 2 79" xfId="20502" hidden="1"/>
    <cellStyle name="Заголовок 2 2 79" xfId="21130" hidden="1"/>
    <cellStyle name="Заголовок 2 2 79" xfId="21505" hidden="1"/>
    <cellStyle name="Заголовок 2 2 79" xfId="21878" hidden="1"/>
    <cellStyle name="Заголовок 2 2 79" xfId="22246" hidden="1"/>
    <cellStyle name="Заголовок 2 2 79" xfId="22605" hidden="1"/>
    <cellStyle name="Заголовок 2 2 79" xfId="22943" hidden="1"/>
    <cellStyle name="Заголовок 2 2 79" xfId="23244" hidden="1"/>
    <cellStyle name="Заголовок 2 2 79" xfId="23603" hidden="1"/>
    <cellStyle name="Заголовок 2 2 79" xfId="24218" hidden="1"/>
    <cellStyle name="Заголовок 2 2 79" xfId="24593" hidden="1"/>
    <cellStyle name="Заголовок 2 2 79" xfId="24966" hidden="1"/>
    <cellStyle name="Заголовок 2 2 79" xfId="25334" hidden="1"/>
    <cellStyle name="Заголовок 2 2 79" xfId="25693" hidden="1"/>
    <cellStyle name="Заголовок 2 2 79" xfId="26031" hidden="1"/>
    <cellStyle name="Заголовок 2 2 79" xfId="26332" hidden="1"/>
    <cellStyle name="Заголовок 2 2 79" xfId="26691" hidden="1"/>
    <cellStyle name="Заголовок 2 2 79" xfId="27241" hidden="1"/>
    <cellStyle name="Заголовок 2 2 79" xfId="27616" hidden="1"/>
    <cellStyle name="Заголовок 2 2 79" xfId="27989" hidden="1"/>
    <cellStyle name="Заголовок 2 2 79" xfId="28357" hidden="1"/>
    <cellStyle name="Заголовок 2 2 79" xfId="28716" hidden="1"/>
    <cellStyle name="Заголовок 2 2 79" xfId="29054" hidden="1"/>
    <cellStyle name="Заголовок 2 2 79" xfId="29355" hidden="1"/>
    <cellStyle name="Заголовок 2 2 79" xfId="29714" hidden="1"/>
    <cellStyle name="Заголовок 2 2 79" xfId="30064" hidden="1"/>
    <cellStyle name="Заголовок 2 2 79" xfId="30439" hidden="1"/>
    <cellStyle name="Заголовок 2 2 79" xfId="30812" hidden="1"/>
    <cellStyle name="Заголовок 2 2 79" xfId="31180" hidden="1"/>
    <cellStyle name="Заголовок 2 2 79" xfId="31539" hidden="1"/>
    <cellStyle name="Заголовок 2 2 79" xfId="31877" hidden="1"/>
    <cellStyle name="Заголовок 2 2 79" xfId="32178" hidden="1"/>
    <cellStyle name="Заголовок 2 2 79" xfId="32537"/>
    <cellStyle name="Заголовок 2 2 8" xfId="936" hidden="1"/>
    <cellStyle name="Заголовок 2 2 8" xfId="878" hidden="1"/>
    <cellStyle name="Заголовок 2 2 8" xfId="760" hidden="1"/>
    <cellStyle name="Заголовок 2 2 8" xfId="769" hidden="1"/>
    <cellStyle name="Заголовок 2 2 8" xfId="780" hidden="1"/>
    <cellStyle name="Заголовок 2 2 8" xfId="795" hidden="1"/>
    <cellStyle name="Заголовок 2 2 8" xfId="868" hidden="1"/>
    <cellStyle name="Заголовок 2 2 8" xfId="3472" hidden="1"/>
    <cellStyle name="Заголовок 2 2 8" xfId="4920" hidden="1"/>
    <cellStyle name="Заголовок 2 2 8" xfId="4862" hidden="1"/>
    <cellStyle name="Заголовок 2 2 8" xfId="4744" hidden="1"/>
    <cellStyle name="Заголовок 2 2 8" xfId="4753" hidden="1"/>
    <cellStyle name="Заголовок 2 2 8" xfId="4764" hidden="1"/>
    <cellStyle name="Заголовок 2 2 8" xfId="4779" hidden="1"/>
    <cellStyle name="Заголовок 2 2 8" xfId="4852" hidden="1"/>
    <cellStyle name="Заголовок 2 2 8" xfId="7456" hidden="1"/>
    <cellStyle name="Заголовок 2 2 8" xfId="4321" hidden="1"/>
    <cellStyle name="Заголовок 2 2 8" xfId="4620" hidden="1"/>
    <cellStyle name="Заголовок 2 2 8" xfId="4343" hidden="1"/>
    <cellStyle name="Заголовок 2 2 8" xfId="7828" hidden="1"/>
    <cellStyle name="Заголовок 2 2 8" xfId="7817" hidden="1"/>
    <cellStyle name="Заголовок 2 2 8" xfId="7807" hidden="1"/>
    <cellStyle name="Заголовок 2 2 8" xfId="4647" hidden="1"/>
    <cellStyle name="Заголовок 2 2 8" xfId="10353" hidden="1"/>
    <cellStyle name="Заголовок 2 2 8" xfId="11376" hidden="1"/>
    <cellStyle name="Заголовок 2 2 8" xfId="11318" hidden="1"/>
    <cellStyle name="Заголовок 2 2 8" xfId="11200" hidden="1"/>
    <cellStyle name="Заголовок 2 2 8" xfId="11209" hidden="1"/>
    <cellStyle name="Заголовок 2 2 8" xfId="11220" hidden="1"/>
    <cellStyle name="Заголовок 2 2 8" xfId="11235" hidden="1"/>
    <cellStyle name="Заголовок 2 2 8" xfId="11308" hidden="1"/>
    <cellStyle name="Заголовок 2 2 8" xfId="13912" hidden="1"/>
    <cellStyle name="Заголовок 2 2 8" xfId="10657" hidden="1"/>
    <cellStyle name="Заголовок 2 2 8" xfId="11066" hidden="1"/>
    <cellStyle name="Заголовок 2 2 8" xfId="10702" hidden="1"/>
    <cellStyle name="Заголовок 2 2 8" xfId="14284" hidden="1"/>
    <cellStyle name="Заголовок 2 2 8" xfId="14273" hidden="1"/>
    <cellStyle name="Заголовок 2 2 8" xfId="14263" hidden="1"/>
    <cellStyle name="Заголовок 2 2 8" xfId="11093" hidden="1"/>
    <cellStyle name="Заголовок 2 2 8" xfId="17076" hidden="1"/>
    <cellStyle name="Заголовок 2 2 8" xfId="14388" hidden="1"/>
    <cellStyle name="Заголовок 2 2 8" xfId="10717" hidden="1"/>
    <cellStyle name="Заголовок 2 2 8" xfId="17435" hidden="1"/>
    <cellStyle name="Заголовок 2 2 8" xfId="17427" hidden="1"/>
    <cellStyle name="Заголовок 2 2 8" xfId="17417" hidden="1"/>
    <cellStyle name="Заголовок 2 2 8" xfId="17408" hidden="1"/>
    <cellStyle name="Заголовок 2 2 8" xfId="14639" hidden="1"/>
    <cellStyle name="Заголовок 2 2 8" xfId="20232" hidden="1"/>
    <cellStyle name="Заголовок 2 2 8" xfId="20519" hidden="1"/>
    <cellStyle name="Заголовок 2 2 8" xfId="20569" hidden="1"/>
    <cellStyle name="Заголовок 2 2 8" xfId="20669" hidden="1"/>
    <cellStyle name="Заголовок 2 2 8" xfId="20660" hidden="1"/>
    <cellStyle name="Заголовок 2 2 8" xfId="20649" hidden="1"/>
    <cellStyle name="Заголовок 2 2 8" xfId="20634" hidden="1"/>
    <cellStyle name="Заголовок 2 2 8" xfId="20577" hidden="1"/>
    <cellStyle name="Заголовок 2 2 8" xfId="23333" hidden="1"/>
    <cellStyle name="Заголовок 2 2 8" xfId="23620" hidden="1"/>
    <cellStyle name="Заголовок 2 2 8" xfId="23670" hidden="1"/>
    <cellStyle name="Заголовок 2 2 8" xfId="23770" hidden="1"/>
    <cellStyle name="Заголовок 2 2 8" xfId="23761" hidden="1"/>
    <cellStyle name="Заголовок 2 2 8" xfId="23750" hidden="1"/>
    <cellStyle name="Заголовок 2 2 8" xfId="23735" hidden="1"/>
    <cellStyle name="Заголовок 2 2 8" xfId="23678" hidden="1"/>
    <cellStyle name="Заголовок 2 2 8" xfId="26421" hidden="1"/>
    <cellStyle name="Заголовок 2 2 8" xfId="26708" hidden="1"/>
    <cellStyle name="Заголовок 2 2 8" xfId="26758" hidden="1"/>
    <cellStyle name="Заголовок 2 2 8" xfId="26858" hidden="1"/>
    <cellStyle name="Заголовок 2 2 8" xfId="26849" hidden="1"/>
    <cellStyle name="Заголовок 2 2 8" xfId="26838" hidden="1"/>
    <cellStyle name="Заголовок 2 2 8" xfId="26823" hidden="1"/>
    <cellStyle name="Заголовок 2 2 8" xfId="26766" hidden="1"/>
    <cellStyle name="Заголовок 2 2 8" xfId="29444" hidden="1"/>
    <cellStyle name="Заголовок 2 2 8" xfId="29731" hidden="1"/>
    <cellStyle name="Заголовок 2 2 8" xfId="29781" hidden="1"/>
    <cellStyle name="Заголовок 2 2 8" xfId="29881" hidden="1"/>
    <cellStyle name="Заголовок 2 2 8" xfId="29872" hidden="1"/>
    <cellStyle name="Заголовок 2 2 8" xfId="29861" hidden="1"/>
    <cellStyle name="Заголовок 2 2 8" xfId="29846" hidden="1"/>
    <cellStyle name="Заголовок 2 2 8" xfId="29789" hidden="1"/>
    <cellStyle name="Заголовок 2 2 8" xfId="32267"/>
    <cellStyle name="Заголовок 2 2 9" xfId="1024" hidden="1"/>
    <cellStyle name="Заголовок 2 2 9" xfId="1361" hidden="1"/>
    <cellStyle name="Заголовок 2 2 9" xfId="1735" hidden="1"/>
    <cellStyle name="Заголовок 2 2 9" xfId="2104" hidden="1"/>
    <cellStyle name="Заголовок 2 2 9" xfId="2467" hidden="1"/>
    <cellStyle name="Заголовок 2 2 9" xfId="2820" hidden="1"/>
    <cellStyle name="Заголовок 2 2 9" xfId="3147" hidden="1"/>
    <cellStyle name="Заголовок 2 2 9" xfId="3506" hidden="1"/>
    <cellStyle name="Заголовок 2 2 9" xfId="5008" hidden="1"/>
    <cellStyle name="Заголовок 2 2 9" xfId="5345" hidden="1"/>
    <cellStyle name="Заголовок 2 2 9" xfId="5719" hidden="1"/>
    <cellStyle name="Заголовок 2 2 9" xfId="6088" hidden="1"/>
    <cellStyle name="Заголовок 2 2 9" xfId="6451" hidden="1"/>
    <cellStyle name="Заголовок 2 2 9" xfId="6804" hidden="1"/>
    <cellStyle name="Заголовок 2 2 9" xfId="7131" hidden="1"/>
    <cellStyle name="Заголовок 2 2 9" xfId="7490" hidden="1"/>
    <cellStyle name="Заголовок 2 2 9" xfId="4668" hidden="1"/>
    <cellStyle name="Заголовок 2 2 9" xfId="8242" hidden="1"/>
    <cellStyle name="Заголовок 2 2 9" xfId="8616" hidden="1"/>
    <cellStyle name="Заголовок 2 2 9" xfId="8985" hidden="1"/>
    <cellStyle name="Заголовок 2 2 9" xfId="9348" hidden="1"/>
    <cellStyle name="Заголовок 2 2 9" xfId="9701" hidden="1"/>
    <cellStyle name="Заголовок 2 2 9" xfId="10028" hidden="1"/>
    <cellStyle name="Заголовок 2 2 9" xfId="10387" hidden="1"/>
    <cellStyle name="Заголовок 2 2 9" xfId="11464" hidden="1"/>
    <cellStyle name="Заголовок 2 2 9" xfId="11801" hidden="1"/>
    <cellStyle name="Заголовок 2 2 9" xfId="12175" hidden="1"/>
    <cellStyle name="Заголовок 2 2 9" xfId="12544" hidden="1"/>
    <cellStyle name="Заголовок 2 2 9" xfId="12907" hidden="1"/>
    <cellStyle name="Заголовок 2 2 9" xfId="13260" hidden="1"/>
    <cellStyle name="Заголовок 2 2 9" xfId="13587" hidden="1"/>
    <cellStyle name="Заголовок 2 2 9" xfId="13946" hidden="1"/>
    <cellStyle name="Заголовок 2 2 9" xfId="11114" hidden="1"/>
    <cellStyle name="Заголовок 2 2 9" xfId="14965" hidden="1"/>
    <cellStyle name="Заголовок 2 2 9" xfId="15339" hidden="1"/>
    <cellStyle name="Заголовок 2 2 9" xfId="15708" hidden="1"/>
    <cellStyle name="Заголовок 2 2 9" xfId="16071" hidden="1"/>
    <cellStyle name="Заголовок 2 2 9" xfId="16424" hidden="1"/>
    <cellStyle name="Заголовок 2 2 9" xfId="16751" hidden="1"/>
    <cellStyle name="Заголовок 2 2 9" xfId="17110" hidden="1"/>
    <cellStyle name="Заголовок 2 2 9" xfId="14403" hidden="1"/>
    <cellStyle name="Заголовок 2 2 9" xfId="18121" hidden="1"/>
    <cellStyle name="Заголовок 2 2 9" xfId="18495" hidden="1"/>
    <cellStyle name="Заголовок 2 2 9" xfId="18864" hidden="1"/>
    <cellStyle name="Заголовок 2 2 9" xfId="19227" hidden="1"/>
    <cellStyle name="Заголовок 2 2 9" xfId="19580" hidden="1"/>
    <cellStyle name="Заголовок 2 2 9" xfId="19907" hidden="1"/>
    <cellStyle name="Заголовок 2 2 9" xfId="20266" hidden="1"/>
    <cellStyle name="Заголовок 2 2 9" xfId="17768" hidden="1"/>
    <cellStyle name="Заголовок 2 2 9" xfId="21222" hidden="1"/>
    <cellStyle name="Заголовок 2 2 9" xfId="21596" hidden="1"/>
    <cellStyle name="Заголовок 2 2 9" xfId="21965" hidden="1"/>
    <cellStyle name="Заголовок 2 2 9" xfId="22328" hidden="1"/>
    <cellStyle name="Заголовок 2 2 9" xfId="22681" hidden="1"/>
    <cellStyle name="Заголовок 2 2 9" xfId="23008" hidden="1"/>
    <cellStyle name="Заголовок 2 2 9" xfId="23367" hidden="1"/>
    <cellStyle name="Заголовок 2 2 9" xfId="17716" hidden="1"/>
    <cellStyle name="Заголовок 2 2 9" xfId="24310" hidden="1"/>
    <cellStyle name="Заголовок 2 2 9" xfId="24684" hidden="1"/>
    <cellStyle name="Заголовок 2 2 9" xfId="25053" hidden="1"/>
    <cellStyle name="Заголовок 2 2 9" xfId="25416" hidden="1"/>
    <cellStyle name="Заголовок 2 2 9" xfId="25769" hidden="1"/>
    <cellStyle name="Заголовок 2 2 9" xfId="26096" hidden="1"/>
    <cellStyle name="Заголовок 2 2 9" xfId="26455" hidden="1"/>
    <cellStyle name="Заголовок 2 2 9" xfId="20948" hidden="1"/>
    <cellStyle name="Заголовок 2 2 9" xfId="27333" hidden="1"/>
    <cellStyle name="Заголовок 2 2 9" xfId="27707" hidden="1"/>
    <cellStyle name="Заголовок 2 2 9" xfId="28076" hidden="1"/>
    <cellStyle name="Заголовок 2 2 9" xfId="28439" hidden="1"/>
    <cellStyle name="Заголовок 2 2 9" xfId="28792" hidden="1"/>
    <cellStyle name="Заголовок 2 2 9" xfId="29119" hidden="1"/>
    <cellStyle name="Заголовок 2 2 9" xfId="29478" hidden="1"/>
    <cellStyle name="Заголовок 2 2 9" xfId="24045" hidden="1"/>
    <cellStyle name="Заголовок 2 2 9" xfId="30156" hidden="1"/>
    <cellStyle name="Заголовок 2 2 9" xfId="30530" hidden="1"/>
    <cellStyle name="Заголовок 2 2 9" xfId="30899" hidden="1"/>
    <cellStyle name="Заголовок 2 2 9" xfId="31262" hidden="1"/>
    <cellStyle name="Заголовок 2 2 9" xfId="31615" hidden="1"/>
    <cellStyle name="Заголовок 2 2 9" xfId="31942" hidden="1"/>
    <cellStyle name="Заголовок 2 2 9" xfId="32301"/>
    <cellStyle name="Заголовок 2 3" xfId="139" hidden="1"/>
    <cellStyle name="Заголовок 2 3" xfId="315" hidden="1"/>
    <cellStyle name="Заголовок 2 3" xfId="308" hidden="1"/>
    <cellStyle name="Заголовок 2 3" xfId="319" hidden="1"/>
    <cellStyle name="Заголовок 2 3" xfId="327" hidden="1"/>
    <cellStyle name="Заголовок 2 3" xfId="320" hidden="1"/>
    <cellStyle name="Заголовок 2 3" xfId="383" hidden="1"/>
    <cellStyle name="Заголовок 2 3" xfId="450" hidden="1"/>
    <cellStyle name="Заголовок 2 3" xfId="443" hidden="1"/>
    <cellStyle name="Заголовок 2 3" xfId="454" hidden="1"/>
    <cellStyle name="Заголовок 2 3" xfId="462" hidden="1"/>
    <cellStyle name="Заголовок 2 3" xfId="455" hidden="1"/>
    <cellStyle name="Заголовок 2 3" xfId="338" hidden="1"/>
    <cellStyle name="Заголовок 2 3" xfId="471" hidden="1"/>
    <cellStyle name="Заголовок 2 3" xfId="464" hidden="1"/>
    <cellStyle name="Заголовок 2 3" xfId="475" hidden="1"/>
    <cellStyle name="Заголовок 2 3" xfId="483" hidden="1"/>
    <cellStyle name="Заголовок 2 3" xfId="476" hidden="1"/>
    <cellStyle name="Заголовок 2 3" xfId="339" hidden="1"/>
    <cellStyle name="Заголовок 2 3" xfId="491" hidden="1"/>
    <cellStyle name="Заголовок 2 3" xfId="484" hidden="1"/>
    <cellStyle name="Заголовок 2 3" xfId="495" hidden="1"/>
    <cellStyle name="Заголовок 2 3" xfId="503" hidden="1"/>
    <cellStyle name="Заголовок 2 3" xfId="496" hidden="1"/>
    <cellStyle name="Заголовок 2 3" xfId="335" hidden="1"/>
    <cellStyle name="Заголовок 2 3" xfId="511" hidden="1"/>
    <cellStyle name="Заголовок 2 3" xfId="504" hidden="1"/>
    <cellStyle name="Заголовок 2 3" xfId="515" hidden="1"/>
    <cellStyle name="Заголовок 2 3" xfId="523" hidden="1"/>
    <cellStyle name="Заголовок 2 3" xfId="516" hidden="1"/>
    <cellStyle name="Заголовок 2 3" xfId="336" hidden="1"/>
    <cellStyle name="Заголовок 2 3" xfId="531" hidden="1"/>
    <cellStyle name="Заголовок 2 3" xfId="524" hidden="1"/>
    <cellStyle name="Заголовок 2 3" xfId="535" hidden="1"/>
    <cellStyle name="Заголовок 2 3" xfId="543" hidden="1"/>
    <cellStyle name="Заголовок 2 3" xfId="536" hidden="1"/>
    <cellStyle name="Заголовок 2 3" xfId="333" hidden="1"/>
    <cellStyle name="Заголовок 2 3" xfId="551" hidden="1"/>
    <cellStyle name="Заголовок 2 3" xfId="544" hidden="1"/>
    <cellStyle name="Заголовок 2 3" xfId="555" hidden="1"/>
    <cellStyle name="Заголовок 2 3" xfId="563" hidden="1"/>
    <cellStyle name="Заголовок 2 3" xfId="556" hidden="1"/>
    <cellStyle name="Заголовок 2 3" xfId="334" hidden="1"/>
    <cellStyle name="Заголовок 2 3" xfId="571" hidden="1"/>
    <cellStyle name="Заголовок 2 3" xfId="564" hidden="1"/>
    <cellStyle name="Заголовок 2 3" xfId="575" hidden="1"/>
    <cellStyle name="Заголовок 2 3" xfId="583" hidden="1"/>
    <cellStyle name="Заголовок 2 3" xfId="576" hidden="1"/>
    <cellStyle name="Заголовок 2 3" xfId="328" hidden="1"/>
    <cellStyle name="Заголовок 2 3" xfId="594" hidden="1"/>
    <cellStyle name="Заголовок 2 3" xfId="587" hidden="1"/>
    <cellStyle name="Заголовок 2 3" xfId="598" hidden="1"/>
    <cellStyle name="Заголовок 2 3" xfId="606" hidden="1"/>
    <cellStyle name="Заголовок 2 3" xfId="599" hidden="1"/>
    <cellStyle name="Заголовок 2 3" xfId="332" hidden="1"/>
    <cellStyle name="Заголовок 2 3" xfId="614" hidden="1"/>
    <cellStyle name="Заголовок 2 3" xfId="607" hidden="1"/>
    <cellStyle name="Заголовок 2 3" xfId="618" hidden="1"/>
    <cellStyle name="Заголовок 2 3" xfId="626" hidden="1"/>
    <cellStyle name="Заголовок 2 3" xfId="619" hidden="1"/>
    <cellStyle name="Заголовок 2 3" xfId="341" hidden="1"/>
    <cellStyle name="Заголовок 2 3" xfId="634" hidden="1"/>
    <cellStyle name="Заголовок 2 3" xfId="627" hidden="1"/>
    <cellStyle name="Заголовок 2 3" xfId="638" hidden="1"/>
    <cellStyle name="Заголовок 2 3" xfId="646" hidden="1"/>
    <cellStyle name="Заголовок 2 3" xfId="639" hidden="1"/>
    <cellStyle name="Заголовок 2 3" xfId="331" hidden="1"/>
    <cellStyle name="Заголовок 2 3" xfId="660" hidden="1"/>
    <cellStyle name="Заголовок 2 3" xfId="653" hidden="1"/>
    <cellStyle name="Заголовок 2 3" xfId="664" hidden="1"/>
    <cellStyle name="Заголовок 2 3" xfId="672" hidden="1"/>
    <cellStyle name="Заголовок 2 3" xfId="665" hidden="1"/>
    <cellStyle name="Заголовок 2 3" xfId="330" hidden="1"/>
    <cellStyle name="Заголовок 2 3" xfId="680" hidden="1"/>
    <cellStyle name="Заголовок 2 3" xfId="673" hidden="1"/>
    <cellStyle name="Заголовок 2 3" xfId="684" hidden="1"/>
    <cellStyle name="Заголовок 2 3" xfId="692" hidden="1"/>
    <cellStyle name="Заголовок 2 3" xfId="685" hidden="1"/>
    <cellStyle name="Заголовок 2 3" xfId="647"/>
    <cellStyle name="Заголовок 2 3 10" xfId="1022" hidden="1"/>
    <cellStyle name="Заголовок 2 3 10" xfId="1362" hidden="1"/>
    <cellStyle name="Заголовок 2 3 10" xfId="1736" hidden="1"/>
    <cellStyle name="Заголовок 2 3 10" xfId="2105" hidden="1"/>
    <cellStyle name="Заголовок 2 3 10" xfId="2468" hidden="1"/>
    <cellStyle name="Заголовок 2 3 10" xfId="2821" hidden="1"/>
    <cellStyle name="Заголовок 2 3 10" xfId="3148" hidden="1"/>
    <cellStyle name="Заголовок 2 3 10" xfId="3504" hidden="1"/>
    <cellStyle name="Заголовок 2 3 10" xfId="5006" hidden="1"/>
    <cellStyle name="Заголовок 2 3 10" xfId="5346" hidden="1"/>
    <cellStyle name="Заголовок 2 3 10" xfId="5720" hidden="1"/>
    <cellStyle name="Заголовок 2 3 10" xfId="6089" hidden="1"/>
    <cellStyle name="Заголовок 2 3 10" xfId="6452" hidden="1"/>
    <cellStyle name="Заголовок 2 3 10" xfId="6805" hidden="1"/>
    <cellStyle name="Заголовок 2 3 10" xfId="7132" hidden="1"/>
    <cellStyle name="Заголовок 2 3 10" xfId="7488" hidden="1"/>
    <cellStyle name="Заголовок 2 3 10" xfId="4675" hidden="1"/>
    <cellStyle name="Заголовок 2 3 10" xfId="8243" hidden="1"/>
    <cellStyle name="Заголовок 2 3 10" xfId="8617" hidden="1"/>
    <cellStyle name="Заголовок 2 3 10" xfId="8986" hidden="1"/>
    <cellStyle name="Заголовок 2 3 10" xfId="9349" hidden="1"/>
    <cellStyle name="Заголовок 2 3 10" xfId="9702" hidden="1"/>
    <cellStyle name="Заголовок 2 3 10" xfId="10029" hidden="1"/>
    <cellStyle name="Заголовок 2 3 10" xfId="10385" hidden="1"/>
    <cellStyle name="Заголовок 2 3 10" xfId="11462" hidden="1"/>
    <cellStyle name="Заголовок 2 3 10" xfId="11802" hidden="1"/>
    <cellStyle name="Заголовок 2 3 10" xfId="12176" hidden="1"/>
    <cellStyle name="Заголовок 2 3 10" xfId="12545" hidden="1"/>
    <cellStyle name="Заголовок 2 3 10" xfId="12908" hidden="1"/>
    <cellStyle name="Заголовок 2 3 10" xfId="13261" hidden="1"/>
    <cellStyle name="Заголовок 2 3 10" xfId="13588" hidden="1"/>
    <cellStyle name="Заголовок 2 3 10" xfId="13944" hidden="1"/>
    <cellStyle name="Заголовок 2 3 10" xfId="11121" hidden="1"/>
    <cellStyle name="Заголовок 2 3 10" xfId="14966" hidden="1"/>
    <cellStyle name="Заголовок 2 3 10" xfId="15340" hidden="1"/>
    <cellStyle name="Заголовок 2 3 10" xfId="15709" hidden="1"/>
    <cellStyle name="Заголовок 2 3 10" xfId="16072" hidden="1"/>
    <cellStyle name="Заголовок 2 3 10" xfId="16425" hidden="1"/>
    <cellStyle name="Заголовок 2 3 10" xfId="16752" hidden="1"/>
    <cellStyle name="Заголовок 2 3 10" xfId="17108" hidden="1"/>
    <cellStyle name="Заголовок 2 3 10" xfId="14400" hidden="1"/>
    <cellStyle name="Заголовок 2 3 10" xfId="18122" hidden="1"/>
    <cellStyle name="Заголовок 2 3 10" xfId="18496" hidden="1"/>
    <cellStyle name="Заголовок 2 3 10" xfId="18865" hidden="1"/>
    <cellStyle name="Заголовок 2 3 10" xfId="19228" hidden="1"/>
    <cellStyle name="Заголовок 2 3 10" xfId="19581" hidden="1"/>
    <cellStyle name="Заголовок 2 3 10" xfId="19908" hidden="1"/>
    <cellStyle name="Заголовок 2 3 10" xfId="20264" hidden="1"/>
    <cellStyle name="Заголовок 2 3 10" xfId="17767" hidden="1"/>
    <cellStyle name="Заголовок 2 3 10" xfId="21223" hidden="1"/>
    <cellStyle name="Заголовок 2 3 10" xfId="21597" hidden="1"/>
    <cellStyle name="Заголовок 2 3 10" xfId="21966" hidden="1"/>
    <cellStyle name="Заголовок 2 3 10" xfId="22329" hidden="1"/>
    <cellStyle name="Заголовок 2 3 10" xfId="22682" hidden="1"/>
    <cellStyle name="Заголовок 2 3 10" xfId="23009" hidden="1"/>
    <cellStyle name="Заголовок 2 3 10" xfId="23365" hidden="1"/>
    <cellStyle name="Заголовок 2 3 10" xfId="20989" hidden="1"/>
    <cellStyle name="Заголовок 2 3 10" xfId="24311" hidden="1"/>
    <cellStyle name="Заголовок 2 3 10" xfId="24685" hidden="1"/>
    <cellStyle name="Заголовок 2 3 10" xfId="25054" hidden="1"/>
    <cellStyle name="Заголовок 2 3 10" xfId="25417" hidden="1"/>
    <cellStyle name="Заголовок 2 3 10" xfId="25770" hidden="1"/>
    <cellStyle name="Заголовок 2 3 10" xfId="26097" hidden="1"/>
    <cellStyle name="Заголовок 2 3 10" xfId="26453" hidden="1"/>
    <cellStyle name="Заголовок 2 3 10" xfId="24084" hidden="1"/>
    <cellStyle name="Заголовок 2 3 10" xfId="27334" hidden="1"/>
    <cellStyle name="Заголовок 2 3 10" xfId="27708" hidden="1"/>
    <cellStyle name="Заголовок 2 3 10" xfId="28077" hidden="1"/>
    <cellStyle name="Заголовок 2 3 10" xfId="28440" hidden="1"/>
    <cellStyle name="Заголовок 2 3 10" xfId="28793" hidden="1"/>
    <cellStyle name="Заголовок 2 3 10" xfId="29120" hidden="1"/>
    <cellStyle name="Заголовок 2 3 10" xfId="29476" hidden="1"/>
    <cellStyle name="Заголовок 2 3 10" xfId="27135" hidden="1"/>
    <cellStyle name="Заголовок 2 3 10" xfId="30157" hidden="1"/>
    <cellStyle name="Заголовок 2 3 10" xfId="30531" hidden="1"/>
    <cellStyle name="Заголовок 2 3 10" xfId="30900" hidden="1"/>
    <cellStyle name="Заголовок 2 3 10" xfId="31263" hidden="1"/>
    <cellStyle name="Заголовок 2 3 10" xfId="31616" hidden="1"/>
    <cellStyle name="Заголовок 2 3 10" xfId="31943" hidden="1"/>
    <cellStyle name="Заголовок 2 3 10" xfId="32299"/>
    <cellStyle name="Заголовок 2 3 11" xfId="1033" hidden="1"/>
    <cellStyle name="Заголовок 2 3 11" xfId="707" hidden="1"/>
    <cellStyle name="Заголовок 2 3 11" xfId="1603" hidden="1"/>
    <cellStyle name="Заголовок 2 3 11" xfId="1976" hidden="1"/>
    <cellStyle name="Заголовок 2 3 11" xfId="2344" hidden="1"/>
    <cellStyle name="Заголовок 2 3 11" xfId="2703" hidden="1"/>
    <cellStyle name="Заголовок 2 3 11" xfId="3041" hidden="1"/>
    <cellStyle name="Заголовок 2 3 11" xfId="3515" hidden="1"/>
    <cellStyle name="Заголовок 2 3 11" xfId="5017" hidden="1"/>
    <cellStyle name="Заголовок 2 3 11" xfId="4691" hidden="1"/>
    <cellStyle name="Заголовок 2 3 11" xfId="5587" hidden="1"/>
    <cellStyle name="Заголовок 2 3 11" xfId="5960" hidden="1"/>
    <cellStyle name="Заголовок 2 3 11" xfId="6328" hidden="1"/>
    <cellStyle name="Заголовок 2 3 11" xfId="6687" hidden="1"/>
    <cellStyle name="Заголовок 2 3 11" xfId="7025" hidden="1"/>
    <cellStyle name="Заголовок 2 3 11" xfId="7499" hidden="1"/>
    <cellStyle name="Заголовок 2 3 11" xfId="4634" hidden="1"/>
    <cellStyle name="Заголовок 2 3 11" xfId="7921" hidden="1"/>
    <cellStyle name="Заголовок 2 3 11" xfId="8484" hidden="1"/>
    <cellStyle name="Заголовок 2 3 11" xfId="8857" hidden="1"/>
    <cellStyle name="Заголовок 2 3 11" xfId="9225" hidden="1"/>
    <cellStyle name="Заголовок 2 3 11" xfId="9584" hidden="1"/>
    <cellStyle name="Заголовок 2 3 11" xfId="9922" hidden="1"/>
    <cellStyle name="Заголовок 2 3 11" xfId="10396" hidden="1"/>
    <cellStyle name="Заголовок 2 3 11" xfId="11473" hidden="1"/>
    <cellStyle name="Заголовок 2 3 11" xfId="11147" hidden="1"/>
    <cellStyle name="Заголовок 2 3 11" xfId="12043" hidden="1"/>
    <cellStyle name="Заголовок 2 3 11" xfId="12416" hidden="1"/>
    <cellStyle name="Заголовок 2 3 11" xfId="12784" hidden="1"/>
    <cellStyle name="Заголовок 2 3 11" xfId="13143" hidden="1"/>
    <cellStyle name="Заголовок 2 3 11" xfId="13481" hidden="1"/>
    <cellStyle name="Заголовок 2 3 11" xfId="13955" hidden="1"/>
    <cellStyle name="Заголовок 2 3 11" xfId="11080" hidden="1"/>
    <cellStyle name="Заголовок 2 3 11" xfId="14377" hidden="1"/>
    <cellStyle name="Заголовок 2 3 11" xfId="15207" hidden="1"/>
    <cellStyle name="Заголовок 2 3 11" xfId="15580" hidden="1"/>
    <cellStyle name="Заголовок 2 3 11" xfId="15948" hidden="1"/>
    <cellStyle name="Заголовок 2 3 11" xfId="16307" hidden="1"/>
    <cellStyle name="Заголовок 2 3 11" xfId="16645" hidden="1"/>
    <cellStyle name="Заголовок 2 3 11" xfId="17119" hidden="1"/>
    <cellStyle name="Заголовок 2 3 11" xfId="10683" hidden="1"/>
    <cellStyle name="Заголовок 2 3 11" xfId="17473" hidden="1"/>
    <cellStyle name="Заголовок 2 3 11" xfId="18363" hidden="1"/>
    <cellStyle name="Заголовок 2 3 11" xfId="18736" hidden="1"/>
    <cellStyle name="Заголовок 2 3 11" xfId="19104" hidden="1"/>
    <cellStyle name="Заголовок 2 3 11" xfId="19463" hidden="1"/>
    <cellStyle name="Заголовок 2 3 11" xfId="19801" hidden="1"/>
    <cellStyle name="Заголовок 2 3 11" xfId="20275" hidden="1"/>
    <cellStyle name="Заголовок 2 3 11" xfId="17505" hidden="1"/>
    <cellStyle name="Заголовок 2 3 11" xfId="20714" hidden="1"/>
    <cellStyle name="Заголовок 2 3 11" xfId="21464" hidden="1"/>
    <cellStyle name="Заголовок 2 3 11" xfId="21837" hidden="1"/>
    <cellStyle name="Заголовок 2 3 11" xfId="22205" hidden="1"/>
    <cellStyle name="Заголовок 2 3 11" xfId="22564" hidden="1"/>
    <cellStyle name="Заголовок 2 3 11" xfId="22902" hidden="1"/>
    <cellStyle name="Заголовок 2 3 11" xfId="23376" hidden="1"/>
    <cellStyle name="Заголовок 2 3 11" xfId="20737" hidden="1"/>
    <cellStyle name="Заголовок 2 3 11" xfId="23815" hidden="1"/>
    <cellStyle name="Заголовок 2 3 11" xfId="24552" hidden="1"/>
    <cellStyle name="Заголовок 2 3 11" xfId="24925" hidden="1"/>
    <cellStyle name="Заголовок 2 3 11" xfId="25293" hidden="1"/>
    <cellStyle name="Заголовок 2 3 11" xfId="25652" hidden="1"/>
    <cellStyle name="Заголовок 2 3 11" xfId="25990" hidden="1"/>
    <cellStyle name="Заголовок 2 3 11" xfId="26464" hidden="1"/>
    <cellStyle name="Заголовок 2 3 11" xfId="23837" hidden="1"/>
    <cellStyle name="Заголовок 2 3 11" xfId="26903" hidden="1"/>
    <cellStyle name="Заголовок 2 3 11" xfId="27575" hidden="1"/>
    <cellStyle name="Заголовок 2 3 11" xfId="27948" hidden="1"/>
    <cellStyle name="Заголовок 2 3 11" xfId="28316" hidden="1"/>
    <cellStyle name="Заголовок 2 3 11" xfId="28675" hidden="1"/>
    <cellStyle name="Заголовок 2 3 11" xfId="29013" hidden="1"/>
    <cellStyle name="Заголовок 2 3 11" xfId="29487" hidden="1"/>
    <cellStyle name="Заголовок 2 3 11" xfId="26919" hidden="1"/>
    <cellStyle name="Заголовок 2 3 11" xfId="29926" hidden="1"/>
    <cellStyle name="Заголовок 2 3 11" xfId="30398" hidden="1"/>
    <cellStyle name="Заголовок 2 3 11" xfId="30771" hidden="1"/>
    <cellStyle name="Заголовок 2 3 11" xfId="31139" hidden="1"/>
    <cellStyle name="Заголовок 2 3 11" xfId="31498" hidden="1"/>
    <cellStyle name="Заголовок 2 3 11" xfId="31836" hidden="1"/>
    <cellStyle name="Заголовок 2 3 11" xfId="32310"/>
    <cellStyle name="Заголовок 2 3 12" xfId="1041" hidden="1"/>
    <cellStyle name="Заголовок 2 3 12" xfId="1567" hidden="1"/>
    <cellStyle name="Заголовок 2 3 12" xfId="1941" hidden="1"/>
    <cellStyle name="Заголовок 2 3 12" xfId="2309" hidden="1"/>
    <cellStyle name="Заголовок 2 3 12" xfId="2669" hidden="1"/>
    <cellStyle name="Заголовок 2 3 12" xfId="3009" hidden="1"/>
    <cellStyle name="Заголовок 2 3 12" xfId="3317" hidden="1"/>
    <cellStyle name="Заголовок 2 3 12" xfId="3523" hidden="1"/>
    <cellStyle name="Заголовок 2 3 12" xfId="5025" hidden="1"/>
    <cellStyle name="Заголовок 2 3 12" xfId="5551" hidden="1"/>
    <cellStyle name="Заголовок 2 3 12" xfId="5925" hidden="1"/>
    <cellStyle name="Заголовок 2 3 12" xfId="6293" hidden="1"/>
    <cellStyle name="Заголовок 2 3 12" xfId="6653" hidden="1"/>
    <cellStyle name="Заголовок 2 3 12" xfId="6993" hidden="1"/>
    <cellStyle name="Заголовок 2 3 12" xfId="7301" hidden="1"/>
    <cellStyle name="Заголовок 2 3 12" xfId="7507" hidden="1"/>
    <cellStyle name="Заголовок 2 3 12" xfId="4607" hidden="1"/>
    <cellStyle name="Заголовок 2 3 12" xfId="8448" hidden="1"/>
    <cellStyle name="Заголовок 2 3 12" xfId="8822" hidden="1"/>
    <cellStyle name="Заголовок 2 3 12" xfId="9190" hidden="1"/>
    <cellStyle name="Заголовок 2 3 12" xfId="9550" hidden="1"/>
    <cellStyle name="Заголовок 2 3 12" xfId="9890" hidden="1"/>
    <cellStyle name="Заголовок 2 3 12" xfId="10198" hidden="1"/>
    <cellStyle name="Заголовок 2 3 12" xfId="10404" hidden="1"/>
    <cellStyle name="Заголовок 2 3 12" xfId="11481" hidden="1"/>
    <cellStyle name="Заголовок 2 3 12" xfId="12007" hidden="1"/>
    <cellStyle name="Заголовок 2 3 12" xfId="12381" hidden="1"/>
    <cellStyle name="Заголовок 2 3 12" xfId="12749" hidden="1"/>
    <cellStyle name="Заголовок 2 3 12" xfId="13109" hidden="1"/>
    <cellStyle name="Заголовок 2 3 12" xfId="13449" hidden="1"/>
    <cellStyle name="Заголовок 2 3 12" xfId="13757" hidden="1"/>
    <cellStyle name="Заголовок 2 3 12" xfId="13963" hidden="1"/>
    <cellStyle name="Заголовок 2 3 12" xfId="11053" hidden="1"/>
    <cellStyle name="Заголовок 2 3 12" xfId="15171" hidden="1"/>
    <cellStyle name="Заголовок 2 3 12" xfId="15545" hidden="1"/>
    <cellStyle name="Заголовок 2 3 12" xfId="15913" hidden="1"/>
    <cellStyle name="Заголовок 2 3 12" xfId="16273" hidden="1"/>
    <cellStyle name="Заголовок 2 3 12" xfId="16613" hidden="1"/>
    <cellStyle name="Заголовок 2 3 12" xfId="16921" hidden="1"/>
    <cellStyle name="Заголовок 2 3 12" xfId="17127" hidden="1"/>
    <cellStyle name="Заголовок 2 3 12" xfId="14611" hidden="1"/>
    <cellStyle name="Заголовок 2 3 12" xfId="18327" hidden="1"/>
    <cellStyle name="Заголовок 2 3 12" xfId="18701" hidden="1"/>
    <cellStyle name="Заголовок 2 3 12" xfId="19069" hidden="1"/>
    <cellStyle name="Заголовок 2 3 12" xfId="19429" hidden="1"/>
    <cellStyle name="Заголовок 2 3 12" xfId="19769" hidden="1"/>
    <cellStyle name="Заголовок 2 3 12" xfId="20077" hidden="1"/>
    <cellStyle name="Заголовок 2 3 12" xfId="20283" hidden="1"/>
    <cellStyle name="Заголовок 2 3 12" xfId="17534" hidden="1"/>
    <cellStyle name="Заголовок 2 3 12" xfId="21428" hidden="1"/>
    <cellStyle name="Заголовок 2 3 12" xfId="21802" hidden="1"/>
    <cellStyle name="Заголовок 2 3 12" xfId="22170" hidden="1"/>
    <cellStyle name="Заголовок 2 3 12" xfId="22530" hidden="1"/>
    <cellStyle name="Заголовок 2 3 12" xfId="22870" hidden="1"/>
    <cellStyle name="Заголовок 2 3 12" xfId="23178" hidden="1"/>
    <cellStyle name="Заголовок 2 3 12" xfId="23384" hidden="1"/>
    <cellStyle name="Заголовок 2 3 12" xfId="20760" hidden="1"/>
    <cellStyle name="Заголовок 2 3 12" xfId="24516" hidden="1"/>
    <cellStyle name="Заголовок 2 3 12" xfId="24890" hidden="1"/>
    <cellStyle name="Заголовок 2 3 12" xfId="25258" hidden="1"/>
    <cellStyle name="Заголовок 2 3 12" xfId="25618" hidden="1"/>
    <cellStyle name="Заголовок 2 3 12" xfId="25958" hidden="1"/>
    <cellStyle name="Заголовок 2 3 12" xfId="26266" hidden="1"/>
    <cellStyle name="Заголовок 2 3 12" xfId="26472" hidden="1"/>
    <cellStyle name="Заголовок 2 3 12" xfId="23860" hidden="1"/>
    <cellStyle name="Заголовок 2 3 12" xfId="27539" hidden="1"/>
    <cellStyle name="Заголовок 2 3 12" xfId="27913" hidden="1"/>
    <cellStyle name="Заголовок 2 3 12" xfId="28281" hidden="1"/>
    <cellStyle name="Заголовок 2 3 12" xfId="28641" hidden="1"/>
    <cellStyle name="Заголовок 2 3 12" xfId="28981" hidden="1"/>
    <cellStyle name="Заголовок 2 3 12" xfId="29289" hidden="1"/>
    <cellStyle name="Заголовок 2 3 12" xfId="29495" hidden="1"/>
    <cellStyle name="Заголовок 2 3 12" xfId="26942" hidden="1"/>
    <cellStyle name="Заголовок 2 3 12" xfId="30362" hidden="1"/>
    <cellStyle name="Заголовок 2 3 12" xfId="30736" hidden="1"/>
    <cellStyle name="Заголовок 2 3 12" xfId="31104" hidden="1"/>
    <cellStyle name="Заголовок 2 3 12" xfId="31464" hidden="1"/>
    <cellStyle name="Заголовок 2 3 12" xfId="31804" hidden="1"/>
    <cellStyle name="Заголовок 2 3 12" xfId="32112" hidden="1"/>
    <cellStyle name="Заголовок 2 3 12" xfId="32318"/>
    <cellStyle name="Заголовок 2 3 13" xfId="1034" hidden="1"/>
    <cellStyle name="Заголовок 2 3 13" xfId="845" hidden="1"/>
    <cellStyle name="Заголовок 2 3 13" xfId="1163" hidden="1"/>
    <cellStyle name="Заголовок 2 3 13" xfId="1428" hidden="1"/>
    <cellStyle name="Заголовок 2 3 13" xfId="1802" hidden="1"/>
    <cellStyle name="Заголовок 2 3 13" xfId="2171" hidden="1"/>
    <cellStyle name="Заголовок 2 3 13" xfId="2534" hidden="1"/>
    <cellStyle name="Заголовок 2 3 13" xfId="3516" hidden="1"/>
    <cellStyle name="Заголовок 2 3 13" xfId="5018" hidden="1"/>
    <cellStyle name="Заголовок 2 3 13" xfId="4829" hidden="1"/>
    <cellStyle name="Заголовок 2 3 13" xfId="5147" hidden="1"/>
    <cellStyle name="Заголовок 2 3 13" xfId="5412" hidden="1"/>
    <cellStyle name="Заголовок 2 3 13" xfId="5786" hidden="1"/>
    <cellStyle name="Заголовок 2 3 13" xfId="6155" hidden="1"/>
    <cellStyle name="Заголовок 2 3 13" xfId="6518" hidden="1"/>
    <cellStyle name="Заголовок 2 3 13" xfId="7500" hidden="1"/>
    <cellStyle name="Заголовок 2 3 13" xfId="4629" hidden="1"/>
    <cellStyle name="Заголовок 2 3 13" xfId="7763" hidden="1"/>
    <cellStyle name="Заголовок 2 3 13" xfId="8044" hidden="1"/>
    <cellStyle name="Заголовок 2 3 13" xfId="8309" hidden="1"/>
    <cellStyle name="Заголовок 2 3 13" xfId="8683" hidden="1"/>
    <cellStyle name="Заголовок 2 3 13" xfId="9052" hidden="1"/>
    <cellStyle name="Заголовок 2 3 13" xfId="9415" hidden="1"/>
    <cellStyle name="Заголовок 2 3 13" xfId="10397" hidden="1"/>
    <cellStyle name="Заголовок 2 3 13" xfId="11474" hidden="1"/>
    <cellStyle name="Заголовок 2 3 13" xfId="11285" hidden="1"/>
    <cellStyle name="Заголовок 2 3 13" xfId="11603" hidden="1"/>
    <cellStyle name="Заголовок 2 3 13" xfId="11868" hidden="1"/>
    <cellStyle name="Заголовок 2 3 13" xfId="12242" hidden="1"/>
    <cellStyle name="Заголовок 2 3 13" xfId="12611" hidden="1"/>
    <cellStyle name="Заголовок 2 3 13" xfId="12974" hidden="1"/>
    <cellStyle name="Заголовок 2 3 13" xfId="13956" hidden="1"/>
    <cellStyle name="Заголовок 2 3 13" xfId="11075" hidden="1"/>
    <cellStyle name="Заголовок 2 3 13" xfId="14219" hidden="1"/>
    <cellStyle name="Заголовок 2 3 13" xfId="14767" hidden="1"/>
    <cellStyle name="Заголовок 2 3 13" xfId="15032" hidden="1"/>
    <cellStyle name="Заголовок 2 3 13" xfId="15406" hidden="1"/>
    <cellStyle name="Заголовок 2 3 13" xfId="15775" hidden="1"/>
    <cellStyle name="Заголовок 2 3 13" xfId="16138" hidden="1"/>
    <cellStyle name="Заголовок 2 3 13" xfId="17120" hidden="1"/>
    <cellStyle name="Заголовок 2 3 13" xfId="10713" hidden="1"/>
    <cellStyle name="Заголовок 2 3 13" xfId="17361" hidden="1"/>
    <cellStyle name="Заголовок 2 3 13" xfId="17923" hidden="1"/>
    <cellStyle name="Заголовок 2 3 13" xfId="18188" hidden="1"/>
    <cellStyle name="Заголовок 2 3 13" xfId="18562" hidden="1"/>
    <cellStyle name="Заголовок 2 3 13" xfId="18931" hidden="1"/>
    <cellStyle name="Заголовок 2 3 13" xfId="19294" hidden="1"/>
    <cellStyle name="Заголовок 2 3 13" xfId="20276" hidden="1"/>
    <cellStyle name="Заголовок 2 3 13" xfId="17724" hidden="1"/>
    <cellStyle name="Заголовок 2 3 13" xfId="20595" hidden="1"/>
    <cellStyle name="Заголовок 2 3 13" xfId="17635" hidden="1"/>
    <cellStyle name="Заголовок 2 3 13" xfId="21289" hidden="1"/>
    <cellStyle name="Заголовок 2 3 13" xfId="21663" hidden="1"/>
    <cellStyle name="Заголовок 2 3 13" xfId="22032" hidden="1"/>
    <cellStyle name="Заголовок 2 3 13" xfId="22395" hidden="1"/>
    <cellStyle name="Заголовок 2 3 13" xfId="23377" hidden="1"/>
    <cellStyle name="Заголовок 2 3 13" xfId="17711" hidden="1"/>
    <cellStyle name="Заголовок 2 3 13" xfId="23696" hidden="1"/>
    <cellStyle name="Заголовок 2 3 13" xfId="17825" hidden="1"/>
    <cellStyle name="Заголовок 2 3 13" xfId="24377" hidden="1"/>
    <cellStyle name="Заголовок 2 3 13" xfId="24751" hidden="1"/>
    <cellStyle name="Заголовок 2 3 13" xfId="25120" hidden="1"/>
    <cellStyle name="Заголовок 2 3 13" xfId="25483" hidden="1"/>
    <cellStyle name="Заголовок 2 3 13" xfId="26465" hidden="1"/>
    <cellStyle name="Заголовок 2 3 13" xfId="20942" hidden="1"/>
    <cellStyle name="Заголовок 2 3 13" xfId="26784" hidden="1"/>
    <cellStyle name="Заголовок 2 3 13" xfId="21039" hidden="1"/>
    <cellStyle name="Заголовок 2 3 13" xfId="27400" hidden="1"/>
    <cellStyle name="Заголовок 2 3 13" xfId="27774" hidden="1"/>
    <cellStyle name="Заголовок 2 3 13" xfId="28143" hidden="1"/>
    <cellStyle name="Заголовок 2 3 13" xfId="28506" hidden="1"/>
    <cellStyle name="Заголовок 2 3 13" xfId="29488" hidden="1"/>
    <cellStyle name="Заголовок 2 3 13" xfId="24039" hidden="1"/>
    <cellStyle name="Заголовок 2 3 13" xfId="29807" hidden="1"/>
    <cellStyle name="Заголовок 2 3 13" xfId="24127" hidden="1"/>
    <cellStyle name="Заголовок 2 3 13" xfId="30223" hidden="1"/>
    <cellStyle name="Заголовок 2 3 13" xfId="30597" hidden="1"/>
    <cellStyle name="Заголовок 2 3 13" xfId="30966" hidden="1"/>
    <cellStyle name="Заголовок 2 3 13" xfId="31329" hidden="1"/>
    <cellStyle name="Заголовок 2 3 13" xfId="32311"/>
    <cellStyle name="Заголовок 2 3 14" xfId="929" hidden="1"/>
    <cellStyle name="Заголовок 2 3 14" xfId="1319" hidden="1"/>
    <cellStyle name="Заголовок 2 3 14" xfId="1693" hidden="1"/>
    <cellStyle name="Заголовок 2 3 14" xfId="2063" hidden="1"/>
    <cellStyle name="Заголовок 2 3 14" xfId="2426" hidden="1"/>
    <cellStyle name="Заголовок 2 3 14" xfId="2779" hidden="1"/>
    <cellStyle name="Заголовок 2 3 14" xfId="3108" hidden="1"/>
    <cellStyle name="Заголовок 2 3 14" xfId="3205" hidden="1"/>
    <cellStyle name="Заголовок 2 3 14" xfId="4913" hidden="1"/>
    <cellStyle name="Заголовок 2 3 14" xfId="5303" hidden="1"/>
    <cellStyle name="Заголовок 2 3 14" xfId="5677" hidden="1"/>
    <cellStyle name="Заголовок 2 3 14" xfId="6047" hidden="1"/>
    <cellStyle name="Заголовок 2 3 14" xfId="6410" hidden="1"/>
    <cellStyle name="Заголовок 2 3 14" xfId="6763" hidden="1"/>
    <cellStyle name="Заголовок 2 3 14" xfId="7092" hidden="1"/>
    <cellStyle name="Заголовок 2 3 14" xfId="7189" hidden="1"/>
    <cellStyle name="Заголовок 2 3 14" xfId="4446" hidden="1"/>
    <cellStyle name="Заголовок 2 3 14" xfId="8200" hidden="1"/>
    <cellStyle name="Заголовок 2 3 14" xfId="8574" hidden="1"/>
    <cellStyle name="Заголовок 2 3 14" xfId="8944" hidden="1"/>
    <cellStyle name="Заголовок 2 3 14" xfId="9307" hidden="1"/>
    <cellStyle name="Заголовок 2 3 14" xfId="9660" hidden="1"/>
    <cellStyle name="Заголовок 2 3 14" xfId="9989" hidden="1"/>
    <cellStyle name="Заголовок 2 3 14" xfId="10086" hidden="1"/>
    <cellStyle name="Заголовок 2 3 14" xfId="11369" hidden="1"/>
    <cellStyle name="Заголовок 2 3 14" xfId="11759" hidden="1"/>
    <cellStyle name="Заголовок 2 3 14" xfId="12133" hidden="1"/>
    <cellStyle name="Заголовок 2 3 14" xfId="12503" hidden="1"/>
    <cellStyle name="Заголовок 2 3 14" xfId="12866" hidden="1"/>
    <cellStyle name="Заголовок 2 3 14" xfId="13219" hidden="1"/>
    <cellStyle name="Заголовок 2 3 14" xfId="13548" hidden="1"/>
    <cellStyle name="Заголовок 2 3 14" xfId="13645" hidden="1"/>
    <cellStyle name="Заголовок 2 3 14" xfId="10890" hidden="1"/>
    <cellStyle name="Заголовок 2 3 14" xfId="14923" hidden="1"/>
    <cellStyle name="Заголовок 2 3 14" xfId="15297" hidden="1"/>
    <cellStyle name="Заголовок 2 3 14" xfId="15667" hidden="1"/>
    <cellStyle name="Заголовок 2 3 14" xfId="16030" hidden="1"/>
    <cellStyle name="Заголовок 2 3 14" xfId="16383" hidden="1"/>
    <cellStyle name="Заголовок 2 3 14" xfId="16712" hidden="1"/>
    <cellStyle name="Заголовок 2 3 14" xfId="16809" hidden="1"/>
    <cellStyle name="Заголовок 2 3 14" xfId="14646" hidden="1"/>
    <cellStyle name="Заголовок 2 3 14" xfId="18079" hidden="1"/>
    <cellStyle name="Заголовок 2 3 14" xfId="18453" hidden="1"/>
    <cellStyle name="Заголовок 2 3 14" xfId="18823" hidden="1"/>
    <cellStyle name="Заголовок 2 3 14" xfId="19186" hidden="1"/>
    <cellStyle name="Заголовок 2 3 14" xfId="19539" hidden="1"/>
    <cellStyle name="Заголовок 2 3 14" xfId="19868" hidden="1"/>
    <cellStyle name="Заголовок 2 3 14" xfId="19965" hidden="1"/>
    <cellStyle name="Заголовок 2 3 14" xfId="20526" hidden="1"/>
    <cellStyle name="Заголовок 2 3 14" xfId="21180" hidden="1"/>
    <cellStyle name="Заголовок 2 3 14" xfId="21554" hidden="1"/>
    <cellStyle name="Заголовок 2 3 14" xfId="21924" hidden="1"/>
    <cellStyle name="Заголовок 2 3 14" xfId="22287" hidden="1"/>
    <cellStyle name="Заголовок 2 3 14" xfId="22640" hidden="1"/>
    <cellStyle name="Заголовок 2 3 14" xfId="22969" hidden="1"/>
    <cellStyle name="Заголовок 2 3 14" xfId="23066" hidden="1"/>
    <cellStyle name="Заголовок 2 3 14" xfId="23627" hidden="1"/>
    <cellStyle name="Заголовок 2 3 14" xfId="24268" hidden="1"/>
    <cellStyle name="Заголовок 2 3 14" xfId="24642" hidden="1"/>
    <cellStyle name="Заголовок 2 3 14" xfId="25012" hidden="1"/>
    <cellStyle name="Заголовок 2 3 14" xfId="25375" hidden="1"/>
    <cellStyle name="Заголовок 2 3 14" xfId="25728" hidden="1"/>
    <cellStyle name="Заголовок 2 3 14" xfId="26057" hidden="1"/>
    <cellStyle name="Заголовок 2 3 14" xfId="26154" hidden="1"/>
    <cellStyle name="Заголовок 2 3 14" xfId="26715" hidden="1"/>
    <cellStyle name="Заголовок 2 3 14" xfId="27291" hidden="1"/>
    <cellStyle name="Заголовок 2 3 14" xfId="27665" hidden="1"/>
    <cellStyle name="Заголовок 2 3 14" xfId="28035" hidden="1"/>
    <cellStyle name="Заголовок 2 3 14" xfId="28398" hidden="1"/>
    <cellStyle name="Заголовок 2 3 14" xfId="28751" hidden="1"/>
    <cellStyle name="Заголовок 2 3 14" xfId="29080" hidden="1"/>
    <cellStyle name="Заголовок 2 3 14" xfId="29177" hidden="1"/>
    <cellStyle name="Заголовок 2 3 14" xfId="29738" hidden="1"/>
    <cellStyle name="Заголовок 2 3 14" xfId="30114" hidden="1"/>
    <cellStyle name="Заголовок 2 3 14" xfId="30488" hidden="1"/>
    <cellStyle name="Заголовок 2 3 14" xfId="30858" hidden="1"/>
    <cellStyle name="Заголовок 2 3 14" xfId="31221" hidden="1"/>
    <cellStyle name="Заголовок 2 3 14" xfId="31574" hidden="1"/>
    <cellStyle name="Заголовок 2 3 14" xfId="31903" hidden="1"/>
    <cellStyle name="Заголовок 2 3 14" xfId="32000"/>
    <cellStyle name="Заголовок 2 3 15" xfId="1050" hidden="1"/>
    <cellStyle name="Заголовок 2 3 15" xfId="1537" hidden="1"/>
    <cellStyle name="Заголовок 2 3 15" xfId="1911" hidden="1"/>
    <cellStyle name="Заголовок 2 3 15" xfId="2280" hidden="1"/>
    <cellStyle name="Заголовок 2 3 15" xfId="2640" hidden="1"/>
    <cellStyle name="Заголовок 2 3 15" xfId="2981" hidden="1"/>
    <cellStyle name="Заголовок 2 3 15" xfId="3290" hidden="1"/>
    <cellStyle name="Заголовок 2 3 15" xfId="3531" hidden="1"/>
    <cellStyle name="Заголовок 2 3 15" xfId="5034" hidden="1"/>
    <cellStyle name="Заголовок 2 3 15" xfId="5521" hidden="1"/>
    <cellStyle name="Заголовок 2 3 15" xfId="5895" hidden="1"/>
    <cellStyle name="Заголовок 2 3 15" xfId="6264" hidden="1"/>
    <cellStyle name="Заголовок 2 3 15" xfId="6624" hidden="1"/>
    <cellStyle name="Заголовок 2 3 15" xfId="6965" hidden="1"/>
    <cellStyle name="Заголовок 2 3 15" xfId="7274" hidden="1"/>
    <cellStyle name="Заголовок 2 3 15" xfId="7515" hidden="1"/>
    <cellStyle name="Заголовок 2 3 15" xfId="4578" hidden="1"/>
    <cellStyle name="Заголовок 2 3 15" xfId="8418" hidden="1"/>
    <cellStyle name="Заголовок 2 3 15" xfId="8792" hidden="1"/>
    <cellStyle name="Заголовок 2 3 15" xfId="9161" hidden="1"/>
    <cellStyle name="Заголовок 2 3 15" xfId="9521" hidden="1"/>
    <cellStyle name="Заголовок 2 3 15" xfId="9862" hidden="1"/>
    <cellStyle name="Заголовок 2 3 15" xfId="10171" hidden="1"/>
    <cellStyle name="Заголовок 2 3 15" xfId="10412" hidden="1"/>
    <cellStyle name="Заголовок 2 3 15" xfId="11490" hidden="1"/>
    <cellStyle name="Заголовок 2 3 15" xfId="11977" hidden="1"/>
    <cellStyle name="Заголовок 2 3 15" xfId="12351" hidden="1"/>
    <cellStyle name="Заголовок 2 3 15" xfId="12720" hidden="1"/>
    <cellStyle name="Заголовок 2 3 15" xfId="13080" hidden="1"/>
    <cellStyle name="Заголовок 2 3 15" xfId="13421" hidden="1"/>
    <cellStyle name="Заголовок 2 3 15" xfId="13730" hidden="1"/>
    <cellStyle name="Заголовок 2 3 15" xfId="13971" hidden="1"/>
    <cellStyle name="Заголовок 2 3 15" xfId="11022" hidden="1"/>
    <cellStyle name="Заголовок 2 3 15" xfId="15141" hidden="1"/>
    <cellStyle name="Заголовок 2 3 15" xfId="15515" hidden="1"/>
    <cellStyle name="Заголовок 2 3 15" xfId="15884" hidden="1"/>
    <cellStyle name="Заголовок 2 3 15" xfId="16244" hidden="1"/>
    <cellStyle name="Заголовок 2 3 15" xfId="16585" hidden="1"/>
    <cellStyle name="Заголовок 2 3 15" xfId="16894" hidden="1"/>
    <cellStyle name="Заголовок 2 3 15" xfId="17135" hidden="1"/>
    <cellStyle name="Заголовок 2 3 15" xfId="14471" hidden="1"/>
    <cellStyle name="Заголовок 2 3 15" xfId="18297" hidden="1"/>
    <cellStyle name="Заголовок 2 3 15" xfId="18671" hidden="1"/>
    <cellStyle name="Заголовок 2 3 15" xfId="19040" hidden="1"/>
    <cellStyle name="Заголовок 2 3 15" xfId="19400" hidden="1"/>
    <cellStyle name="Заголовок 2 3 15" xfId="19741" hidden="1"/>
    <cellStyle name="Заголовок 2 3 15" xfId="20050" hidden="1"/>
    <cellStyle name="Заголовок 2 3 15" xfId="20291" hidden="1"/>
    <cellStyle name="Заголовок 2 3 15" xfId="17560" hidden="1"/>
    <cellStyle name="Заголовок 2 3 15" xfId="21398" hidden="1"/>
    <cellStyle name="Заголовок 2 3 15" xfId="21772" hidden="1"/>
    <cellStyle name="Заголовок 2 3 15" xfId="22141" hidden="1"/>
    <cellStyle name="Заголовок 2 3 15" xfId="22501" hidden="1"/>
    <cellStyle name="Заголовок 2 3 15" xfId="22842" hidden="1"/>
    <cellStyle name="Заголовок 2 3 15" xfId="23151" hidden="1"/>
    <cellStyle name="Заголовок 2 3 15" xfId="23392" hidden="1"/>
    <cellStyle name="Заголовок 2 3 15" xfId="17804" hidden="1"/>
    <cellStyle name="Заголовок 2 3 15" xfId="24486" hidden="1"/>
    <cellStyle name="Заголовок 2 3 15" xfId="24860" hidden="1"/>
    <cellStyle name="Заголовок 2 3 15" xfId="25229" hidden="1"/>
    <cellStyle name="Заголовок 2 3 15" xfId="25589" hidden="1"/>
    <cellStyle name="Заголовок 2 3 15" xfId="25930" hidden="1"/>
    <cellStyle name="Заголовок 2 3 15" xfId="26239" hidden="1"/>
    <cellStyle name="Заголовок 2 3 15" xfId="26480" hidden="1"/>
    <cellStyle name="Заголовок 2 3 15" xfId="17783" hidden="1"/>
    <cellStyle name="Заголовок 2 3 15" xfId="27509" hidden="1"/>
    <cellStyle name="Заголовок 2 3 15" xfId="27883" hidden="1"/>
    <cellStyle name="Заголовок 2 3 15" xfId="28252" hidden="1"/>
    <cellStyle name="Заголовок 2 3 15" xfId="28612" hidden="1"/>
    <cellStyle name="Заголовок 2 3 15" xfId="28953" hidden="1"/>
    <cellStyle name="Заголовок 2 3 15" xfId="29262" hidden="1"/>
    <cellStyle name="Заголовок 2 3 15" xfId="29503" hidden="1"/>
    <cellStyle name="Заголовок 2 3 15" xfId="17787" hidden="1"/>
    <cellStyle name="Заголовок 2 3 15" xfId="30332" hidden="1"/>
    <cellStyle name="Заголовок 2 3 15" xfId="30706" hidden="1"/>
    <cellStyle name="Заголовок 2 3 15" xfId="31075" hidden="1"/>
    <cellStyle name="Заголовок 2 3 15" xfId="31435" hidden="1"/>
    <cellStyle name="Заголовок 2 3 15" xfId="31776" hidden="1"/>
    <cellStyle name="Заголовок 2 3 15" xfId="32085" hidden="1"/>
    <cellStyle name="Заголовок 2 3 15" xfId="32326"/>
    <cellStyle name="Заголовок 2 3 16" xfId="1043" hidden="1"/>
    <cellStyle name="Заголовок 2 3 16" xfId="1559" hidden="1"/>
    <cellStyle name="Заголовок 2 3 16" xfId="1933" hidden="1"/>
    <cellStyle name="Заголовок 2 3 16" xfId="2302" hidden="1"/>
    <cellStyle name="Заголовок 2 3 16" xfId="2662" hidden="1"/>
    <cellStyle name="Заголовок 2 3 16" xfId="3003" hidden="1"/>
    <cellStyle name="Заголовок 2 3 16" xfId="3311" hidden="1"/>
    <cellStyle name="Заголовок 2 3 16" xfId="3524" hidden="1"/>
    <cellStyle name="Заголовок 2 3 16" xfId="5027" hidden="1"/>
    <cellStyle name="Заголовок 2 3 16" xfId="5543" hidden="1"/>
    <cellStyle name="Заголовок 2 3 16" xfId="5917" hidden="1"/>
    <cellStyle name="Заголовок 2 3 16" xfId="6286" hidden="1"/>
    <cellStyle name="Заголовок 2 3 16" xfId="6646" hidden="1"/>
    <cellStyle name="Заголовок 2 3 16" xfId="6987" hidden="1"/>
    <cellStyle name="Заголовок 2 3 16" xfId="7295" hidden="1"/>
    <cellStyle name="Заголовок 2 3 16" xfId="7508" hidden="1"/>
    <cellStyle name="Заголовок 2 3 16" xfId="4416" hidden="1"/>
    <cellStyle name="Заголовок 2 3 16" xfId="8440" hidden="1"/>
    <cellStyle name="Заголовок 2 3 16" xfId="8814" hidden="1"/>
    <cellStyle name="Заголовок 2 3 16" xfId="9183" hidden="1"/>
    <cellStyle name="Заголовок 2 3 16" xfId="9543" hidden="1"/>
    <cellStyle name="Заголовок 2 3 16" xfId="9884" hidden="1"/>
    <cellStyle name="Заголовок 2 3 16" xfId="10192" hidden="1"/>
    <cellStyle name="Заголовок 2 3 16" xfId="10405" hidden="1"/>
    <cellStyle name="Заголовок 2 3 16" xfId="11483" hidden="1"/>
    <cellStyle name="Заголовок 2 3 16" xfId="11999" hidden="1"/>
    <cellStyle name="Заголовок 2 3 16" xfId="12373" hidden="1"/>
    <cellStyle name="Заголовок 2 3 16" xfId="12742" hidden="1"/>
    <cellStyle name="Заголовок 2 3 16" xfId="13102" hidden="1"/>
    <cellStyle name="Заголовок 2 3 16" xfId="13443" hidden="1"/>
    <cellStyle name="Заголовок 2 3 16" xfId="13751" hidden="1"/>
    <cellStyle name="Заголовок 2 3 16" xfId="13964" hidden="1"/>
    <cellStyle name="Заголовок 2 3 16" xfId="10824" hidden="1"/>
    <cellStyle name="Заголовок 2 3 16" xfId="15163" hidden="1"/>
    <cellStyle name="Заголовок 2 3 16" xfId="15537" hidden="1"/>
    <cellStyle name="Заголовок 2 3 16" xfId="15906" hidden="1"/>
    <cellStyle name="Заголовок 2 3 16" xfId="16266" hidden="1"/>
    <cellStyle name="Заголовок 2 3 16" xfId="16607" hidden="1"/>
    <cellStyle name="Заголовок 2 3 16" xfId="16915" hidden="1"/>
    <cellStyle name="Заголовок 2 3 16" xfId="17128" hidden="1"/>
    <cellStyle name="Заголовок 2 3 16" xfId="14451" hidden="1"/>
    <cellStyle name="Заголовок 2 3 16" xfId="18319" hidden="1"/>
    <cellStyle name="Заголовок 2 3 16" xfId="18693" hidden="1"/>
    <cellStyle name="Заголовок 2 3 16" xfId="19062" hidden="1"/>
    <cellStyle name="Заголовок 2 3 16" xfId="19422" hidden="1"/>
    <cellStyle name="Заголовок 2 3 16" xfId="19763" hidden="1"/>
    <cellStyle name="Заголовок 2 3 16" xfId="20071" hidden="1"/>
    <cellStyle name="Заголовок 2 3 16" xfId="20284" hidden="1"/>
    <cellStyle name="Заголовок 2 3 16" xfId="14677" hidden="1"/>
    <cellStyle name="Заголовок 2 3 16" xfId="21420" hidden="1"/>
    <cellStyle name="Заголовок 2 3 16" xfId="21794" hidden="1"/>
    <cellStyle name="Заголовок 2 3 16" xfId="22163" hidden="1"/>
    <cellStyle name="Заголовок 2 3 16" xfId="22523" hidden="1"/>
    <cellStyle name="Заголовок 2 3 16" xfId="22864" hidden="1"/>
    <cellStyle name="Заголовок 2 3 16" xfId="23172" hidden="1"/>
    <cellStyle name="Заголовок 2 3 16" xfId="23385" hidden="1"/>
    <cellStyle name="Заголовок 2 3 16" xfId="20768" hidden="1"/>
    <cellStyle name="Заголовок 2 3 16" xfId="24508" hidden="1"/>
    <cellStyle name="Заголовок 2 3 16" xfId="24882" hidden="1"/>
    <cellStyle name="Заголовок 2 3 16" xfId="25251" hidden="1"/>
    <cellStyle name="Заголовок 2 3 16" xfId="25611" hidden="1"/>
    <cellStyle name="Заголовок 2 3 16" xfId="25952" hidden="1"/>
    <cellStyle name="Заголовок 2 3 16" xfId="26260" hidden="1"/>
    <cellStyle name="Заголовок 2 3 16" xfId="26473" hidden="1"/>
    <cellStyle name="Заголовок 2 3 16" xfId="23868" hidden="1"/>
    <cellStyle name="Заголовок 2 3 16" xfId="27531" hidden="1"/>
    <cellStyle name="Заголовок 2 3 16" xfId="27905" hidden="1"/>
    <cellStyle name="Заголовок 2 3 16" xfId="28274" hidden="1"/>
    <cellStyle name="Заголовок 2 3 16" xfId="28634" hidden="1"/>
    <cellStyle name="Заголовок 2 3 16" xfId="28975" hidden="1"/>
    <cellStyle name="Заголовок 2 3 16" xfId="29283" hidden="1"/>
    <cellStyle name="Заголовок 2 3 16" xfId="29496" hidden="1"/>
    <cellStyle name="Заголовок 2 3 16" xfId="26950" hidden="1"/>
    <cellStyle name="Заголовок 2 3 16" xfId="30354" hidden="1"/>
    <cellStyle name="Заголовок 2 3 16" xfId="30728" hidden="1"/>
    <cellStyle name="Заголовок 2 3 16" xfId="31097" hidden="1"/>
    <cellStyle name="Заголовок 2 3 16" xfId="31457" hidden="1"/>
    <cellStyle name="Заголовок 2 3 16" xfId="31798" hidden="1"/>
    <cellStyle name="Заголовок 2 3 16" xfId="32106" hidden="1"/>
    <cellStyle name="Заголовок 2 3 16" xfId="32319"/>
    <cellStyle name="Заголовок 2 3 17" xfId="1054" hidden="1"/>
    <cellStyle name="Заголовок 2 3 17" xfId="1520" hidden="1"/>
    <cellStyle name="Заголовок 2 3 17" xfId="1894" hidden="1"/>
    <cellStyle name="Заголовок 2 3 17" xfId="2263" hidden="1"/>
    <cellStyle name="Заголовок 2 3 17" xfId="2623" hidden="1"/>
    <cellStyle name="Заголовок 2 3 17" xfId="2965" hidden="1"/>
    <cellStyle name="Заголовок 2 3 17" xfId="3275" hidden="1"/>
    <cellStyle name="Заголовок 2 3 17" xfId="3535" hidden="1"/>
    <cellStyle name="Заголовок 2 3 17" xfId="5038" hidden="1"/>
    <cellStyle name="Заголовок 2 3 17" xfId="5504" hidden="1"/>
    <cellStyle name="Заголовок 2 3 17" xfId="5878" hidden="1"/>
    <cellStyle name="Заголовок 2 3 17" xfId="6247" hidden="1"/>
    <cellStyle name="Заголовок 2 3 17" xfId="6607" hidden="1"/>
    <cellStyle name="Заголовок 2 3 17" xfId="6949" hidden="1"/>
    <cellStyle name="Заголовок 2 3 17" xfId="7259" hidden="1"/>
    <cellStyle name="Заголовок 2 3 17" xfId="7519" hidden="1"/>
    <cellStyle name="Заголовок 2 3 17" xfId="4561" hidden="1"/>
    <cellStyle name="Заголовок 2 3 17" xfId="8401" hidden="1"/>
    <cellStyle name="Заголовок 2 3 17" xfId="8775" hidden="1"/>
    <cellStyle name="Заголовок 2 3 17" xfId="9144" hidden="1"/>
    <cellStyle name="Заголовок 2 3 17" xfId="9504" hidden="1"/>
    <cellStyle name="Заголовок 2 3 17" xfId="9846" hidden="1"/>
    <cellStyle name="Заголовок 2 3 17" xfId="10156" hidden="1"/>
    <cellStyle name="Заголовок 2 3 17" xfId="10416" hidden="1"/>
    <cellStyle name="Заголовок 2 3 17" xfId="11494" hidden="1"/>
    <cellStyle name="Заголовок 2 3 17" xfId="11960" hidden="1"/>
    <cellStyle name="Заголовок 2 3 17" xfId="12334" hidden="1"/>
    <cellStyle name="Заголовок 2 3 17" xfId="12703" hidden="1"/>
    <cellStyle name="Заголовок 2 3 17" xfId="13063" hidden="1"/>
    <cellStyle name="Заголовок 2 3 17" xfId="13405" hidden="1"/>
    <cellStyle name="Заголовок 2 3 17" xfId="13715" hidden="1"/>
    <cellStyle name="Заголовок 2 3 17" xfId="13975" hidden="1"/>
    <cellStyle name="Заголовок 2 3 17" xfId="11005" hidden="1"/>
    <cellStyle name="Заголовок 2 3 17" xfId="15124" hidden="1"/>
    <cellStyle name="Заголовок 2 3 17" xfId="15498" hidden="1"/>
    <cellStyle name="Заголовок 2 3 17" xfId="15867" hidden="1"/>
    <cellStyle name="Заголовок 2 3 17" xfId="16227" hidden="1"/>
    <cellStyle name="Заголовок 2 3 17" xfId="16569" hidden="1"/>
    <cellStyle name="Заголовок 2 3 17" xfId="16879" hidden="1"/>
    <cellStyle name="Заголовок 2 3 17" xfId="17139" hidden="1"/>
    <cellStyle name="Заголовок 2 3 17" xfId="14481" hidden="1"/>
    <cellStyle name="Заголовок 2 3 17" xfId="18280" hidden="1"/>
    <cellStyle name="Заголовок 2 3 17" xfId="18654" hidden="1"/>
    <cellStyle name="Заголовок 2 3 17" xfId="19023" hidden="1"/>
    <cellStyle name="Заголовок 2 3 17" xfId="19383" hidden="1"/>
    <cellStyle name="Заголовок 2 3 17" xfId="19725" hidden="1"/>
    <cellStyle name="Заголовок 2 3 17" xfId="20035" hidden="1"/>
    <cellStyle name="Заголовок 2 3 17" xfId="20295" hidden="1"/>
    <cellStyle name="Заголовок 2 3 17" xfId="17569" hidden="1"/>
    <cellStyle name="Заголовок 2 3 17" xfId="21381" hidden="1"/>
    <cellStyle name="Заголовок 2 3 17" xfId="21755" hidden="1"/>
    <cellStyle name="Заголовок 2 3 17" xfId="22124" hidden="1"/>
    <cellStyle name="Заголовок 2 3 17" xfId="22484" hidden="1"/>
    <cellStyle name="Заголовок 2 3 17" xfId="22826" hidden="1"/>
    <cellStyle name="Заголовок 2 3 17" xfId="23136" hidden="1"/>
    <cellStyle name="Заголовок 2 3 17" xfId="23396" hidden="1"/>
    <cellStyle name="Заголовок 2 3 17" xfId="20788" hidden="1"/>
    <cellStyle name="Заголовок 2 3 17" xfId="24469" hidden="1"/>
    <cellStyle name="Заголовок 2 3 17" xfId="24843" hidden="1"/>
    <cellStyle name="Заголовок 2 3 17" xfId="25212" hidden="1"/>
    <cellStyle name="Заголовок 2 3 17" xfId="25572" hidden="1"/>
    <cellStyle name="Заголовок 2 3 17" xfId="25914" hidden="1"/>
    <cellStyle name="Заголовок 2 3 17" xfId="26224" hidden="1"/>
    <cellStyle name="Заголовок 2 3 17" xfId="26484" hidden="1"/>
    <cellStyle name="Заголовок 2 3 17" xfId="23888" hidden="1"/>
    <cellStyle name="Заголовок 2 3 17" xfId="27492" hidden="1"/>
    <cellStyle name="Заголовок 2 3 17" xfId="27866" hidden="1"/>
    <cellStyle name="Заголовок 2 3 17" xfId="28235" hidden="1"/>
    <cellStyle name="Заголовок 2 3 17" xfId="28595" hidden="1"/>
    <cellStyle name="Заголовок 2 3 17" xfId="28937" hidden="1"/>
    <cellStyle name="Заголовок 2 3 17" xfId="29247" hidden="1"/>
    <cellStyle name="Заголовок 2 3 17" xfId="29507" hidden="1"/>
    <cellStyle name="Заголовок 2 3 17" xfId="26970" hidden="1"/>
    <cellStyle name="Заголовок 2 3 17" xfId="30315" hidden="1"/>
    <cellStyle name="Заголовок 2 3 17" xfId="30689" hidden="1"/>
    <cellStyle name="Заголовок 2 3 17" xfId="31058" hidden="1"/>
    <cellStyle name="Заголовок 2 3 17" xfId="31418" hidden="1"/>
    <cellStyle name="Заголовок 2 3 17" xfId="31760" hidden="1"/>
    <cellStyle name="Заголовок 2 3 17" xfId="32070" hidden="1"/>
    <cellStyle name="Заголовок 2 3 17" xfId="32330"/>
    <cellStyle name="Заголовок 2 3 18" xfId="1062" hidden="1"/>
    <cellStyle name="Заголовок 2 3 18" xfId="1491" hidden="1"/>
    <cellStyle name="Заголовок 2 3 18" xfId="1865" hidden="1"/>
    <cellStyle name="Заголовок 2 3 18" xfId="2234" hidden="1"/>
    <cellStyle name="Заголовок 2 3 18" xfId="2595" hidden="1"/>
    <cellStyle name="Заголовок 2 3 18" xfId="2938" hidden="1"/>
    <cellStyle name="Заголовок 2 3 18" xfId="3254" hidden="1"/>
    <cellStyle name="Заголовок 2 3 18" xfId="3543" hidden="1"/>
    <cellStyle name="Заголовок 2 3 18" xfId="5046" hidden="1"/>
    <cellStyle name="Заголовок 2 3 18" xfId="5475" hidden="1"/>
    <cellStyle name="Заголовок 2 3 18" xfId="5849" hidden="1"/>
    <cellStyle name="Заголовок 2 3 18" xfId="6218" hidden="1"/>
    <cellStyle name="Заголовок 2 3 18" xfId="6579" hidden="1"/>
    <cellStyle name="Заголовок 2 3 18" xfId="6922" hidden="1"/>
    <cellStyle name="Заголовок 2 3 18" xfId="7238" hidden="1"/>
    <cellStyle name="Заголовок 2 3 18" xfId="7527" hidden="1"/>
    <cellStyle name="Заголовок 2 3 18" xfId="4538" hidden="1"/>
    <cellStyle name="Заголовок 2 3 18" xfId="8372" hidden="1"/>
    <cellStyle name="Заголовок 2 3 18" xfId="8746" hidden="1"/>
    <cellStyle name="Заголовок 2 3 18" xfId="9115" hidden="1"/>
    <cellStyle name="Заголовок 2 3 18" xfId="9476" hidden="1"/>
    <cellStyle name="Заголовок 2 3 18" xfId="9819" hidden="1"/>
    <cellStyle name="Заголовок 2 3 18" xfId="10135" hidden="1"/>
    <cellStyle name="Заголовок 2 3 18" xfId="10424" hidden="1"/>
    <cellStyle name="Заголовок 2 3 18" xfId="11502" hidden="1"/>
    <cellStyle name="Заголовок 2 3 18" xfId="11931" hidden="1"/>
    <cellStyle name="Заголовок 2 3 18" xfId="12305" hidden="1"/>
    <cellStyle name="Заголовок 2 3 18" xfId="12674" hidden="1"/>
    <cellStyle name="Заголовок 2 3 18" xfId="13035" hidden="1"/>
    <cellStyle name="Заголовок 2 3 18" xfId="13378" hidden="1"/>
    <cellStyle name="Заголовок 2 3 18" xfId="13694" hidden="1"/>
    <cellStyle name="Заголовок 2 3 18" xfId="13983" hidden="1"/>
    <cellStyle name="Заголовок 2 3 18" xfId="10982" hidden="1"/>
    <cellStyle name="Заголовок 2 3 18" xfId="15095" hidden="1"/>
    <cellStyle name="Заголовок 2 3 18" xfId="15469" hidden="1"/>
    <cellStyle name="Заголовок 2 3 18" xfId="15838" hidden="1"/>
    <cellStyle name="Заголовок 2 3 18" xfId="16199" hidden="1"/>
    <cellStyle name="Заголовок 2 3 18" xfId="16542" hidden="1"/>
    <cellStyle name="Заголовок 2 3 18" xfId="16858" hidden="1"/>
    <cellStyle name="Заголовок 2 3 18" xfId="17147" hidden="1"/>
    <cellStyle name="Заголовок 2 3 18" xfId="10635" hidden="1"/>
    <cellStyle name="Заголовок 2 3 18" xfId="18251" hidden="1"/>
    <cellStyle name="Заголовок 2 3 18" xfId="18625" hidden="1"/>
    <cellStyle name="Заголовок 2 3 18" xfId="18994" hidden="1"/>
    <cellStyle name="Заголовок 2 3 18" xfId="19355" hidden="1"/>
    <cellStyle name="Заголовок 2 3 18" xfId="19698" hidden="1"/>
    <cellStyle name="Заголовок 2 3 18" xfId="20014" hidden="1"/>
    <cellStyle name="Заголовок 2 3 18" xfId="20303" hidden="1"/>
    <cellStyle name="Заголовок 2 3 18" xfId="17593" hidden="1"/>
    <cellStyle name="Заголовок 2 3 18" xfId="21352" hidden="1"/>
    <cellStyle name="Заголовок 2 3 18" xfId="21726" hidden="1"/>
    <cellStyle name="Заголовок 2 3 18" xfId="22095" hidden="1"/>
    <cellStyle name="Заголовок 2 3 18" xfId="22456" hidden="1"/>
    <cellStyle name="Заголовок 2 3 18" xfId="22799" hidden="1"/>
    <cellStyle name="Заголовок 2 3 18" xfId="23115" hidden="1"/>
    <cellStyle name="Заголовок 2 3 18" xfId="23404" hidden="1"/>
    <cellStyle name="Заголовок 2 3 18" xfId="20812" hidden="1"/>
    <cellStyle name="Заголовок 2 3 18" xfId="24440" hidden="1"/>
    <cellStyle name="Заголовок 2 3 18" xfId="24814" hidden="1"/>
    <cellStyle name="Заголовок 2 3 18" xfId="25183" hidden="1"/>
    <cellStyle name="Заголовок 2 3 18" xfId="25544" hidden="1"/>
    <cellStyle name="Заголовок 2 3 18" xfId="25887" hidden="1"/>
    <cellStyle name="Заголовок 2 3 18" xfId="26203" hidden="1"/>
    <cellStyle name="Заголовок 2 3 18" xfId="26492" hidden="1"/>
    <cellStyle name="Заголовок 2 3 18" xfId="23912" hidden="1"/>
    <cellStyle name="Заголовок 2 3 18" xfId="27463" hidden="1"/>
    <cellStyle name="Заголовок 2 3 18" xfId="27837" hidden="1"/>
    <cellStyle name="Заголовок 2 3 18" xfId="28206" hidden="1"/>
    <cellStyle name="Заголовок 2 3 18" xfId="28567" hidden="1"/>
    <cellStyle name="Заголовок 2 3 18" xfId="28910" hidden="1"/>
    <cellStyle name="Заголовок 2 3 18" xfId="29226" hidden="1"/>
    <cellStyle name="Заголовок 2 3 18" xfId="29515" hidden="1"/>
    <cellStyle name="Заголовок 2 3 18" xfId="26993" hidden="1"/>
    <cellStyle name="Заголовок 2 3 18" xfId="30286" hidden="1"/>
    <cellStyle name="Заголовок 2 3 18" xfId="30660" hidden="1"/>
    <cellStyle name="Заголовок 2 3 18" xfId="31029" hidden="1"/>
    <cellStyle name="Заголовок 2 3 18" xfId="31390" hidden="1"/>
    <cellStyle name="Заголовок 2 3 18" xfId="31733" hidden="1"/>
    <cellStyle name="Заголовок 2 3 18" xfId="32049" hidden="1"/>
    <cellStyle name="Заголовок 2 3 18" xfId="32338"/>
    <cellStyle name="Заголовок 2 3 19" xfId="1055" hidden="1"/>
    <cellStyle name="Заголовок 2 3 19" xfId="1515" hidden="1"/>
    <cellStyle name="Заголовок 2 3 19" xfId="1889" hidden="1"/>
    <cellStyle name="Заголовок 2 3 19" xfId="2258" hidden="1"/>
    <cellStyle name="Заголовок 2 3 19" xfId="2618" hidden="1"/>
    <cellStyle name="Заголовок 2 3 19" xfId="2961" hidden="1"/>
    <cellStyle name="Заголовок 2 3 19" xfId="3272" hidden="1"/>
    <cellStyle name="Заголовок 2 3 19" xfId="3536" hidden="1"/>
    <cellStyle name="Заголовок 2 3 19" xfId="5039" hidden="1"/>
    <cellStyle name="Заголовок 2 3 19" xfId="5499" hidden="1"/>
    <cellStyle name="Заголовок 2 3 19" xfId="5873" hidden="1"/>
    <cellStyle name="Заголовок 2 3 19" xfId="6242" hidden="1"/>
    <cellStyle name="Заголовок 2 3 19" xfId="6602" hidden="1"/>
    <cellStyle name="Заголовок 2 3 19" xfId="6945" hidden="1"/>
    <cellStyle name="Заголовок 2 3 19" xfId="7256" hidden="1"/>
    <cellStyle name="Заголовок 2 3 19" xfId="7520" hidden="1"/>
    <cellStyle name="Заголовок 2 3 19" xfId="4411" hidden="1"/>
    <cellStyle name="Заголовок 2 3 19" xfId="8396" hidden="1"/>
    <cellStyle name="Заголовок 2 3 19" xfId="8770" hidden="1"/>
    <cellStyle name="Заголовок 2 3 19" xfId="9139" hidden="1"/>
    <cellStyle name="Заголовок 2 3 19" xfId="9499" hidden="1"/>
    <cellStyle name="Заголовок 2 3 19" xfId="9842" hidden="1"/>
    <cellStyle name="Заголовок 2 3 19" xfId="10153" hidden="1"/>
    <cellStyle name="Заголовок 2 3 19" xfId="10417" hidden="1"/>
    <cellStyle name="Заголовок 2 3 19" xfId="11495" hidden="1"/>
    <cellStyle name="Заголовок 2 3 19" xfId="11955" hidden="1"/>
    <cellStyle name="Заголовок 2 3 19" xfId="12329" hidden="1"/>
    <cellStyle name="Заголовок 2 3 19" xfId="12698" hidden="1"/>
    <cellStyle name="Заголовок 2 3 19" xfId="13058" hidden="1"/>
    <cellStyle name="Заголовок 2 3 19" xfId="13401" hidden="1"/>
    <cellStyle name="Заголовок 2 3 19" xfId="13712" hidden="1"/>
    <cellStyle name="Заголовок 2 3 19" xfId="13976" hidden="1"/>
    <cellStyle name="Заголовок 2 3 19" xfId="10819" hidden="1"/>
    <cellStyle name="Заголовок 2 3 19" xfId="15119" hidden="1"/>
    <cellStyle name="Заголовок 2 3 19" xfId="15493" hidden="1"/>
    <cellStyle name="Заголовок 2 3 19" xfId="15862" hidden="1"/>
    <cellStyle name="Заголовок 2 3 19" xfId="16222" hidden="1"/>
    <cellStyle name="Заголовок 2 3 19" xfId="16565" hidden="1"/>
    <cellStyle name="Заголовок 2 3 19" xfId="16876" hidden="1"/>
    <cellStyle name="Заголовок 2 3 19" xfId="17140" hidden="1"/>
    <cellStyle name="Заголовок 2 3 19" xfId="14486" hidden="1"/>
    <cellStyle name="Заголовок 2 3 19" xfId="18275" hidden="1"/>
    <cellStyle name="Заголовок 2 3 19" xfId="18649" hidden="1"/>
    <cellStyle name="Заголовок 2 3 19" xfId="19018" hidden="1"/>
    <cellStyle name="Заголовок 2 3 19" xfId="19378" hidden="1"/>
    <cellStyle name="Заголовок 2 3 19" xfId="19721" hidden="1"/>
    <cellStyle name="Заголовок 2 3 19" xfId="20032" hidden="1"/>
    <cellStyle name="Заголовок 2 3 19" xfId="20296" hidden="1"/>
    <cellStyle name="Заголовок 2 3 19" xfId="14572" hidden="1"/>
    <cellStyle name="Заголовок 2 3 19" xfId="21376" hidden="1"/>
    <cellStyle name="Заголовок 2 3 19" xfId="21750" hidden="1"/>
    <cellStyle name="Заголовок 2 3 19" xfId="22119" hidden="1"/>
    <cellStyle name="Заголовок 2 3 19" xfId="22479" hidden="1"/>
    <cellStyle name="Заголовок 2 3 19" xfId="22822" hidden="1"/>
    <cellStyle name="Заголовок 2 3 19" xfId="23133" hidden="1"/>
    <cellStyle name="Заголовок 2 3 19" xfId="23397" hidden="1"/>
    <cellStyle name="Заголовок 2 3 19" xfId="20793" hidden="1"/>
    <cellStyle name="Заголовок 2 3 19" xfId="24464" hidden="1"/>
    <cellStyle name="Заголовок 2 3 19" xfId="24838" hidden="1"/>
    <cellStyle name="Заголовок 2 3 19" xfId="25207" hidden="1"/>
    <cellStyle name="Заголовок 2 3 19" xfId="25567" hidden="1"/>
    <cellStyle name="Заголовок 2 3 19" xfId="25910" hidden="1"/>
    <cellStyle name="Заголовок 2 3 19" xfId="26221" hidden="1"/>
    <cellStyle name="Заголовок 2 3 19" xfId="26485" hidden="1"/>
    <cellStyle name="Заголовок 2 3 19" xfId="23893" hidden="1"/>
    <cellStyle name="Заголовок 2 3 19" xfId="27487" hidden="1"/>
    <cellStyle name="Заголовок 2 3 19" xfId="27861" hidden="1"/>
    <cellStyle name="Заголовок 2 3 19" xfId="28230" hidden="1"/>
    <cellStyle name="Заголовок 2 3 19" xfId="28590" hidden="1"/>
    <cellStyle name="Заголовок 2 3 19" xfId="28933" hidden="1"/>
    <cellStyle name="Заголовок 2 3 19" xfId="29244" hidden="1"/>
    <cellStyle name="Заголовок 2 3 19" xfId="29508" hidden="1"/>
    <cellStyle name="Заголовок 2 3 19" xfId="26975" hidden="1"/>
    <cellStyle name="Заголовок 2 3 19" xfId="30310" hidden="1"/>
    <cellStyle name="Заголовок 2 3 19" xfId="30684" hidden="1"/>
    <cellStyle name="Заголовок 2 3 19" xfId="31053" hidden="1"/>
    <cellStyle name="Заголовок 2 3 19" xfId="31413" hidden="1"/>
    <cellStyle name="Заголовок 2 3 19" xfId="31756" hidden="1"/>
    <cellStyle name="Заголовок 2 3 19" xfId="32067" hidden="1"/>
    <cellStyle name="Заголовок 2 3 19" xfId="32331"/>
    <cellStyle name="Заголовок 2 3 2" xfId="747" hidden="1"/>
    <cellStyle name="Заголовок 2 3 2" xfId="711" hidden="1"/>
    <cellStyle name="Заголовок 2 3 2" xfId="713" hidden="1"/>
    <cellStyle name="Заголовок 2 3 2" xfId="715" hidden="1"/>
    <cellStyle name="Заголовок 2 3 2" xfId="717" hidden="1"/>
    <cellStyle name="Заголовок 2 3 2" xfId="719" hidden="1"/>
    <cellStyle name="Заголовок 2 3 2" xfId="721" hidden="1"/>
    <cellStyle name="Заголовок 2 3 2" xfId="3462" hidden="1"/>
    <cellStyle name="Заголовок 2 3 2" xfId="4731" hidden="1"/>
    <cellStyle name="Заголовок 2 3 2" xfId="4695" hidden="1"/>
    <cellStyle name="Заголовок 2 3 2" xfId="4697" hidden="1"/>
    <cellStyle name="Заголовок 2 3 2" xfId="4699" hidden="1"/>
    <cellStyle name="Заголовок 2 3 2" xfId="4701" hidden="1"/>
    <cellStyle name="Заголовок 2 3 2" xfId="4703" hidden="1"/>
    <cellStyle name="Заголовок 2 3 2" xfId="4705" hidden="1"/>
    <cellStyle name="Заголовок 2 3 2" xfId="7446" hidden="1"/>
    <cellStyle name="Заголовок 2 3 2" xfId="7888" hidden="1"/>
    <cellStyle name="Заголовок 2 3 2" xfId="7917" hidden="1"/>
    <cellStyle name="Заголовок 2 3 2" xfId="7915" hidden="1"/>
    <cellStyle name="Заголовок 2 3 2" xfId="7913" hidden="1"/>
    <cellStyle name="Заголовок 2 3 2" xfId="7911" hidden="1"/>
    <cellStyle name="Заголовок 2 3 2" xfId="7909" hidden="1"/>
    <cellStyle name="Заголовок 2 3 2" xfId="7907" hidden="1"/>
    <cellStyle name="Заголовок 2 3 2" xfId="10343" hidden="1"/>
    <cellStyle name="Заголовок 2 3 2" xfId="11187" hidden="1"/>
    <cellStyle name="Заголовок 2 3 2" xfId="11151" hidden="1"/>
    <cellStyle name="Заголовок 2 3 2" xfId="11153" hidden="1"/>
    <cellStyle name="Заголовок 2 3 2" xfId="11155" hidden="1"/>
    <cellStyle name="Заголовок 2 3 2" xfId="11157" hidden="1"/>
    <cellStyle name="Заголовок 2 3 2" xfId="11159" hidden="1"/>
    <cellStyle name="Заголовок 2 3 2" xfId="11161" hidden="1"/>
    <cellStyle name="Заголовок 2 3 2" xfId="13902" hidden="1"/>
    <cellStyle name="Заголовок 2 3 2" xfId="14344" hidden="1"/>
    <cellStyle name="Заголовок 2 3 2" xfId="14373" hidden="1"/>
    <cellStyle name="Заголовок 2 3 2" xfId="14371" hidden="1"/>
    <cellStyle name="Заголовок 2 3 2" xfId="14369" hidden="1"/>
    <cellStyle name="Заголовок 2 3 2" xfId="14367" hidden="1"/>
    <cellStyle name="Заголовок 2 3 2" xfId="14365" hidden="1"/>
    <cellStyle name="Заголовок 2 3 2" xfId="14363" hidden="1"/>
    <cellStyle name="Заголовок 2 3 2" xfId="17066" hidden="1"/>
    <cellStyle name="Заголовок 2 3 2" xfId="17442" hidden="1"/>
    <cellStyle name="Заголовок 2 3 2" xfId="17469" hidden="1"/>
    <cellStyle name="Заголовок 2 3 2" xfId="17467" hidden="1"/>
    <cellStyle name="Заголовок 2 3 2" xfId="17465" hidden="1"/>
    <cellStyle name="Заголовок 2 3 2" xfId="17463" hidden="1"/>
    <cellStyle name="Заголовок 2 3 2" xfId="11126" hidden="1"/>
    <cellStyle name="Заголовок 2 3 2" xfId="14680" hidden="1"/>
    <cellStyle name="Заголовок 2 3 2" xfId="20222" hidden="1"/>
    <cellStyle name="Заголовок 2 3 2" xfId="20681" hidden="1"/>
    <cellStyle name="Заголовок 2 3 2" xfId="20710" hidden="1"/>
    <cellStyle name="Заголовок 2 3 2" xfId="20708" hidden="1"/>
    <cellStyle name="Заголовок 2 3 2" xfId="20706" hidden="1"/>
    <cellStyle name="Заголовок 2 3 2" xfId="20704" hidden="1"/>
    <cellStyle name="Заголовок 2 3 2" xfId="20702" hidden="1"/>
    <cellStyle name="Заголовок 2 3 2" xfId="20700" hidden="1"/>
    <cellStyle name="Заголовок 2 3 2" xfId="23323" hidden="1"/>
    <cellStyle name="Заголовок 2 3 2" xfId="23782" hidden="1"/>
    <cellStyle name="Заголовок 2 3 2" xfId="23811" hidden="1"/>
    <cellStyle name="Заголовок 2 3 2" xfId="23809" hidden="1"/>
    <cellStyle name="Заголовок 2 3 2" xfId="23807" hidden="1"/>
    <cellStyle name="Заголовок 2 3 2" xfId="23805" hidden="1"/>
    <cellStyle name="Заголовок 2 3 2" xfId="23803" hidden="1"/>
    <cellStyle name="Заголовок 2 3 2" xfId="23801" hidden="1"/>
    <cellStyle name="Заголовок 2 3 2" xfId="26411" hidden="1"/>
    <cellStyle name="Заголовок 2 3 2" xfId="26870" hidden="1"/>
    <cellStyle name="Заголовок 2 3 2" xfId="26899" hidden="1"/>
    <cellStyle name="Заголовок 2 3 2" xfId="26897" hidden="1"/>
    <cellStyle name="Заголовок 2 3 2" xfId="26895" hidden="1"/>
    <cellStyle name="Заголовок 2 3 2" xfId="26893" hidden="1"/>
    <cellStyle name="Заголовок 2 3 2" xfId="26891" hidden="1"/>
    <cellStyle name="Заголовок 2 3 2" xfId="26889" hidden="1"/>
    <cellStyle name="Заголовок 2 3 2" xfId="29434" hidden="1"/>
    <cellStyle name="Заголовок 2 3 2" xfId="29893" hidden="1"/>
    <cellStyle name="Заголовок 2 3 2" xfId="29922" hidden="1"/>
    <cellStyle name="Заголовок 2 3 2" xfId="29920" hidden="1"/>
    <cellStyle name="Заголовок 2 3 2" xfId="29918" hidden="1"/>
    <cellStyle name="Заголовок 2 3 2" xfId="29916" hidden="1"/>
    <cellStyle name="Заголовок 2 3 2" xfId="29914" hidden="1"/>
    <cellStyle name="Заголовок 2 3 2" xfId="29912" hidden="1"/>
    <cellStyle name="Заголовок 2 3 2" xfId="32257"/>
    <cellStyle name="Заголовок 2 3 20" xfId="930" hidden="1"/>
    <cellStyle name="Заголовок 2 3 20" xfId="984" hidden="1"/>
    <cellStyle name="Заголовок 2 3 20" xfId="1513" hidden="1"/>
    <cellStyle name="Заголовок 2 3 20" xfId="1887" hidden="1"/>
    <cellStyle name="Заголовок 2 3 20" xfId="2256" hidden="1"/>
    <cellStyle name="Заголовок 2 3 20" xfId="2616" hidden="1"/>
    <cellStyle name="Заголовок 2 3 20" xfId="2959" hidden="1"/>
    <cellStyle name="Заголовок 2 3 20" xfId="764" hidden="1"/>
    <cellStyle name="Заголовок 2 3 20" xfId="4914" hidden="1"/>
    <cellStyle name="Заголовок 2 3 20" xfId="4968" hidden="1"/>
    <cellStyle name="Заголовок 2 3 20" xfId="5497" hidden="1"/>
    <cellStyle name="Заголовок 2 3 20" xfId="5871" hidden="1"/>
    <cellStyle name="Заголовок 2 3 20" xfId="6240" hidden="1"/>
    <cellStyle name="Заголовок 2 3 20" xfId="6600" hidden="1"/>
    <cellStyle name="Заголовок 2 3 20" xfId="6943" hidden="1"/>
    <cellStyle name="Заголовок 2 3 20" xfId="4748" hidden="1"/>
    <cellStyle name="Заголовок 2 3 20" xfId="4415" hidden="1"/>
    <cellStyle name="Заголовок 2 3 20" xfId="4522" hidden="1"/>
    <cellStyle name="Заголовок 2 3 20" xfId="8394" hidden="1"/>
    <cellStyle name="Заголовок 2 3 20" xfId="8768" hidden="1"/>
    <cellStyle name="Заголовок 2 3 20" xfId="9137" hidden="1"/>
    <cellStyle name="Заголовок 2 3 20" xfId="9497" hidden="1"/>
    <cellStyle name="Заголовок 2 3 20" xfId="9840" hidden="1"/>
    <cellStyle name="Заголовок 2 3 20" xfId="7831" hidden="1"/>
    <cellStyle name="Заголовок 2 3 20" xfId="11370" hidden="1"/>
    <cellStyle name="Заголовок 2 3 20" xfId="11424" hidden="1"/>
    <cellStyle name="Заголовок 2 3 20" xfId="11953" hidden="1"/>
    <cellStyle name="Заголовок 2 3 20" xfId="12327" hidden="1"/>
    <cellStyle name="Заголовок 2 3 20" xfId="12696" hidden="1"/>
    <cellStyle name="Заголовок 2 3 20" xfId="13056" hidden="1"/>
    <cellStyle name="Заголовок 2 3 20" xfId="13399" hidden="1"/>
    <cellStyle name="Заголовок 2 3 20" xfId="11204" hidden="1"/>
    <cellStyle name="Заголовок 2 3 20" xfId="10823" hidden="1"/>
    <cellStyle name="Заголовок 2 3 20" xfId="10966" hidden="1"/>
    <cellStyle name="Заголовок 2 3 20" xfId="15117" hidden="1"/>
    <cellStyle name="Заголовок 2 3 20" xfId="15491" hidden="1"/>
    <cellStyle name="Заголовок 2 3 20" xfId="15860" hidden="1"/>
    <cellStyle name="Заголовок 2 3 20" xfId="16220" hidden="1"/>
    <cellStyle name="Заголовок 2 3 20" xfId="16563" hidden="1"/>
    <cellStyle name="Заголовок 2 3 20" xfId="14287" hidden="1"/>
    <cellStyle name="Заголовок 2 3 20" xfId="10690" hidden="1"/>
    <cellStyle name="Заголовок 2 3 20" xfId="14506" hidden="1"/>
    <cellStyle name="Заголовок 2 3 20" xfId="18273" hidden="1"/>
    <cellStyle name="Заголовок 2 3 20" xfId="18647" hidden="1"/>
    <cellStyle name="Заголовок 2 3 20" xfId="19016" hidden="1"/>
    <cellStyle name="Заголовок 2 3 20" xfId="19376" hidden="1"/>
    <cellStyle name="Заголовок 2 3 20" xfId="19719" hidden="1"/>
    <cellStyle name="Заголовок 2 3 20" xfId="17431" hidden="1"/>
    <cellStyle name="Заголовок 2 3 20" xfId="20525" hidden="1"/>
    <cellStyle name="Заголовок 2 3 20" xfId="17591" hidden="1"/>
    <cellStyle name="Заголовок 2 3 20" xfId="21374" hidden="1"/>
    <cellStyle name="Заголовок 2 3 20" xfId="21748" hidden="1"/>
    <cellStyle name="Заголовок 2 3 20" xfId="22117" hidden="1"/>
    <cellStyle name="Заголовок 2 3 20" xfId="22477" hidden="1"/>
    <cellStyle name="Заголовок 2 3 20" xfId="22820" hidden="1"/>
    <cellStyle name="Заголовок 2 3 20" xfId="20665" hidden="1"/>
    <cellStyle name="Заголовок 2 3 20" xfId="23626" hidden="1"/>
    <cellStyle name="Заголовок 2 3 20" xfId="20810" hidden="1"/>
    <cellStyle name="Заголовок 2 3 20" xfId="24462" hidden="1"/>
    <cellStyle name="Заголовок 2 3 20" xfId="24836" hidden="1"/>
    <cellStyle name="Заголовок 2 3 20" xfId="25205" hidden="1"/>
    <cellStyle name="Заголовок 2 3 20" xfId="25565" hidden="1"/>
    <cellStyle name="Заголовок 2 3 20" xfId="25908" hidden="1"/>
    <cellStyle name="Заголовок 2 3 20" xfId="23766" hidden="1"/>
    <cellStyle name="Заголовок 2 3 20" xfId="26714" hidden="1"/>
    <cellStyle name="Заголовок 2 3 20" xfId="23910" hidden="1"/>
    <cellStyle name="Заголовок 2 3 20" xfId="27485" hidden="1"/>
    <cellStyle name="Заголовок 2 3 20" xfId="27859" hidden="1"/>
    <cellStyle name="Заголовок 2 3 20" xfId="28228" hidden="1"/>
    <cellStyle name="Заголовок 2 3 20" xfId="28588" hidden="1"/>
    <cellStyle name="Заголовок 2 3 20" xfId="28931" hidden="1"/>
    <cellStyle name="Заголовок 2 3 20" xfId="26854" hidden="1"/>
    <cellStyle name="Заголовок 2 3 20" xfId="29737" hidden="1"/>
    <cellStyle name="Заголовок 2 3 20" xfId="26991" hidden="1"/>
    <cellStyle name="Заголовок 2 3 20" xfId="30308" hidden="1"/>
    <cellStyle name="Заголовок 2 3 20" xfId="30682" hidden="1"/>
    <cellStyle name="Заголовок 2 3 20" xfId="31051" hidden="1"/>
    <cellStyle name="Заголовок 2 3 20" xfId="31411" hidden="1"/>
    <cellStyle name="Заголовок 2 3 20" xfId="31754" hidden="1"/>
    <cellStyle name="Заголовок 2 3 20" xfId="29877"/>
    <cellStyle name="Заголовок 2 3 21" xfId="1070" hidden="1"/>
    <cellStyle name="Заголовок 2 3 21" xfId="1015" hidden="1"/>
    <cellStyle name="Заголовок 2 3 21" xfId="808" hidden="1"/>
    <cellStyle name="Заголовок 2 3 21" xfId="856" hidden="1"/>
    <cellStyle name="Заголовок 2 3 21" xfId="1293" hidden="1"/>
    <cellStyle name="Заголовок 2 3 21" xfId="1667" hidden="1"/>
    <cellStyle name="Заголовок 2 3 21" xfId="2038" hidden="1"/>
    <cellStyle name="Заголовок 2 3 21" xfId="3551" hidden="1"/>
    <cellStyle name="Заголовок 2 3 21" xfId="5054" hidden="1"/>
    <cellStyle name="Заголовок 2 3 21" xfId="4999" hidden="1"/>
    <cellStyle name="Заголовок 2 3 21" xfId="4792" hidden="1"/>
    <cellStyle name="Заголовок 2 3 21" xfId="4840" hidden="1"/>
    <cellStyle name="Заголовок 2 3 21" xfId="5277" hidden="1"/>
    <cellStyle name="Заголовок 2 3 21" xfId="5651" hidden="1"/>
    <cellStyle name="Заголовок 2 3 21" xfId="6022" hidden="1"/>
    <cellStyle name="Заголовок 2 3 21" xfId="7535" hidden="1"/>
    <cellStyle name="Заголовок 2 3 21" xfId="4508" hidden="1"/>
    <cellStyle name="Заголовок 2 3 21" xfId="4319" hidden="1"/>
    <cellStyle name="Заголовок 2 3 21" xfId="7793" hidden="1"/>
    <cellStyle name="Заголовок 2 3 21" xfId="4312" hidden="1"/>
    <cellStyle name="Заголовок 2 3 21" xfId="8174" hidden="1"/>
    <cellStyle name="Заголовок 2 3 21" xfId="8548" hidden="1"/>
    <cellStyle name="Заголовок 2 3 21" xfId="8919" hidden="1"/>
    <cellStyle name="Заголовок 2 3 21" xfId="10432" hidden="1"/>
    <cellStyle name="Заголовок 2 3 21" xfId="11510" hidden="1"/>
    <cellStyle name="Заголовок 2 3 21" xfId="11455" hidden="1"/>
    <cellStyle name="Заголовок 2 3 21" xfId="11248" hidden="1"/>
    <cellStyle name="Заголовок 2 3 21" xfId="11296" hidden="1"/>
    <cellStyle name="Заголовок 2 3 21" xfId="11733" hidden="1"/>
    <cellStyle name="Заголовок 2 3 21" xfId="12107" hidden="1"/>
    <cellStyle name="Заголовок 2 3 21" xfId="12478" hidden="1"/>
    <cellStyle name="Заголовок 2 3 21" xfId="13991" hidden="1"/>
    <cellStyle name="Заголовок 2 3 21" xfId="10952" hidden="1"/>
    <cellStyle name="Заголовок 2 3 21" xfId="10645" hidden="1"/>
    <cellStyle name="Заголовок 2 3 21" xfId="14249" hidden="1"/>
    <cellStyle name="Заголовок 2 3 21" xfId="10626" hidden="1"/>
    <cellStyle name="Заголовок 2 3 21" xfId="14897" hidden="1"/>
    <cellStyle name="Заголовок 2 3 21" xfId="15271" hidden="1"/>
    <cellStyle name="Заголовок 2 3 21" xfId="15642" hidden="1"/>
    <cellStyle name="Заголовок 2 3 21" xfId="17155" hidden="1"/>
    <cellStyle name="Заголовок 2 3 21" xfId="10686" hidden="1"/>
    <cellStyle name="Заголовок 2 3 21" xfId="10872" hidden="1"/>
    <cellStyle name="Заголовок 2 3 21" xfId="17395" hidden="1"/>
    <cellStyle name="Заголовок 2 3 21" xfId="14419" hidden="1"/>
    <cellStyle name="Заголовок 2 3 21" xfId="18053" hidden="1"/>
    <cellStyle name="Заголовок 2 3 21" xfId="18427" hidden="1"/>
    <cellStyle name="Заголовок 2 3 21" xfId="18798" hidden="1"/>
    <cellStyle name="Заголовок 2 3 21" xfId="20311" hidden="1"/>
    <cellStyle name="Заголовок 2 3 21" xfId="14662" hidden="1"/>
    <cellStyle name="Заголовок 2 3 21" xfId="14701" hidden="1"/>
    <cellStyle name="Заголовок 2 3 21" xfId="20621" hidden="1"/>
    <cellStyle name="Заголовок 2 3 21" xfId="20588" hidden="1"/>
    <cellStyle name="Заголовок 2 3 21" xfId="21154" hidden="1"/>
    <cellStyle name="Заголовок 2 3 21" xfId="21528" hidden="1"/>
    <cellStyle name="Заголовок 2 3 21" xfId="21899" hidden="1"/>
    <cellStyle name="Заголовок 2 3 21" xfId="23412" hidden="1"/>
    <cellStyle name="Заголовок 2 3 21" xfId="20955" hidden="1"/>
    <cellStyle name="Заголовок 2 3 21" xfId="20976" hidden="1"/>
    <cellStyle name="Заголовок 2 3 21" xfId="23722" hidden="1"/>
    <cellStyle name="Заголовок 2 3 21" xfId="23689" hidden="1"/>
    <cellStyle name="Заголовок 2 3 21" xfId="24242" hidden="1"/>
    <cellStyle name="Заголовок 2 3 21" xfId="24616" hidden="1"/>
    <cellStyle name="Заголовок 2 3 21" xfId="24987" hidden="1"/>
    <cellStyle name="Заголовок 2 3 21" xfId="26500" hidden="1"/>
    <cellStyle name="Заголовок 2 3 21" xfId="24052" hidden="1"/>
    <cellStyle name="Заголовок 2 3 21" xfId="24071" hidden="1"/>
    <cellStyle name="Заголовок 2 3 21" xfId="26810" hidden="1"/>
    <cellStyle name="Заголовок 2 3 21" xfId="26777" hidden="1"/>
    <cellStyle name="Заголовок 2 3 21" xfId="27265" hidden="1"/>
    <cellStyle name="Заголовок 2 3 21" xfId="27639" hidden="1"/>
    <cellStyle name="Заголовок 2 3 21" xfId="28010" hidden="1"/>
    <cellStyle name="Заголовок 2 3 21" xfId="29523" hidden="1"/>
    <cellStyle name="Заголовок 2 3 21" xfId="27106" hidden="1"/>
    <cellStyle name="Заголовок 2 3 21" xfId="27122" hidden="1"/>
    <cellStyle name="Заголовок 2 3 21" xfId="29833" hidden="1"/>
    <cellStyle name="Заголовок 2 3 21" xfId="29800" hidden="1"/>
    <cellStyle name="Заголовок 2 3 21" xfId="30088" hidden="1"/>
    <cellStyle name="Заголовок 2 3 21" xfId="30462" hidden="1"/>
    <cellStyle name="Заголовок 2 3 21" xfId="30833" hidden="1"/>
    <cellStyle name="Заголовок 2 3 21" xfId="32346"/>
    <cellStyle name="Заголовок 2 3 22" xfId="1063" hidden="1"/>
    <cellStyle name="Заголовок 2 3 22" xfId="1488" hidden="1"/>
    <cellStyle name="Заголовок 2 3 22" xfId="1862" hidden="1"/>
    <cellStyle name="Заголовок 2 3 22" xfId="2231" hidden="1"/>
    <cellStyle name="Заголовок 2 3 22" xfId="2592" hidden="1"/>
    <cellStyle name="Заголовок 2 3 22" xfId="2935" hidden="1"/>
    <cellStyle name="Заголовок 2 3 22" xfId="3251" hidden="1"/>
    <cellStyle name="Заголовок 2 3 22" xfId="3544" hidden="1"/>
    <cellStyle name="Заголовок 2 3 22" xfId="5047" hidden="1"/>
    <cellStyle name="Заголовок 2 3 22" xfId="5472" hidden="1"/>
    <cellStyle name="Заголовок 2 3 22" xfId="5846" hidden="1"/>
    <cellStyle name="Заголовок 2 3 22" xfId="6215" hidden="1"/>
    <cellStyle name="Заголовок 2 3 22" xfId="6576" hidden="1"/>
    <cellStyle name="Заголовок 2 3 22" xfId="6919" hidden="1"/>
    <cellStyle name="Заголовок 2 3 22" xfId="7235" hidden="1"/>
    <cellStyle name="Заголовок 2 3 22" xfId="7528" hidden="1"/>
    <cellStyle name="Заголовок 2 3 22" xfId="4533" hidden="1"/>
    <cellStyle name="Заголовок 2 3 22" xfId="8369" hidden="1"/>
    <cellStyle name="Заголовок 2 3 22" xfId="8743" hidden="1"/>
    <cellStyle name="Заголовок 2 3 22" xfId="9112" hidden="1"/>
    <cellStyle name="Заголовок 2 3 22" xfId="9473" hidden="1"/>
    <cellStyle name="Заголовок 2 3 22" xfId="9816" hidden="1"/>
    <cellStyle name="Заголовок 2 3 22" xfId="10132" hidden="1"/>
    <cellStyle name="Заголовок 2 3 22" xfId="10425" hidden="1"/>
    <cellStyle name="Заголовок 2 3 22" xfId="11503" hidden="1"/>
    <cellStyle name="Заголовок 2 3 22" xfId="11928" hidden="1"/>
    <cellStyle name="Заголовок 2 3 22" xfId="12302" hidden="1"/>
    <cellStyle name="Заголовок 2 3 22" xfId="12671" hidden="1"/>
    <cellStyle name="Заголовок 2 3 22" xfId="13032" hidden="1"/>
    <cellStyle name="Заголовок 2 3 22" xfId="13375" hidden="1"/>
    <cellStyle name="Заголовок 2 3 22" xfId="13691" hidden="1"/>
    <cellStyle name="Заголовок 2 3 22" xfId="13984" hidden="1"/>
    <cellStyle name="Заголовок 2 3 22" xfId="10977" hidden="1"/>
    <cellStyle name="Заголовок 2 3 22" xfId="15092" hidden="1"/>
    <cellStyle name="Заголовок 2 3 22" xfId="15466" hidden="1"/>
    <cellStyle name="Заголовок 2 3 22" xfId="15835" hidden="1"/>
    <cellStyle name="Заголовок 2 3 22" xfId="16196" hidden="1"/>
    <cellStyle name="Заголовок 2 3 22" xfId="16539" hidden="1"/>
    <cellStyle name="Заголовок 2 3 22" xfId="16855" hidden="1"/>
    <cellStyle name="Заголовок 2 3 22" xfId="17148" hidden="1"/>
    <cellStyle name="Заголовок 2 3 22" xfId="10665" hidden="1"/>
    <cellStyle name="Заголовок 2 3 22" xfId="18248" hidden="1"/>
    <cellStyle name="Заголовок 2 3 22" xfId="18622" hidden="1"/>
    <cellStyle name="Заголовок 2 3 22" xfId="18991" hidden="1"/>
    <cellStyle name="Заголовок 2 3 22" xfId="19352" hidden="1"/>
    <cellStyle name="Заголовок 2 3 22" xfId="19695" hidden="1"/>
    <cellStyle name="Заголовок 2 3 22" xfId="20011" hidden="1"/>
    <cellStyle name="Заголовок 2 3 22" xfId="20304" hidden="1"/>
    <cellStyle name="Заголовок 2 3 22" xfId="14576" hidden="1"/>
    <cellStyle name="Заголовок 2 3 22" xfId="21349" hidden="1"/>
    <cellStyle name="Заголовок 2 3 22" xfId="21723" hidden="1"/>
    <cellStyle name="Заголовок 2 3 22" xfId="22092" hidden="1"/>
    <cellStyle name="Заголовок 2 3 22" xfId="22453" hidden="1"/>
    <cellStyle name="Заголовок 2 3 22" xfId="22796" hidden="1"/>
    <cellStyle name="Заголовок 2 3 22" xfId="23112" hidden="1"/>
    <cellStyle name="Заголовок 2 3 22" xfId="23405" hidden="1"/>
    <cellStyle name="Заголовок 2 3 22" xfId="20815" hidden="1"/>
    <cellStyle name="Заголовок 2 3 22" xfId="24437" hidden="1"/>
    <cellStyle name="Заголовок 2 3 22" xfId="24811" hidden="1"/>
    <cellStyle name="Заголовок 2 3 22" xfId="25180" hidden="1"/>
    <cellStyle name="Заголовок 2 3 22" xfId="25541" hidden="1"/>
    <cellStyle name="Заголовок 2 3 22" xfId="25884" hidden="1"/>
    <cellStyle name="Заголовок 2 3 22" xfId="26200" hidden="1"/>
    <cellStyle name="Заголовок 2 3 22" xfId="26493" hidden="1"/>
    <cellStyle name="Заголовок 2 3 22" xfId="23915" hidden="1"/>
    <cellStyle name="Заголовок 2 3 22" xfId="27460" hidden="1"/>
    <cellStyle name="Заголовок 2 3 22" xfId="27834" hidden="1"/>
    <cellStyle name="Заголовок 2 3 22" xfId="28203" hidden="1"/>
    <cellStyle name="Заголовок 2 3 22" xfId="28564" hidden="1"/>
    <cellStyle name="Заголовок 2 3 22" xfId="28907" hidden="1"/>
    <cellStyle name="Заголовок 2 3 22" xfId="29223" hidden="1"/>
    <cellStyle name="Заголовок 2 3 22" xfId="29516" hidden="1"/>
    <cellStyle name="Заголовок 2 3 22" xfId="26996" hidden="1"/>
    <cellStyle name="Заголовок 2 3 22" xfId="30283" hidden="1"/>
    <cellStyle name="Заголовок 2 3 22" xfId="30657" hidden="1"/>
    <cellStyle name="Заголовок 2 3 22" xfId="31026" hidden="1"/>
    <cellStyle name="Заголовок 2 3 22" xfId="31387" hidden="1"/>
    <cellStyle name="Заголовок 2 3 22" xfId="31730" hidden="1"/>
    <cellStyle name="Заголовок 2 3 22" xfId="32046" hidden="1"/>
    <cellStyle name="Заголовок 2 3 22" xfId="32339"/>
    <cellStyle name="Заголовок 2 3 23" xfId="1074" hidden="1"/>
    <cellStyle name="Заголовок 2 3 23" xfId="1451" hidden="1"/>
    <cellStyle name="Заголовок 2 3 23" xfId="1825" hidden="1"/>
    <cellStyle name="Заголовок 2 3 23" xfId="2194" hidden="1"/>
    <cellStyle name="Заголовок 2 3 23" xfId="2556" hidden="1"/>
    <cellStyle name="Заголовок 2 3 23" xfId="2903" hidden="1"/>
    <cellStyle name="Заголовок 2 3 23" xfId="3224" hidden="1"/>
    <cellStyle name="Заголовок 2 3 23" xfId="3555" hidden="1"/>
    <cellStyle name="Заголовок 2 3 23" xfId="5058" hidden="1"/>
    <cellStyle name="Заголовок 2 3 23" xfId="5435" hidden="1"/>
    <cellStyle name="Заголовок 2 3 23" xfId="5809" hidden="1"/>
    <cellStyle name="Заголовок 2 3 23" xfId="6178" hidden="1"/>
    <cellStyle name="Заголовок 2 3 23" xfId="6540" hidden="1"/>
    <cellStyle name="Заголовок 2 3 23" xfId="6887" hidden="1"/>
    <cellStyle name="Заголовок 2 3 23" xfId="7208" hidden="1"/>
    <cellStyle name="Заголовок 2 3 23" xfId="7539" hidden="1"/>
    <cellStyle name="Заголовок 2 3 23" xfId="4498" hidden="1"/>
    <cellStyle name="Заголовок 2 3 23" xfId="8332" hidden="1"/>
    <cellStyle name="Заголовок 2 3 23" xfId="8706" hidden="1"/>
    <cellStyle name="Заголовок 2 3 23" xfId="9075" hidden="1"/>
    <cellStyle name="Заголовок 2 3 23" xfId="9437" hidden="1"/>
    <cellStyle name="Заголовок 2 3 23" xfId="9784" hidden="1"/>
    <cellStyle name="Заголовок 2 3 23" xfId="10105" hidden="1"/>
    <cellStyle name="Заголовок 2 3 23" xfId="10436" hidden="1"/>
    <cellStyle name="Заголовок 2 3 23" xfId="11514" hidden="1"/>
    <cellStyle name="Заголовок 2 3 23" xfId="11891" hidden="1"/>
    <cellStyle name="Заголовок 2 3 23" xfId="12265" hidden="1"/>
    <cellStyle name="Заголовок 2 3 23" xfId="12634" hidden="1"/>
    <cellStyle name="Заголовок 2 3 23" xfId="12996" hidden="1"/>
    <cellStyle name="Заголовок 2 3 23" xfId="13343" hidden="1"/>
    <cellStyle name="Заголовок 2 3 23" xfId="13664" hidden="1"/>
    <cellStyle name="Заголовок 2 3 23" xfId="13995" hidden="1"/>
    <cellStyle name="Заголовок 2 3 23" xfId="10942" hidden="1"/>
    <cellStyle name="Заголовок 2 3 23" xfId="15055" hidden="1"/>
    <cellStyle name="Заголовок 2 3 23" xfId="15429" hidden="1"/>
    <cellStyle name="Заголовок 2 3 23" xfId="15798" hidden="1"/>
    <cellStyle name="Заголовок 2 3 23" xfId="16160" hidden="1"/>
    <cellStyle name="Заголовок 2 3 23" xfId="16507" hidden="1"/>
    <cellStyle name="Заголовок 2 3 23" xfId="16828" hidden="1"/>
    <cellStyle name="Заголовок 2 3 23" xfId="17159" hidden="1"/>
    <cellStyle name="Заголовок 2 3 23" xfId="14528" hidden="1"/>
    <cellStyle name="Заголовок 2 3 23" xfId="18211" hidden="1"/>
    <cellStyle name="Заголовок 2 3 23" xfId="18585" hidden="1"/>
    <cellStyle name="Заголовок 2 3 23" xfId="18954" hidden="1"/>
    <cellStyle name="Заголовок 2 3 23" xfId="19316" hidden="1"/>
    <cellStyle name="Заголовок 2 3 23" xfId="19663" hidden="1"/>
    <cellStyle name="Заголовок 2 3 23" xfId="19984" hidden="1"/>
    <cellStyle name="Заголовок 2 3 23" xfId="20315" hidden="1"/>
    <cellStyle name="Заголовок 2 3 23" xfId="10730" hidden="1"/>
    <cellStyle name="Заголовок 2 3 23" xfId="21312" hidden="1"/>
    <cellStyle name="Заголовок 2 3 23" xfId="21686" hidden="1"/>
    <cellStyle name="Заголовок 2 3 23" xfId="22055" hidden="1"/>
    <cellStyle name="Заголовок 2 3 23" xfId="22417" hidden="1"/>
    <cellStyle name="Заголовок 2 3 23" xfId="22764" hidden="1"/>
    <cellStyle name="Заголовок 2 3 23" xfId="23085" hidden="1"/>
    <cellStyle name="Заголовок 2 3 23" xfId="23416" hidden="1"/>
    <cellStyle name="Заголовок 2 3 23" xfId="10637" hidden="1"/>
    <cellStyle name="Заголовок 2 3 23" xfId="24400" hidden="1"/>
    <cellStyle name="Заголовок 2 3 23" xfId="24774" hidden="1"/>
    <cellStyle name="Заголовок 2 3 23" xfId="25143" hidden="1"/>
    <cellStyle name="Заголовок 2 3 23" xfId="25505" hidden="1"/>
    <cellStyle name="Заголовок 2 3 23" xfId="25852" hidden="1"/>
    <cellStyle name="Заголовок 2 3 23" xfId="26173" hidden="1"/>
    <cellStyle name="Заголовок 2 3 23" xfId="26504" hidden="1"/>
    <cellStyle name="Заголовок 2 3 23" xfId="17838" hidden="1"/>
    <cellStyle name="Заголовок 2 3 23" xfId="27423" hidden="1"/>
    <cellStyle name="Заголовок 2 3 23" xfId="27797" hidden="1"/>
    <cellStyle name="Заголовок 2 3 23" xfId="28166" hidden="1"/>
    <cellStyle name="Заголовок 2 3 23" xfId="28528" hidden="1"/>
    <cellStyle name="Заголовок 2 3 23" xfId="28875" hidden="1"/>
    <cellStyle name="Заголовок 2 3 23" xfId="29196" hidden="1"/>
    <cellStyle name="Заголовок 2 3 23" xfId="29527" hidden="1"/>
    <cellStyle name="Заголовок 2 3 23" xfId="17842" hidden="1"/>
    <cellStyle name="Заголовок 2 3 23" xfId="30246" hidden="1"/>
    <cellStyle name="Заголовок 2 3 23" xfId="30620" hidden="1"/>
    <cellStyle name="Заголовок 2 3 23" xfId="30989" hidden="1"/>
    <cellStyle name="Заголовок 2 3 23" xfId="31351" hidden="1"/>
    <cellStyle name="Заголовок 2 3 23" xfId="31698" hidden="1"/>
    <cellStyle name="Заголовок 2 3 23" xfId="32019" hidden="1"/>
    <cellStyle name="Заголовок 2 3 23" xfId="32350"/>
    <cellStyle name="Заголовок 2 3 24" xfId="1082" hidden="1"/>
    <cellStyle name="Заголовок 2 3 24" xfId="794" hidden="1"/>
    <cellStyle name="Заголовок 2 3 24" xfId="804" hidden="1"/>
    <cellStyle name="Заголовок 2 3 24" xfId="1282" hidden="1"/>
    <cellStyle name="Заголовок 2 3 24" xfId="1656" hidden="1"/>
    <cellStyle name="Заголовок 2 3 24" xfId="2028" hidden="1"/>
    <cellStyle name="Заголовок 2 3 24" xfId="2396" hidden="1"/>
    <cellStyle name="Заголовок 2 3 24" xfId="3563" hidden="1"/>
    <cellStyle name="Заголовок 2 3 24" xfId="5066" hidden="1"/>
    <cellStyle name="Заголовок 2 3 24" xfId="4778" hidden="1"/>
    <cellStyle name="Заголовок 2 3 24" xfId="4788" hidden="1"/>
    <cellStyle name="Заголовок 2 3 24" xfId="5266" hidden="1"/>
    <cellStyle name="Заголовок 2 3 24" xfId="5640" hidden="1"/>
    <cellStyle name="Заголовок 2 3 24" xfId="6012" hidden="1"/>
    <cellStyle name="Заголовок 2 3 24" xfId="6380" hidden="1"/>
    <cellStyle name="Заголовок 2 3 24" xfId="7547" hidden="1"/>
    <cellStyle name="Заголовок 2 3 24" xfId="4468" hidden="1"/>
    <cellStyle name="Заголовок 2 3 24" xfId="7809" hidden="1"/>
    <cellStyle name="Заголовок 2 3 24" xfId="7797" hidden="1"/>
    <cellStyle name="Заголовок 2 3 24" xfId="8163" hidden="1"/>
    <cellStyle name="Заголовок 2 3 24" xfId="8537" hidden="1"/>
    <cellStyle name="Заголовок 2 3 24" xfId="8909" hidden="1"/>
    <cellStyle name="Заголовок 2 3 24" xfId="9277" hidden="1"/>
    <cellStyle name="Заголовок 2 3 24" xfId="10444" hidden="1"/>
    <cellStyle name="Заголовок 2 3 24" xfId="11522" hidden="1"/>
    <cellStyle name="Заголовок 2 3 24" xfId="11234" hidden="1"/>
    <cellStyle name="Заголовок 2 3 24" xfId="11244" hidden="1"/>
    <cellStyle name="Заголовок 2 3 24" xfId="11722" hidden="1"/>
    <cellStyle name="Заголовок 2 3 24" xfId="12096" hidden="1"/>
    <cellStyle name="Заголовок 2 3 24" xfId="12468" hidden="1"/>
    <cellStyle name="Заголовок 2 3 24" xfId="12836" hidden="1"/>
    <cellStyle name="Заголовок 2 3 24" xfId="14003" hidden="1"/>
    <cellStyle name="Заголовок 2 3 24" xfId="10912" hidden="1"/>
    <cellStyle name="Заголовок 2 3 24" xfId="14265" hidden="1"/>
    <cellStyle name="Заголовок 2 3 24" xfId="14253" hidden="1"/>
    <cellStyle name="Заголовок 2 3 24" xfId="14886" hidden="1"/>
    <cellStyle name="Заголовок 2 3 24" xfId="15260" hidden="1"/>
    <cellStyle name="Заголовок 2 3 24" xfId="15632" hidden="1"/>
    <cellStyle name="Заголовок 2 3 24" xfId="16000" hidden="1"/>
    <cellStyle name="Заголовок 2 3 24" xfId="17167" hidden="1"/>
    <cellStyle name="Заголовок 2 3 24" xfId="14547" hidden="1"/>
    <cellStyle name="Заголовок 2 3 24" xfId="17409" hidden="1"/>
    <cellStyle name="Заголовок 2 3 24" xfId="17399" hidden="1"/>
    <cellStyle name="Заголовок 2 3 24" xfId="18042" hidden="1"/>
    <cellStyle name="Заголовок 2 3 24" xfId="18416" hidden="1"/>
    <cellStyle name="Заголовок 2 3 24" xfId="18788" hidden="1"/>
    <cellStyle name="Заголовок 2 3 24" xfId="19156" hidden="1"/>
    <cellStyle name="Заголовок 2 3 24" xfId="20323" hidden="1"/>
    <cellStyle name="Заголовок 2 3 24" xfId="17732" hidden="1"/>
    <cellStyle name="Заголовок 2 3 24" xfId="20635" hidden="1"/>
    <cellStyle name="Заголовок 2 3 24" xfId="20625" hidden="1"/>
    <cellStyle name="Заголовок 2 3 24" xfId="21143" hidden="1"/>
    <cellStyle name="Заголовок 2 3 24" xfId="21517" hidden="1"/>
    <cellStyle name="Заголовок 2 3 24" xfId="21889" hidden="1"/>
    <cellStyle name="Заголовок 2 3 24" xfId="22257" hidden="1"/>
    <cellStyle name="Заголовок 2 3 24" xfId="23424" hidden="1"/>
    <cellStyle name="Заголовок 2 3 24" xfId="20959" hidden="1"/>
    <cellStyle name="Заголовок 2 3 24" xfId="23736" hidden="1"/>
    <cellStyle name="Заголовок 2 3 24" xfId="23726" hidden="1"/>
    <cellStyle name="Заголовок 2 3 24" xfId="24231" hidden="1"/>
    <cellStyle name="Заголовок 2 3 24" xfId="24605" hidden="1"/>
    <cellStyle name="Заголовок 2 3 24" xfId="24977" hidden="1"/>
    <cellStyle name="Заголовок 2 3 24" xfId="25345" hidden="1"/>
    <cellStyle name="Заголовок 2 3 24" xfId="26512" hidden="1"/>
    <cellStyle name="Заголовок 2 3 24" xfId="24056" hidden="1"/>
    <cellStyle name="Заголовок 2 3 24" xfId="26824" hidden="1"/>
    <cellStyle name="Заголовок 2 3 24" xfId="26814" hidden="1"/>
    <cellStyle name="Заголовок 2 3 24" xfId="27254" hidden="1"/>
    <cellStyle name="Заголовок 2 3 24" xfId="27628" hidden="1"/>
    <cellStyle name="Заголовок 2 3 24" xfId="28000" hidden="1"/>
    <cellStyle name="Заголовок 2 3 24" xfId="28368" hidden="1"/>
    <cellStyle name="Заголовок 2 3 24" xfId="29535" hidden="1"/>
    <cellStyle name="Заголовок 2 3 24" xfId="27110" hidden="1"/>
    <cellStyle name="Заголовок 2 3 24" xfId="29847" hidden="1"/>
    <cellStyle name="Заголовок 2 3 24" xfId="29837" hidden="1"/>
    <cellStyle name="Заголовок 2 3 24" xfId="30077" hidden="1"/>
    <cellStyle name="Заголовок 2 3 24" xfId="30451" hidden="1"/>
    <cellStyle name="Заголовок 2 3 24" xfId="30823" hidden="1"/>
    <cellStyle name="Заголовок 2 3 24" xfId="31191" hidden="1"/>
    <cellStyle name="Заголовок 2 3 24" xfId="32358"/>
    <cellStyle name="Заголовок 2 3 25" xfId="1075" hidden="1"/>
    <cellStyle name="Заголовок 2 3 25" xfId="1448" hidden="1"/>
    <cellStyle name="Заголовок 2 3 25" xfId="1822" hidden="1"/>
    <cellStyle name="Заголовок 2 3 25" xfId="2191" hidden="1"/>
    <cellStyle name="Заголовок 2 3 25" xfId="2553" hidden="1"/>
    <cellStyle name="Заголовок 2 3 25" xfId="2900" hidden="1"/>
    <cellStyle name="Заголовок 2 3 25" xfId="3221" hidden="1"/>
    <cellStyle name="Заголовок 2 3 25" xfId="3556" hidden="1"/>
    <cellStyle name="Заголовок 2 3 25" xfId="5059" hidden="1"/>
    <cellStyle name="Заголовок 2 3 25" xfId="5432" hidden="1"/>
    <cellStyle name="Заголовок 2 3 25" xfId="5806" hidden="1"/>
    <cellStyle name="Заголовок 2 3 25" xfId="6175" hidden="1"/>
    <cellStyle name="Заголовок 2 3 25" xfId="6537" hidden="1"/>
    <cellStyle name="Заголовок 2 3 25" xfId="6884" hidden="1"/>
    <cellStyle name="Заголовок 2 3 25" xfId="7205" hidden="1"/>
    <cellStyle name="Заголовок 2 3 25" xfId="7540" hidden="1"/>
    <cellStyle name="Заголовок 2 3 25" xfId="4493" hidden="1"/>
    <cellStyle name="Заголовок 2 3 25" xfId="8329" hidden="1"/>
    <cellStyle name="Заголовок 2 3 25" xfId="8703" hidden="1"/>
    <cellStyle name="Заголовок 2 3 25" xfId="9072" hidden="1"/>
    <cellStyle name="Заголовок 2 3 25" xfId="9434" hidden="1"/>
    <cellStyle name="Заголовок 2 3 25" xfId="9781" hidden="1"/>
    <cellStyle name="Заголовок 2 3 25" xfId="10102" hidden="1"/>
    <cellStyle name="Заголовок 2 3 25" xfId="10437" hidden="1"/>
    <cellStyle name="Заголовок 2 3 25" xfId="11515" hidden="1"/>
    <cellStyle name="Заголовок 2 3 25" xfId="11888" hidden="1"/>
    <cellStyle name="Заголовок 2 3 25" xfId="12262" hidden="1"/>
    <cellStyle name="Заголовок 2 3 25" xfId="12631" hidden="1"/>
    <cellStyle name="Заголовок 2 3 25" xfId="12993" hidden="1"/>
    <cellStyle name="Заголовок 2 3 25" xfId="13340" hidden="1"/>
    <cellStyle name="Заголовок 2 3 25" xfId="13661" hidden="1"/>
    <cellStyle name="Заголовок 2 3 25" xfId="13996" hidden="1"/>
    <cellStyle name="Заголовок 2 3 25" xfId="10937" hidden="1"/>
    <cellStyle name="Заголовок 2 3 25" xfId="15052" hidden="1"/>
    <cellStyle name="Заголовок 2 3 25" xfId="15426" hidden="1"/>
    <cellStyle name="Заголовок 2 3 25" xfId="15795" hidden="1"/>
    <cellStyle name="Заголовок 2 3 25" xfId="16157" hidden="1"/>
    <cellStyle name="Заголовок 2 3 25" xfId="16504" hidden="1"/>
    <cellStyle name="Заголовок 2 3 25" xfId="16825" hidden="1"/>
    <cellStyle name="Заголовок 2 3 25" xfId="17160" hidden="1"/>
    <cellStyle name="Заголовок 2 3 25" xfId="10847" hidden="1"/>
    <cellStyle name="Заголовок 2 3 25" xfId="18208" hidden="1"/>
    <cellStyle name="Заголовок 2 3 25" xfId="18582" hidden="1"/>
    <cellStyle name="Заголовок 2 3 25" xfId="18951" hidden="1"/>
    <cellStyle name="Заголовок 2 3 25" xfId="19313" hidden="1"/>
    <cellStyle name="Заголовок 2 3 25" xfId="19660" hidden="1"/>
    <cellStyle name="Заголовок 2 3 25" xfId="19981" hidden="1"/>
    <cellStyle name="Заголовок 2 3 25" xfId="20316" hidden="1"/>
    <cellStyle name="Заголовок 2 3 25" xfId="17621" hidden="1"/>
    <cellStyle name="Заголовок 2 3 25" xfId="21309" hidden="1"/>
    <cellStyle name="Заголовок 2 3 25" xfId="21683" hidden="1"/>
    <cellStyle name="Заголовок 2 3 25" xfId="22052" hidden="1"/>
    <cellStyle name="Заголовок 2 3 25" xfId="22414" hidden="1"/>
    <cellStyle name="Заголовок 2 3 25" xfId="22761" hidden="1"/>
    <cellStyle name="Заголовок 2 3 25" xfId="23082" hidden="1"/>
    <cellStyle name="Заголовок 2 3 25" xfId="23417" hidden="1"/>
    <cellStyle name="Заголовок 2 3 25" xfId="20839" hidden="1"/>
    <cellStyle name="Заголовок 2 3 25" xfId="24397" hidden="1"/>
    <cellStyle name="Заголовок 2 3 25" xfId="24771" hidden="1"/>
    <cellStyle name="Заголовок 2 3 25" xfId="25140" hidden="1"/>
    <cellStyle name="Заголовок 2 3 25" xfId="25502" hidden="1"/>
    <cellStyle name="Заголовок 2 3 25" xfId="25849" hidden="1"/>
    <cellStyle name="Заголовок 2 3 25" xfId="26170" hidden="1"/>
    <cellStyle name="Заголовок 2 3 25" xfId="26505" hidden="1"/>
    <cellStyle name="Заголовок 2 3 25" xfId="23939" hidden="1"/>
    <cellStyle name="Заголовок 2 3 25" xfId="27420" hidden="1"/>
    <cellStyle name="Заголовок 2 3 25" xfId="27794" hidden="1"/>
    <cellStyle name="Заголовок 2 3 25" xfId="28163" hidden="1"/>
    <cellStyle name="Заголовок 2 3 25" xfId="28525" hidden="1"/>
    <cellStyle name="Заголовок 2 3 25" xfId="28872" hidden="1"/>
    <cellStyle name="Заголовок 2 3 25" xfId="29193" hidden="1"/>
    <cellStyle name="Заголовок 2 3 25" xfId="29528" hidden="1"/>
    <cellStyle name="Заголовок 2 3 25" xfId="27020" hidden="1"/>
    <cellStyle name="Заголовок 2 3 25" xfId="30243" hidden="1"/>
    <cellStyle name="Заголовок 2 3 25" xfId="30617" hidden="1"/>
    <cellStyle name="Заголовок 2 3 25" xfId="30986" hidden="1"/>
    <cellStyle name="Заголовок 2 3 25" xfId="31348" hidden="1"/>
    <cellStyle name="Заголовок 2 3 25" xfId="31695" hidden="1"/>
    <cellStyle name="Заголовок 2 3 25" xfId="32016" hidden="1"/>
    <cellStyle name="Заголовок 2 3 25" xfId="32351"/>
    <cellStyle name="Заголовок 2 3 26" xfId="926" hidden="1"/>
    <cellStyle name="Заголовок 2 3 26" xfId="889" hidden="1"/>
    <cellStyle name="Заголовок 2 3 26" xfId="988" hidden="1"/>
    <cellStyle name="Заголовок 2 3 26" xfId="1486" hidden="1"/>
    <cellStyle name="Заголовок 2 3 26" xfId="1860" hidden="1"/>
    <cellStyle name="Заголовок 2 3 26" xfId="2229" hidden="1"/>
    <cellStyle name="Заголовок 2 3 26" xfId="2590" hidden="1"/>
    <cellStyle name="Заголовок 2 3 26" xfId="3198" hidden="1"/>
    <cellStyle name="Заголовок 2 3 26" xfId="4910" hidden="1"/>
    <cellStyle name="Заголовок 2 3 26" xfId="4873" hidden="1"/>
    <cellStyle name="Заголовок 2 3 26" xfId="4972" hidden="1"/>
    <cellStyle name="Заголовок 2 3 26" xfId="5470" hidden="1"/>
    <cellStyle name="Заголовок 2 3 26" xfId="5844" hidden="1"/>
    <cellStyle name="Заголовок 2 3 26" xfId="6213" hidden="1"/>
    <cellStyle name="Заголовок 2 3 26" xfId="6574" hidden="1"/>
    <cellStyle name="Заголовок 2 3 26" xfId="7182" hidden="1"/>
    <cellStyle name="Заголовок 2 3 26" xfId="4458" hidden="1"/>
    <cellStyle name="Заголовок 2 3 26" xfId="4572" hidden="1"/>
    <cellStyle name="Заголовок 2 3 26" xfId="4509" hidden="1"/>
    <cellStyle name="Заголовок 2 3 26" xfId="8367" hidden="1"/>
    <cellStyle name="Заголовок 2 3 26" xfId="8741" hidden="1"/>
    <cellStyle name="Заголовок 2 3 26" xfId="9110" hidden="1"/>
    <cellStyle name="Заголовок 2 3 26" xfId="9471" hidden="1"/>
    <cellStyle name="Заголовок 2 3 26" xfId="10079" hidden="1"/>
    <cellStyle name="Заголовок 2 3 26" xfId="11366" hidden="1"/>
    <cellStyle name="Заголовок 2 3 26" xfId="11329" hidden="1"/>
    <cellStyle name="Заголовок 2 3 26" xfId="11428" hidden="1"/>
    <cellStyle name="Заголовок 2 3 26" xfId="11926" hidden="1"/>
    <cellStyle name="Заголовок 2 3 26" xfId="12300" hidden="1"/>
    <cellStyle name="Заголовок 2 3 26" xfId="12669" hidden="1"/>
    <cellStyle name="Заголовок 2 3 26" xfId="13030" hidden="1"/>
    <cellStyle name="Заголовок 2 3 26" xfId="13638" hidden="1"/>
    <cellStyle name="Заголовок 2 3 26" xfId="10902" hidden="1"/>
    <cellStyle name="Заголовок 2 3 26" xfId="11016" hidden="1"/>
    <cellStyle name="Заголовок 2 3 26" xfId="10953" hidden="1"/>
    <cellStyle name="Заголовок 2 3 26" xfId="15090" hidden="1"/>
    <cellStyle name="Заголовок 2 3 26" xfId="15464" hidden="1"/>
    <cellStyle name="Заголовок 2 3 26" xfId="15833" hidden="1"/>
    <cellStyle name="Заголовок 2 3 26" xfId="16194" hidden="1"/>
    <cellStyle name="Заголовок 2 3 26" xfId="16802" hidden="1"/>
    <cellStyle name="Заголовок 2 3 26" xfId="14565" hidden="1"/>
    <cellStyle name="Заголовок 2 3 26" xfId="10861" hidden="1"/>
    <cellStyle name="Заголовок 2 3 26" xfId="14519" hidden="1"/>
    <cellStyle name="Заголовок 2 3 26" xfId="18246" hidden="1"/>
    <cellStyle name="Заголовок 2 3 26" xfId="18620" hidden="1"/>
    <cellStyle name="Заголовок 2 3 26" xfId="18989" hidden="1"/>
    <cellStyle name="Заголовок 2 3 26" xfId="19350" hidden="1"/>
    <cellStyle name="Заголовок 2 3 26" xfId="19958" hidden="1"/>
    <cellStyle name="Заголовок 2 3 26" xfId="20529" hidden="1"/>
    <cellStyle name="Заголовок 2 3 26" xfId="20563" hidden="1"/>
    <cellStyle name="Заголовок 2 3 26" xfId="17600" hidden="1"/>
    <cellStyle name="Заголовок 2 3 26" xfId="21347" hidden="1"/>
    <cellStyle name="Заголовок 2 3 26" xfId="21721" hidden="1"/>
    <cellStyle name="Заголовок 2 3 26" xfId="22090" hidden="1"/>
    <cellStyle name="Заголовок 2 3 26" xfId="22451" hidden="1"/>
    <cellStyle name="Заголовок 2 3 26" xfId="23059" hidden="1"/>
    <cellStyle name="Заголовок 2 3 26" xfId="23630" hidden="1"/>
    <cellStyle name="Заголовок 2 3 26" xfId="23664" hidden="1"/>
    <cellStyle name="Заголовок 2 3 26" xfId="17800" hidden="1"/>
    <cellStyle name="Заголовок 2 3 26" xfId="24435" hidden="1"/>
    <cellStyle name="Заголовок 2 3 26" xfId="24809" hidden="1"/>
    <cellStyle name="Заголовок 2 3 26" xfId="25178" hidden="1"/>
    <cellStyle name="Заголовок 2 3 26" xfId="25539" hidden="1"/>
    <cellStyle name="Заголовок 2 3 26" xfId="26147" hidden="1"/>
    <cellStyle name="Заголовок 2 3 26" xfId="26718" hidden="1"/>
    <cellStyle name="Заголовок 2 3 26" xfId="26752" hidden="1"/>
    <cellStyle name="Заголовок 2 3 26" xfId="21014" hidden="1"/>
    <cellStyle name="Заголовок 2 3 26" xfId="27458" hidden="1"/>
    <cellStyle name="Заголовок 2 3 26" xfId="27832" hidden="1"/>
    <cellStyle name="Заголовок 2 3 26" xfId="28201" hidden="1"/>
    <cellStyle name="Заголовок 2 3 26" xfId="28562" hidden="1"/>
    <cellStyle name="Заголовок 2 3 26" xfId="29170" hidden="1"/>
    <cellStyle name="Заголовок 2 3 26" xfId="29741" hidden="1"/>
    <cellStyle name="Заголовок 2 3 26" xfId="29775" hidden="1"/>
    <cellStyle name="Заголовок 2 3 26" xfId="24106" hidden="1"/>
    <cellStyle name="Заголовок 2 3 26" xfId="30281" hidden="1"/>
    <cellStyle name="Заголовок 2 3 26" xfId="30655" hidden="1"/>
    <cellStyle name="Заголовок 2 3 26" xfId="31024" hidden="1"/>
    <cellStyle name="Заголовок 2 3 26" xfId="31385" hidden="1"/>
    <cellStyle name="Заголовок 2 3 26" xfId="31993"/>
    <cellStyle name="Заголовок 2 3 27" xfId="1090" hidden="1"/>
    <cellStyle name="Заголовок 2 3 27" xfId="1402" hidden="1"/>
    <cellStyle name="Заголовок 2 3 27" xfId="1776" hidden="1"/>
    <cellStyle name="Заголовок 2 3 27" xfId="2145" hidden="1"/>
    <cellStyle name="Заголовок 2 3 27" xfId="2508" hidden="1"/>
    <cellStyle name="Заголовок 2 3 27" xfId="2859" hidden="1"/>
    <cellStyle name="Заголовок 2 3 27" xfId="3184" hidden="1"/>
    <cellStyle name="Заголовок 2 3 27" xfId="3571" hidden="1"/>
    <cellStyle name="Заголовок 2 3 27" xfId="5074" hidden="1"/>
    <cellStyle name="Заголовок 2 3 27" xfId="5386" hidden="1"/>
    <cellStyle name="Заголовок 2 3 27" xfId="5760" hidden="1"/>
    <cellStyle name="Заголовок 2 3 27" xfId="6129" hidden="1"/>
    <cellStyle name="Заголовок 2 3 27" xfId="6492" hidden="1"/>
    <cellStyle name="Заголовок 2 3 27" xfId="6843" hidden="1"/>
    <cellStyle name="Заголовок 2 3 27" xfId="7168" hidden="1"/>
    <cellStyle name="Заголовок 2 3 27" xfId="7555" hidden="1"/>
    <cellStyle name="Заголовок 2 3 27" xfId="4440" hidden="1"/>
    <cellStyle name="Заголовок 2 3 27" xfId="8283" hidden="1"/>
    <cellStyle name="Заголовок 2 3 27" xfId="8657" hidden="1"/>
    <cellStyle name="Заголовок 2 3 27" xfId="9026" hidden="1"/>
    <cellStyle name="Заголовок 2 3 27" xfId="9389" hidden="1"/>
    <cellStyle name="Заголовок 2 3 27" xfId="9740" hidden="1"/>
    <cellStyle name="Заголовок 2 3 27" xfId="10065" hidden="1"/>
    <cellStyle name="Заголовок 2 3 27" xfId="10452" hidden="1"/>
    <cellStyle name="Заголовок 2 3 27" xfId="11530" hidden="1"/>
    <cellStyle name="Заголовок 2 3 27" xfId="11842" hidden="1"/>
    <cellStyle name="Заголовок 2 3 27" xfId="12216" hidden="1"/>
    <cellStyle name="Заголовок 2 3 27" xfId="12585" hidden="1"/>
    <cellStyle name="Заголовок 2 3 27" xfId="12948" hidden="1"/>
    <cellStyle name="Заголовок 2 3 27" xfId="13299" hidden="1"/>
    <cellStyle name="Заголовок 2 3 27" xfId="13624" hidden="1"/>
    <cellStyle name="Заголовок 2 3 27" xfId="14011" hidden="1"/>
    <cellStyle name="Заголовок 2 3 27" xfId="10884" hidden="1"/>
    <cellStyle name="Заголовок 2 3 27" xfId="15006" hidden="1"/>
    <cellStyle name="Заголовок 2 3 27" xfId="15380" hidden="1"/>
    <cellStyle name="Заголовок 2 3 27" xfId="15749" hidden="1"/>
    <cellStyle name="Заголовок 2 3 27" xfId="16112" hidden="1"/>
    <cellStyle name="Заголовок 2 3 27" xfId="16463" hidden="1"/>
    <cellStyle name="Заголовок 2 3 27" xfId="16788" hidden="1"/>
    <cellStyle name="Заголовок 2 3 27" xfId="17175" hidden="1"/>
    <cellStyle name="Заголовок 2 3 27" xfId="14643" hidden="1"/>
    <cellStyle name="Заголовок 2 3 27" xfId="18162" hidden="1"/>
    <cellStyle name="Заголовок 2 3 27" xfId="18536" hidden="1"/>
    <cellStyle name="Заголовок 2 3 27" xfId="18905" hidden="1"/>
    <cellStyle name="Заголовок 2 3 27" xfId="19268" hidden="1"/>
    <cellStyle name="Заголовок 2 3 27" xfId="19619" hidden="1"/>
    <cellStyle name="Заголовок 2 3 27" xfId="19944" hidden="1"/>
    <cellStyle name="Заголовок 2 3 27" xfId="20331" hidden="1"/>
    <cellStyle name="Заголовок 2 3 27" xfId="17654" hidden="1"/>
    <cellStyle name="Заголовок 2 3 27" xfId="21263" hidden="1"/>
    <cellStyle name="Заголовок 2 3 27" xfId="21637" hidden="1"/>
    <cellStyle name="Заголовок 2 3 27" xfId="22006" hidden="1"/>
    <cellStyle name="Заголовок 2 3 27" xfId="22369" hidden="1"/>
    <cellStyle name="Заголовок 2 3 27" xfId="22720" hidden="1"/>
    <cellStyle name="Заголовок 2 3 27" xfId="23045" hidden="1"/>
    <cellStyle name="Заголовок 2 3 27" xfId="23432" hidden="1"/>
    <cellStyle name="Заголовок 2 3 27" xfId="17485" hidden="1"/>
    <cellStyle name="Заголовок 2 3 27" xfId="24351" hidden="1"/>
    <cellStyle name="Заголовок 2 3 27" xfId="24725" hidden="1"/>
    <cellStyle name="Заголовок 2 3 27" xfId="25094" hidden="1"/>
    <cellStyle name="Заголовок 2 3 27" xfId="25457" hidden="1"/>
    <cellStyle name="Заголовок 2 3 27" xfId="25808" hidden="1"/>
    <cellStyle name="Заголовок 2 3 27" xfId="26133" hidden="1"/>
    <cellStyle name="Заголовок 2 3 27" xfId="26520" hidden="1"/>
    <cellStyle name="Заголовок 2 3 27" xfId="20724" hidden="1"/>
    <cellStyle name="Заголовок 2 3 27" xfId="27374" hidden="1"/>
    <cellStyle name="Заголовок 2 3 27" xfId="27748" hidden="1"/>
    <cellStyle name="Заголовок 2 3 27" xfId="28117" hidden="1"/>
    <cellStyle name="Заголовок 2 3 27" xfId="28480" hidden="1"/>
    <cellStyle name="Заголовок 2 3 27" xfId="28831" hidden="1"/>
    <cellStyle name="Заголовок 2 3 27" xfId="29156" hidden="1"/>
    <cellStyle name="Заголовок 2 3 27" xfId="29543" hidden="1"/>
    <cellStyle name="Заголовок 2 3 27" xfId="23825" hidden="1"/>
    <cellStyle name="Заголовок 2 3 27" xfId="30197" hidden="1"/>
    <cellStyle name="Заголовок 2 3 27" xfId="30571" hidden="1"/>
    <cellStyle name="Заголовок 2 3 27" xfId="30940" hidden="1"/>
    <cellStyle name="Заголовок 2 3 27" xfId="31303" hidden="1"/>
    <cellStyle name="Заголовок 2 3 27" xfId="31654" hidden="1"/>
    <cellStyle name="Заголовок 2 3 27" xfId="31979" hidden="1"/>
    <cellStyle name="Заголовок 2 3 27" xfId="32366"/>
    <cellStyle name="Заголовок 2 3 28" xfId="1083" hidden="1"/>
    <cellStyle name="Заголовок 2 3 28" xfId="1424" hidden="1"/>
    <cellStyle name="Заголовок 2 3 28" xfId="1798" hidden="1"/>
    <cellStyle name="Заголовок 2 3 28" xfId="2167" hidden="1"/>
    <cellStyle name="Заголовок 2 3 28" xfId="2530" hidden="1"/>
    <cellStyle name="Заголовок 2 3 28" xfId="2881" hidden="1"/>
    <cellStyle name="Заголовок 2 3 28" xfId="3204" hidden="1"/>
    <cellStyle name="Заголовок 2 3 28" xfId="3564" hidden="1"/>
    <cellStyle name="Заголовок 2 3 28" xfId="5067" hidden="1"/>
    <cellStyle name="Заголовок 2 3 28" xfId="5408" hidden="1"/>
    <cellStyle name="Заголовок 2 3 28" xfId="5782" hidden="1"/>
    <cellStyle name="Заголовок 2 3 28" xfId="6151" hidden="1"/>
    <cellStyle name="Заголовок 2 3 28" xfId="6514" hidden="1"/>
    <cellStyle name="Заголовок 2 3 28" xfId="6865" hidden="1"/>
    <cellStyle name="Заголовок 2 3 28" xfId="7188" hidden="1"/>
    <cellStyle name="Заголовок 2 3 28" xfId="7548" hidden="1"/>
    <cellStyle name="Заголовок 2 3 28" xfId="4466" hidden="1"/>
    <cellStyle name="Заголовок 2 3 28" xfId="8305" hidden="1"/>
    <cellStyle name="Заголовок 2 3 28" xfId="8679" hidden="1"/>
    <cellStyle name="Заголовок 2 3 28" xfId="9048" hidden="1"/>
    <cellStyle name="Заголовок 2 3 28" xfId="9411" hidden="1"/>
    <cellStyle name="Заголовок 2 3 28" xfId="9762" hidden="1"/>
    <cellStyle name="Заголовок 2 3 28" xfId="10085" hidden="1"/>
    <cellStyle name="Заголовок 2 3 28" xfId="10445" hidden="1"/>
    <cellStyle name="Заголовок 2 3 28" xfId="11523" hidden="1"/>
    <cellStyle name="Заголовок 2 3 28" xfId="11864" hidden="1"/>
    <cellStyle name="Заголовок 2 3 28" xfId="12238" hidden="1"/>
    <cellStyle name="Заголовок 2 3 28" xfId="12607" hidden="1"/>
    <cellStyle name="Заголовок 2 3 28" xfId="12970" hidden="1"/>
    <cellStyle name="Заголовок 2 3 28" xfId="13321" hidden="1"/>
    <cellStyle name="Заголовок 2 3 28" xfId="13644" hidden="1"/>
    <cellStyle name="Заголовок 2 3 28" xfId="14004" hidden="1"/>
    <cellStyle name="Заголовок 2 3 28" xfId="10910" hidden="1"/>
    <cellStyle name="Заголовок 2 3 28" xfId="15028" hidden="1"/>
    <cellStyle name="Заголовок 2 3 28" xfId="15402" hidden="1"/>
    <cellStyle name="Заголовок 2 3 28" xfId="15771" hidden="1"/>
    <cellStyle name="Заголовок 2 3 28" xfId="16134" hidden="1"/>
    <cellStyle name="Заголовок 2 3 28" xfId="16485" hidden="1"/>
    <cellStyle name="Заголовок 2 3 28" xfId="16808" hidden="1"/>
    <cellStyle name="Заголовок 2 3 28" xfId="17168" hidden="1"/>
    <cellStyle name="Заголовок 2 3 28" xfId="14622" hidden="1"/>
    <cellStyle name="Заголовок 2 3 28" xfId="18184" hidden="1"/>
    <cellStyle name="Заголовок 2 3 28" xfId="18558" hidden="1"/>
    <cellStyle name="Заголовок 2 3 28" xfId="18927" hidden="1"/>
    <cellStyle name="Заголовок 2 3 28" xfId="19290" hidden="1"/>
    <cellStyle name="Заголовок 2 3 28" xfId="19641" hidden="1"/>
    <cellStyle name="Заголовок 2 3 28" xfId="19964" hidden="1"/>
    <cellStyle name="Заголовок 2 3 28" xfId="20324" hidden="1"/>
    <cellStyle name="Заголовок 2 3 28" xfId="17639" hidden="1"/>
    <cellStyle name="Заголовок 2 3 28" xfId="21285" hidden="1"/>
    <cellStyle name="Заголовок 2 3 28" xfId="21659" hidden="1"/>
    <cellStyle name="Заголовок 2 3 28" xfId="22028" hidden="1"/>
    <cellStyle name="Заголовок 2 3 28" xfId="22391" hidden="1"/>
    <cellStyle name="Заголовок 2 3 28" xfId="22742" hidden="1"/>
    <cellStyle name="Заголовок 2 3 28" xfId="23065" hidden="1"/>
    <cellStyle name="Заголовок 2 3 28" xfId="23425" hidden="1"/>
    <cellStyle name="Заголовок 2 3 28" xfId="20861" hidden="1"/>
    <cellStyle name="Заголовок 2 3 28" xfId="24373" hidden="1"/>
    <cellStyle name="Заголовок 2 3 28" xfId="24747" hidden="1"/>
    <cellStyle name="Заголовок 2 3 28" xfId="25116" hidden="1"/>
    <cellStyle name="Заголовок 2 3 28" xfId="25479" hidden="1"/>
    <cellStyle name="Заголовок 2 3 28" xfId="25830" hidden="1"/>
    <cellStyle name="Заголовок 2 3 28" xfId="26153" hidden="1"/>
    <cellStyle name="Заголовок 2 3 28" xfId="26513" hidden="1"/>
    <cellStyle name="Заголовок 2 3 28" xfId="23961" hidden="1"/>
    <cellStyle name="Заголовок 2 3 28" xfId="27396" hidden="1"/>
    <cellStyle name="Заголовок 2 3 28" xfId="27770" hidden="1"/>
    <cellStyle name="Заголовок 2 3 28" xfId="28139" hidden="1"/>
    <cellStyle name="Заголовок 2 3 28" xfId="28502" hidden="1"/>
    <cellStyle name="Заголовок 2 3 28" xfId="28853" hidden="1"/>
    <cellStyle name="Заголовок 2 3 28" xfId="29176" hidden="1"/>
    <cellStyle name="Заголовок 2 3 28" xfId="29536" hidden="1"/>
    <cellStyle name="Заголовок 2 3 28" xfId="27042" hidden="1"/>
    <cellStyle name="Заголовок 2 3 28" xfId="30219" hidden="1"/>
    <cellStyle name="Заголовок 2 3 28" xfId="30593" hidden="1"/>
    <cellStyle name="Заголовок 2 3 28" xfId="30962" hidden="1"/>
    <cellStyle name="Заголовок 2 3 28" xfId="31325" hidden="1"/>
    <cellStyle name="Заголовок 2 3 28" xfId="31676" hidden="1"/>
    <cellStyle name="Заголовок 2 3 28" xfId="31999" hidden="1"/>
    <cellStyle name="Заголовок 2 3 28" xfId="32359"/>
    <cellStyle name="Заголовок 2 3 29" xfId="1094" hidden="1"/>
    <cellStyle name="Заголовок 2 3 29" xfId="822" hidden="1"/>
    <cellStyle name="Заголовок 2 3 29" xfId="1467" hidden="1"/>
    <cellStyle name="Заголовок 2 3 29" xfId="1841" hidden="1"/>
    <cellStyle name="Заголовок 2 3 29" xfId="2210" hidden="1"/>
    <cellStyle name="Заголовок 2 3 29" xfId="2572" hidden="1"/>
    <cellStyle name="Заголовок 2 3 29" xfId="2916" hidden="1"/>
    <cellStyle name="Заголовок 2 3 29" xfId="3575" hidden="1"/>
    <cellStyle name="Заголовок 2 3 29" xfId="5078" hidden="1"/>
    <cellStyle name="Заголовок 2 3 29" xfId="4806" hidden="1"/>
    <cellStyle name="Заголовок 2 3 29" xfId="5451" hidden="1"/>
    <cellStyle name="Заголовок 2 3 29" xfId="5825" hidden="1"/>
    <cellStyle name="Заголовок 2 3 29" xfId="6194" hidden="1"/>
    <cellStyle name="Заголовок 2 3 29" xfId="6556" hidden="1"/>
    <cellStyle name="Заголовок 2 3 29" xfId="6900" hidden="1"/>
    <cellStyle name="Заголовок 2 3 29" xfId="7559" hidden="1"/>
    <cellStyle name="Заголовок 2 3 29" xfId="4361" hidden="1"/>
    <cellStyle name="Заголовок 2 3 29" xfId="4322" hidden="1"/>
    <cellStyle name="Заголовок 2 3 29" xfId="8348" hidden="1"/>
    <cellStyle name="Заголовок 2 3 29" xfId="8722" hidden="1"/>
    <cellStyle name="Заголовок 2 3 29" xfId="9091" hidden="1"/>
    <cellStyle name="Заголовок 2 3 29" xfId="9453" hidden="1"/>
    <cellStyle name="Заголовок 2 3 29" xfId="9797" hidden="1"/>
    <cellStyle name="Заголовок 2 3 29" xfId="10456" hidden="1"/>
    <cellStyle name="Заголовок 2 3 29" xfId="11534" hidden="1"/>
    <cellStyle name="Заголовок 2 3 29" xfId="11262" hidden="1"/>
    <cellStyle name="Заголовок 2 3 29" xfId="11907" hidden="1"/>
    <cellStyle name="Заголовок 2 3 29" xfId="12281" hidden="1"/>
    <cellStyle name="Заголовок 2 3 29" xfId="12650" hidden="1"/>
    <cellStyle name="Заголовок 2 3 29" xfId="13012" hidden="1"/>
    <cellStyle name="Заголовок 2 3 29" xfId="13356" hidden="1"/>
    <cellStyle name="Заголовок 2 3 29" xfId="14015" hidden="1"/>
    <cellStyle name="Заголовок 2 3 29" xfId="10758" hidden="1"/>
    <cellStyle name="Заголовок 2 3 29" xfId="10668" hidden="1"/>
    <cellStyle name="Заголовок 2 3 29" xfId="15071" hidden="1"/>
    <cellStyle name="Заголовок 2 3 29" xfId="15445" hidden="1"/>
    <cellStyle name="Заголовок 2 3 29" xfId="15814" hidden="1"/>
    <cellStyle name="Заголовок 2 3 29" xfId="16176" hidden="1"/>
    <cellStyle name="Заголовок 2 3 29" xfId="16520" hidden="1"/>
    <cellStyle name="Заголовок 2 3 29" xfId="17179" hidden="1"/>
    <cellStyle name="Заголовок 2 3 29" xfId="11140" hidden="1"/>
    <cellStyle name="Заголовок 2 3 29" xfId="17384" hidden="1"/>
    <cellStyle name="Заголовок 2 3 29" xfId="18227" hidden="1"/>
    <cellStyle name="Заголовок 2 3 29" xfId="18601" hidden="1"/>
    <cellStyle name="Заголовок 2 3 29" xfId="18970" hidden="1"/>
    <cellStyle name="Заголовок 2 3 29" xfId="19332" hidden="1"/>
    <cellStyle name="Заголовок 2 3 29" xfId="19676" hidden="1"/>
    <cellStyle name="Заголовок 2 3 29" xfId="20335" hidden="1"/>
    <cellStyle name="Заголовок 2 3 29" xfId="14661" hidden="1"/>
    <cellStyle name="Заголовок 2 3 29" xfId="20612" hidden="1"/>
    <cellStyle name="Заголовок 2 3 29" xfId="21328" hidden="1"/>
    <cellStyle name="Заголовок 2 3 29" xfId="21702" hidden="1"/>
    <cellStyle name="Заголовок 2 3 29" xfId="22071" hidden="1"/>
    <cellStyle name="Заголовок 2 3 29" xfId="22433" hidden="1"/>
    <cellStyle name="Заголовок 2 3 29" xfId="22777" hidden="1"/>
    <cellStyle name="Заголовок 2 3 29" xfId="23436" hidden="1"/>
    <cellStyle name="Заголовок 2 3 29" xfId="20961" hidden="1"/>
    <cellStyle name="Заголовок 2 3 29" xfId="23713" hidden="1"/>
    <cellStyle name="Заголовок 2 3 29" xfId="24416" hidden="1"/>
    <cellStyle name="Заголовок 2 3 29" xfId="24790" hidden="1"/>
    <cellStyle name="Заголовок 2 3 29" xfId="25159" hidden="1"/>
    <cellStyle name="Заголовок 2 3 29" xfId="25521" hidden="1"/>
    <cellStyle name="Заголовок 2 3 29" xfId="25865" hidden="1"/>
    <cellStyle name="Заголовок 2 3 29" xfId="26524" hidden="1"/>
    <cellStyle name="Заголовок 2 3 29" xfId="24058" hidden="1"/>
    <cellStyle name="Заголовок 2 3 29" xfId="26801" hidden="1"/>
    <cellStyle name="Заголовок 2 3 29" xfId="27439" hidden="1"/>
    <cellStyle name="Заголовок 2 3 29" xfId="27813" hidden="1"/>
    <cellStyle name="Заголовок 2 3 29" xfId="28182" hidden="1"/>
    <cellStyle name="Заголовок 2 3 29" xfId="28544" hidden="1"/>
    <cellStyle name="Заголовок 2 3 29" xfId="28888" hidden="1"/>
    <cellStyle name="Заголовок 2 3 29" xfId="29547" hidden="1"/>
    <cellStyle name="Заголовок 2 3 29" xfId="27112" hidden="1"/>
    <cellStyle name="Заголовок 2 3 29" xfId="29824" hidden="1"/>
    <cellStyle name="Заголовок 2 3 29" xfId="30262" hidden="1"/>
    <cellStyle name="Заголовок 2 3 29" xfId="30636" hidden="1"/>
    <cellStyle name="Заголовок 2 3 29" xfId="31005" hidden="1"/>
    <cellStyle name="Заголовок 2 3 29" xfId="31367" hidden="1"/>
    <cellStyle name="Заголовок 2 3 29" xfId="31711" hidden="1"/>
    <cellStyle name="Заголовок 2 3 29" xfId="32370"/>
    <cellStyle name="Заголовок 2 3 3" xfId="906" hidden="1"/>
    <cellStyle name="Заголовок 2 3 3" xfId="871" hidden="1"/>
    <cellStyle name="Заголовок 2 3 3" xfId="1349" hidden="1"/>
    <cellStyle name="Заголовок 2 3 3" xfId="1723" hidden="1"/>
    <cellStyle name="Заголовок 2 3 3" xfId="2092" hidden="1"/>
    <cellStyle name="Заголовок 2 3 3" xfId="2455" hidden="1"/>
    <cellStyle name="Заголовок 2 3 3" xfId="2808" hidden="1"/>
    <cellStyle name="Заголовок 2 3 3" xfId="2917" hidden="1"/>
    <cellStyle name="Заголовок 2 3 3" xfId="4890" hidden="1"/>
    <cellStyle name="Заголовок 2 3 3" xfId="4855" hidden="1"/>
    <cellStyle name="Заголовок 2 3 3" xfId="5333" hidden="1"/>
    <cellStyle name="Заголовок 2 3 3" xfId="5707" hidden="1"/>
    <cellStyle name="Заголовок 2 3 3" xfId="6076" hidden="1"/>
    <cellStyle name="Заголовок 2 3 3" xfId="6439" hidden="1"/>
    <cellStyle name="Заголовок 2 3 3" xfId="6792" hidden="1"/>
    <cellStyle name="Заголовок 2 3 3" xfId="6901" hidden="1"/>
    <cellStyle name="Заголовок 2 3 3" xfId="4381" hidden="1"/>
    <cellStyle name="Заголовок 2 3 3" xfId="4633" hidden="1"/>
    <cellStyle name="Заголовок 2 3 3" xfId="8230" hidden="1"/>
    <cellStyle name="Заголовок 2 3 3" xfId="8604" hidden="1"/>
    <cellStyle name="Заголовок 2 3 3" xfId="8973" hidden="1"/>
    <cellStyle name="Заголовок 2 3 3" xfId="9336" hidden="1"/>
    <cellStyle name="Заголовок 2 3 3" xfId="9689" hidden="1"/>
    <cellStyle name="Заголовок 2 3 3" xfId="9798" hidden="1"/>
    <cellStyle name="Заголовок 2 3 3" xfId="11346" hidden="1"/>
    <cellStyle name="Заголовок 2 3 3" xfId="11311" hidden="1"/>
    <cellStyle name="Заголовок 2 3 3" xfId="11789" hidden="1"/>
    <cellStyle name="Заголовок 2 3 3" xfId="12163" hidden="1"/>
    <cellStyle name="Заголовок 2 3 3" xfId="12532" hidden="1"/>
    <cellStyle name="Заголовок 2 3 3" xfId="12895" hidden="1"/>
    <cellStyle name="Заголовок 2 3 3" xfId="13248" hidden="1"/>
    <cellStyle name="Заголовок 2 3 3" xfId="13357" hidden="1"/>
    <cellStyle name="Заголовок 2 3 3" xfId="10778" hidden="1"/>
    <cellStyle name="Заголовок 2 3 3" xfId="11079" hidden="1"/>
    <cellStyle name="Заголовок 2 3 3" xfId="14953" hidden="1"/>
    <cellStyle name="Заголовок 2 3 3" xfId="15327" hidden="1"/>
    <cellStyle name="Заголовок 2 3 3" xfId="15696" hidden="1"/>
    <cellStyle name="Заголовок 2 3 3" xfId="16059" hidden="1"/>
    <cellStyle name="Заголовок 2 3 3" xfId="16412" hidden="1"/>
    <cellStyle name="Заголовок 2 3 3" xfId="16521" hidden="1"/>
    <cellStyle name="Заголовок 2 3 3" xfId="14504" hidden="1"/>
    <cellStyle name="Заголовок 2 3 3" xfId="14428" hidden="1"/>
    <cellStyle name="Заголовок 2 3 3" xfId="18109" hidden="1"/>
    <cellStyle name="Заголовок 2 3 3" xfId="18483" hidden="1"/>
    <cellStyle name="Заголовок 2 3 3" xfId="18852" hidden="1"/>
    <cellStyle name="Заголовок 2 3 3" xfId="19215" hidden="1"/>
    <cellStyle name="Заголовок 2 3 3" xfId="19568" hidden="1"/>
    <cellStyle name="Заголовок 2 3 3" xfId="19677" hidden="1"/>
    <cellStyle name="Заголовок 2 3 3" xfId="20546" hidden="1"/>
    <cellStyle name="Заголовок 2 3 3" xfId="20574" hidden="1"/>
    <cellStyle name="Заголовок 2 3 3" xfId="21210" hidden="1"/>
    <cellStyle name="Заголовок 2 3 3" xfId="21584" hidden="1"/>
    <cellStyle name="Заголовок 2 3 3" xfId="21953" hidden="1"/>
    <cellStyle name="Заголовок 2 3 3" xfId="22316" hidden="1"/>
    <cellStyle name="Заголовок 2 3 3" xfId="22669" hidden="1"/>
    <cellStyle name="Заголовок 2 3 3" xfId="22778" hidden="1"/>
    <cellStyle name="Заголовок 2 3 3" xfId="23647" hidden="1"/>
    <cellStyle name="Заголовок 2 3 3" xfId="23675" hidden="1"/>
    <cellStyle name="Заголовок 2 3 3" xfId="24298" hidden="1"/>
    <cellStyle name="Заголовок 2 3 3" xfId="24672" hidden="1"/>
    <cellStyle name="Заголовок 2 3 3" xfId="25041" hidden="1"/>
    <cellStyle name="Заголовок 2 3 3" xfId="25404" hidden="1"/>
    <cellStyle name="Заголовок 2 3 3" xfId="25757" hidden="1"/>
    <cellStyle name="Заголовок 2 3 3" xfId="25866" hidden="1"/>
    <cellStyle name="Заголовок 2 3 3" xfId="26735" hidden="1"/>
    <cellStyle name="Заголовок 2 3 3" xfId="26763" hidden="1"/>
    <cellStyle name="Заголовок 2 3 3" xfId="27321" hidden="1"/>
    <cellStyle name="Заголовок 2 3 3" xfId="27695" hidden="1"/>
    <cellStyle name="Заголовок 2 3 3" xfId="28064" hidden="1"/>
    <cellStyle name="Заголовок 2 3 3" xfId="28427" hidden="1"/>
    <cellStyle name="Заголовок 2 3 3" xfId="28780" hidden="1"/>
    <cellStyle name="Заголовок 2 3 3" xfId="28889" hidden="1"/>
    <cellStyle name="Заголовок 2 3 3" xfId="29758" hidden="1"/>
    <cellStyle name="Заголовок 2 3 3" xfId="29786" hidden="1"/>
    <cellStyle name="Заголовок 2 3 3" xfId="30144" hidden="1"/>
    <cellStyle name="Заголовок 2 3 3" xfId="30518" hidden="1"/>
    <cellStyle name="Заголовок 2 3 3" xfId="30887" hidden="1"/>
    <cellStyle name="Заголовок 2 3 3" xfId="31250" hidden="1"/>
    <cellStyle name="Заголовок 2 3 3" xfId="31603" hidden="1"/>
    <cellStyle name="Заголовок 2 3 3" xfId="31712"/>
    <cellStyle name="Заголовок 2 3 30" xfId="1102" hidden="1"/>
    <cellStyle name="Заголовок 2 3 30" xfId="1364" hidden="1"/>
    <cellStyle name="Заголовок 2 3 30" xfId="1738" hidden="1"/>
    <cellStyle name="Заголовок 2 3 30" xfId="2107" hidden="1"/>
    <cellStyle name="Заголовок 2 3 30" xfId="2470" hidden="1"/>
    <cellStyle name="Заголовок 2 3 30" xfId="2823" hidden="1"/>
    <cellStyle name="Заголовок 2 3 30" xfId="3150" hidden="1"/>
    <cellStyle name="Заголовок 2 3 30" xfId="3583" hidden="1"/>
    <cellStyle name="Заголовок 2 3 30" xfId="5086" hidden="1"/>
    <cellStyle name="Заголовок 2 3 30" xfId="5348" hidden="1"/>
    <cellStyle name="Заголовок 2 3 30" xfId="5722" hidden="1"/>
    <cellStyle name="Заголовок 2 3 30" xfId="6091" hidden="1"/>
    <cellStyle name="Заголовок 2 3 30" xfId="6454" hidden="1"/>
    <cellStyle name="Заголовок 2 3 30" xfId="6807" hidden="1"/>
    <cellStyle name="Заголовок 2 3 30" xfId="7134" hidden="1"/>
    <cellStyle name="Заголовок 2 3 30" xfId="7567" hidden="1"/>
    <cellStyle name="Заголовок 2 3 30" xfId="7983" hidden="1"/>
    <cellStyle name="Заголовок 2 3 30" xfId="8245" hidden="1"/>
    <cellStyle name="Заголовок 2 3 30" xfId="8619" hidden="1"/>
    <cellStyle name="Заголовок 2 3 30" xfId="8988" hidden="1"/>
    <cellStyle name="Заголовок 2 3 30" xfId="9351" hidden="1"/>
    <cellStyle name="Заголовок 2 3 30" xfId="9704" hidden="1"/>
    <cellStyle name="Заголовок 2 3 30" xfId="10031" hidden="1"/>
    <cellStyle name="Заголовок 2 3 30" xfId="10464" hidden="1"/>
    <cellStyle name="Заголовок 2 3 30" xfId="11542" hidden="1"/>
    <cellStyle name="Заголовок 2 3 30" xfId="11804" hidden="1"/>
    <cellStyle name="Заголовок 2 3 30" xfId="12178" hidden="1"/>
    <cellStyle name="Заголовок 2 3 30" xfId="12547" hidden="1"/>
    <cellStyle name="Заголовок 2 3 30" xfId="12910" hidden="1"/>
    <cellStyle name="Заголовок 2 3 30" xfId="13263" hidden="1"/>
    <cellStyle name="Заголовок 2 3 30" xfId="13590" hidden="1"/>
    <cellStyle name="Заголовок 2 3 30" xfId="14023" hidden="1"/>
    <cellStyle name="Заголовок 2 3 30" xfId="14706" hidden="1"/>
    <cellStyle name="Заголовок 2 3 30" xfId="14968" hidden="1"/>
    <cellStyle name="Заголовок 2 3 30" xfId="15342" hidden="1"/>
    <cellStyle name="Заголовок 2 3 30" xfId="15711" hidden="1"/>
    <cellStyle name="Заголовок 2 3 30" xfId="16074" hidden="1"/>
    <cellStyle name="Заголовок 2 3 30" xfId="16427" hidden="1"/>
    <cellStyle name="Заголовок 2 3 30" xfId="16754" hidden="1"/>
    <cellStyle name="Заголовок 2 3 30" xfId="17187" hidden="1"/>
    <cellStyle name="Заголовок 2 3 30" xfId="17862" hidden="1"/>
    <cellStyle name="Заголовок 2 3 30" xfId="18124" hidden="1"/>
    <cellStyle name="Заголовок 2 3 30" xfId="18498" hidden="1"/>
    <cellStyle name="Заголовок 2 3 30" xfId="18867" hidden="1"/>
    <cellStyle name="Заголовок 2 3 30" xfId="19230" hidden="1"/>
    <cellStyle name="Заголовок 2 3 30" xfId="19583" hidden="1"/>
    <cellStyle name="Заголовок 2 3 30" xfId="19910" hidden="1"/>
    <cellStyle name="Заголовок 2 3 30" xfId="20343" hidden="1"/>
    <cellStyle name="Заголовок 2 3 30" xfId="17765" hidden="1"/>
    <cellStyle name="Заголовок 2 3 30" xfId="21225" hidden="1"/>
    <cellStyle name="Заголовок 2 3 30" xfId="21599" hidden="1"/>
    <cellStyle name="Заголовок 2 3 30" xfId="21968" hidden="1"/>
    <cellStyle name="Заголовок 2 3 30" xfId="22331" hidden="1"/>
    <cellStyle name="Заголовок 2 3 30" xfId="22684" hidden="1"/>
    <cellStyle name="Заголовок 2 3 30" xfId="23011" hidden="1"/>
    <cellStyle name="Заголовок 2 3 30" xfId="23444" hidden="1"/>
    <cellStyle name="Заголовок 2 3 30" xfId="17788" hidden="1"/>
    <cellStyle name="Заголовок 2 3 30" xfId="24313" hidden="1"/>
    <cellStyle name="Заголовок 2 3 30" xfId="24687" hidden="1"/>
    <cellStyle name="Заголовок 2 3 30" xfId="25056" hidden="1"/>
    <cellStyle name="Заголовок 2 3 30" xfId="25419" hidden="1"/>
    <cellStyle name="Заголовок 2 3 30" xfId="25772" hidden="1"/>
    <cellStyle name="Заголовок 2 3 30" xfId="26099" hidden="1"/>
    <cellStyle name="Заголовок 2 3 30" xfId="26532" hidden="1"/>
    <cellStyle name="Заголовок 2 3 30" xfId="17785" hidden="1"/>
    <cellStyle name="Заголовок 2 3 30" xfId="27336" hidden="1"/>
    <cellStyle name="Заголовок 2 3 30" xfId="27710" hidden="1"/>
    <cellStyle name="Заголовок 2 3 30" xfId="28079" hidden="1"/>
    <cellStyle name="Заголовок 2 3 30" xfId="28442" hidden="1"/>
    <cellStyle name="Заголовок 2 3 30" xfId="28795" hidden="1"/>
    <cellStyle name="Заголовок 2 3 30" xfId="29122" hidden="1"/>
    <cellStyle name="Заголовок 2 3 30" xfId="29555" hidden="1"/>
    <cellStyle name="Заголовок 2 3 30" xfId="17729" hidden="1"/>
    <cellStyle name="Заголовок 2 3 30" xfId="30159" hidden="1"/>
    <cellStyle name="Заголовок 2 3 30" xfId="30533" hidden="1"/>
    <cellStyle name="Заголовок 2 3 30" xfId="30902" hidden="1"/>
    <cellStyle name="Заголовок 2 3 30" xfId="31265" hidden="1"/>
    <cellStyle name="Заголовок 2 3 30" xfId="31618" hidden="1"/>
    <cellStyle name="Заголовок 2 3 30" xfId="31945" hidden="1"/>
    <cellStyle name="Заголовок 2 3 30" xfId="32378"/>
    <cellStyle name="Заголовок 2 3 31" xfId="1095" hidden="1"/>
    <cellStyle name="Заголовок 2 3 31" xfId="1387" hidden="1"/>
    <cellStyle name="Заголовок 2 3 31" xfId="1761" hidden="1"/>
    <cellStyle name="Заголовок 2 3 31" xfId="2130" hidden="1"/>
    <cellStyle name="Заголовок 2 3 31" xfId="2493" hidden="1"/>
    <cellStyle name="Заголовок 2 3 31" xfId="2845" hidden="1"/>
    <cellStyle name="Заголовок 2 3 31" xfId="3171" hidden="1"/>
    <cellStyle name="Заголовок 2 3 31" xfId="3576" hidden="1"/>
    <cellStyle name="Заголовок 2 3 31" xfId="5079" hidden="1"/>
    <cellStyle name="Заголовок 2 3 31" xfId="5371" hidden="1"/>
    <cellStyle name="Заголовок 2 3 31" xfId="5745" hidden="1"/>
    <cellStyle name="Заголовок 2 3 31" xfId="6114" hidden="1"/>
    <cellStyle name="Заголовок 2 3 31" xfId="6477" hidden="1"/>
    <cellStyle name="Заголовок 2 3 31" xfId="6829" hidden="1"/>
    <cellStyle name="Заголовок 2 3 31" xfId="7155" hidden="1"/>
    <cellStyle name="Заголовок 2 3 31" xfId="7560" hidden="1"/>
    <cellStyle name="Заголовок 2 3 31" xfId="4359" hidden="1"/>
    <cellStyle name="Заголовок 2 3 31" xfId="8268" hidden="1"/>
    <cellStyle name="Заголовок 2 3 31" xfId="8642" hidden="1"/>
    <cellStyle name="Заголовок 2 3 31" xfId="9011" hidden="1"/>
    <cellStyle name="Заголовок 2 3 31" xfId="9374" hidden="1"/>
    <cellStyle name="Заголовок 2 3 31" xfId="9726" hidden="1"/>
    <cellStyle name="Заголовок 2 3 31" xfId="10052" hidden="1"/>
    <cellStyle name="Заголовок 2 3 31" xfId="10457" hidden="1"/>
    <cellStyle name="Заголовок 2 3 31" xfId="11535" hidden="1"/>
    <cellStyle name="Заголовок 2 3 31" xfId="11827" hidden="1"/>
    <cellStyle name="Заголовок 2 3 31" xfId="12201" hidden="1"/>
    <cellStyle name="Заголовок 2 3 31" xfId="12570" hidden="1"/>
    <cellStyle name="Заголовок 2 3 31" xfId="12933" hidden="1"/>
    <cellStyle name="Заголовок 2 3 31" xfId="13285" hidden="1"/>
    <cellStyle name="Заголовок 2 3 31" xfId="13611" hidden="1"/>
    <cellStyle name="Заголовок 2 3 31" xfId="14016" hidden="1"/>
    <cellStyle name="Заголовок 2 3 31" xfId="10756" hidden="1"/>
    <cellStyle name="Заголовок 2 3 31" xfId="14991" hidden="1"/>
    <cellStyle name="Заголовок 2 3 31" xfId="15365" hidden="1"/>
    <cellStyle name="Заголовок 2 3 31" xfId="15734" hidden="1"/>
    <cellStyle name="Заголовок 2 3 31" xfId="16097" hidden="1"/>
    <cellStyle name="Заголовок 2 3 31" xfId="16449" hidden="1"/>
    <cellStyle name="Заголовок 2 3 31" xfId="16775" hidden="1"/>
    <cellStyle name="Заголовок 2 3 31" xfId="17180" hidden="1"/>
    <cellStyle name="Заголовок 2 3 31" xfId="10654" hidden="1"/>
    <cellStyle name="Заголовок 2 3 31" xfId="18147" hidden="1"/>
    <cellStyle name="Заголовок 2 3 31" xfId="18521" hidden="1"/>
    <cellStyle name="Заголовок 2 3 31" xfId="18890" hidden="1"/>
    <cellStyle name="Заголовок 2 3 31" xfId="19253" hidden="1"/>
    <cellStyle name="Заголовок 2 3 31" xfId="19605" hidden="1"/>
    <cellStyle name="Заголовок 2 3 31" xfId="19931" hidden="1"/>
    <cellStyle name="Заголовок 2 3 31" xfId="20336" hidden="1"/>
    <cellStyle name="Заголовок 2 3 31" xfId="17669" hidden="1"/>
    <cellStyle name="Заголовок 2 3 31" xfId="21248" hidden="1"/>
    <cellStyle name="Заголовок 2 3 31" xfId="21622" hidden="1"/>
    <cellStyle name="Заголовок 2 3 31" xfId="21991" hidden="1"/>
    <cellStyle name="Заголовок 2 3 31" xfId="22354" hidden="1"/>
    <cellStyle name="Заголовок 2 3 31" xfId="22706" hidden="1"/>
    <cellStyle name="Заголовок 2 3 31" xfId="23032" hidden="1"/>
    <cellStyle name="Заголовок 2 3 31" xfId="23437" hidden="1"/>
    <cellStyle name="Заголовок 2 3 31" xfId="20889" hidden="1"/>
    <cellStyle name="Заголовок 2 3 31" xfId="24336" hidden="1"/>
    <cellStyle name="Заголовок 2 3 31" xfId="24710" hidden="1"/>
    <cellStyle name="Заголовок 2 3 31" xfId="25079" hidden="1"/>
    <cellStyle name="Заголовок 2 3 31" xfId="25442" hidden="1"/>
    <cellStyle name="Заголовок 2 3 31" xfId="25794" hidden="1"/>
    <cellStyle name="Заголовок 2 3 31" xfId="26120" hidden="1"/>
    <cellStyle name="Заголовок 2 3 31" xfId="26525" hidden="1"/>
    <cellStyle name="Заголовок 2 3 31" xfId="23989" hidden="1"/>
    <cellStyle name="Заголовок 2 3 31" xfId="27359" hidden="1"/>
    <cellStyle name="Заголовок 2 3 31" xfId="27733" hidden="1"/>
    <cellStyle name="Заголовок 2 3 31" xfId="28102" hidden="1"/>
    <cellStyle name="Заголовок 2 3 31" xfId="28465" hidden="1"/>
    <cellStyle name="Заголовок 2 3 31" xfId="28817" hidden="1"/>
    <cellStyle name="Заголовок 2 3 31" xfId="29143" hidden="1"/>
    <cellStyle name="Заголовок 2 3 31" xfId="29548" hidden="1"/>
    <cellStyle name="Заголовок 2 3 31" xfId="27070" hidden="1"/>
    <cellStyle name="Заголовок 2 3 31" xfId="30182" hidden="1"/>
    <cellStyle name="Заголовок 2 3 31" xfId="30556" hidden="1"/>
    <cellStyle name="Заголовок 2 3 31" xfId="30925" hidden="1"/>
    <cellStyle name="Заголовок 2 3 31" xfId="31288" hidden="1"/>
    <cellStyle name="Заголовок 2 3 31" xfId="31640" hidden="1"/>
    <cellStyle name="Заголовок 2 3 31" xfId="31966" hidden="1"/>
    <cellStyle name="Заголовок 2 3 31" xfId="32371"/>
    <cellStyle name="Заголовок 2 3 32" xfId="927" hidden="1"/>
    <cellStyle name="Заголовок 2 3 32" xfId="981" hidden="1"/>
    <cellStyle name="Заголовок 2 3 32" xfId="1525" hidden="1"/>
    <cellStyle name="Заголовок 2 3 32" xfId="1899" hidden="1"/>
    <cellStyle name="Заголовок 2 3 32" xfId="2268" hidden="1"/>
    <cellStyle name="Заголовок 2 3 32" xfId="2628" hidden="1"/>
    <cellStyle name="Заголовок 2 3 32" xfId="2970" hidden="1"/>
    <cellStyle name="Заголовок 2 3 32" xfId="3094" hidden="1"/>
    <cellStyle name="Заголовок 2 3 32" xfId="4911" hidden="1"/>
    <cellStyle name="Заголовок 2 3 32" xfId="4965" hidden="1"/>
    <cellStyle name="Заголовок 2 3 32" xfId="5509" hidden="1"/>
    <cellStyle name="Заголовок 2 3 32" xfId="5883" hidden="1"/>
    <cellStyle name="Заголовок 2 3 32" xfId="6252" hidden="1"/>
    <cellStyle name="Заголовок 2 3 32" xfId="6612" hidden="1"/>
    <cellStyle name="Заголовок 2 3 32" xfId="6954" hidden="1"/>
    <cellStyle name="Заголовок 2 3 32" xfId="7078" hidden="1"/>
    <cellStyle name="Заголовок 2 3 32" xfId="4450" hidden="1"/>
    <cellStyle name="Заголовок 2 3 32" xfId="4534" hidden="1"/>
    <cellStyle name="Заголовок 2 3 32" xfId="8406" hidden="1"/>
    <cellStyle name="Заголовок 2 3 32" xfId="8780" hidden="1"/>
    <cellStyle name="Заголовок 2 3 32" xfId="9149" hidden="1"/>
    <cellStyle name="Заголовок 2 3 32" xfId="9509" hidden="1"/>
    <cellStyle name="Заголовок 2 3 32" xfId="9851" hidden="1"/>
    <cellStyle name="Заголовок 2 3 32" xfId="9975" hidden="1"/>
    <cellStyle name="Заголовок 2 3 32" xfId="11367" hidden="1"/>
    <cellStyle name="Заголовок 2 3 32" xfId="11421" hidden="1"/>
    <cellStyle name="Заголовок 2 3 32" xfId="11965" hidden="1"/>
    <cellStyle name="Заголовок 2 3 32" xfId="12339" hidden="1"/>
    <cellStyle name="Заголовок 2 3 32" xfId="12708" hidden="1"/>
    <cellStyle name="Заголовок 2 3 32" xfId="13068" hidden="1"/>
    <cellStyle name="Заголовок 2 3 32" xfId="13410" hidden="1"/>
    <cellStyle name="Заголовок 2 3 32" xfId="13534" hidden="1"/>
    <cellStyle name="Заголовок 2 3 32" xfId="10894" hidden="1"/>
    <cellStyle name="Заголовок 2 3 32" xfId="10978" hidden="1"/>
    <cellStyle name="Заголовок 2 3 32" xfId="15129" hidden="1"/>
    <cellStyle name="Заголовок 2 3 32" xfId="15503" hidden="1"/>
    <cellStyle name="Заголовок 2 3 32" xfId="15872" hidden="1"/>
    <cellStyle name="Заголовок 2 3 32" xfId="16232" hidden="1"/>
    <cellStyle name="Заголовок 2 3 32" xfId="16574" hidden="1"/>
    <cellStyle name="Заголовок 2 3 32" xfId="16698" hidden="1"/>
    <cellStyle name="Заголовок 2 3 32" xfId="14558" hidden="1"/>
    <cellStyle name="Заголовок 2 3 32" xfId="10634" hidden="1"/>
    <cellStyle name="Заголовок 2 3 32" xfId="18285" hidden="1"/>
    <cellStyle name="Заголовок 2 3 32" xfId="18659" hidden="1"/>
    <cellStyle name="Заголовок 2 3 32" xfId="19028" hidden="1"/>
    <cellStyle name="Заголовок 2 3 32" xfId="19388" hidden="1"/>
    <cellStyle name="Заголовок 2 3 32" xfId="19730" hidden="1"/>
    <cellStyle name="Заголовок 2 3 32" xfId="19854" hidden="1"/>
    <cellStyle name="Заголовок 2 3 32" xfId="20528" hidden="1"/>
    <cellStyle name="Заголовок 2 3 32" xfId="17580" hidden="1"/>
    <cellStyle name="Заголовок 2 3 32" xfId="21386" hidden="1"/>
    <cellStyle name="Заголовок 2 3 32" xfId="21760" hidden="1"/>
    <cellStyle name="Заголовок 2 3 32" xfId="22129" hidden="1"/>
    <cellStyle name="Заголовок 2 3 32" xfId="22489" hidden="1"/>
    <cellStyle name="Заголовок 2 3 32" xfId="22831" hidden="1"/>
    <cellStyle name="Заголовок 2 3 32" xfId="22955" hidden="1"/>
    <cellStyle name="Заголовок 2 3 32" xfId="23629" hidden="1"/>
    <cellStyle name="Заголовок 2 3 32" xfId="10706" hidden="1"/>
    <cellStyle name="Заголовок 2 3 32" xfId="24474" hidden="1"/>
    <cellStyle name="Заголовок 2 3 32" xfId="24848" hidden="1"/>
    <cellStyle name="Заголовок 2 3 32" xfId="25217" hidden="1"/>
    <cellStyle name="Заголовок 2 3 32" xfId="25577" hidden="1"/>
    <cellStyle name="Заголовок 2 3 32" xfId="25919" hidden="1"/>
    <cellStyle name="Заголовок 2 3 32" xfId="26043" hidden="1"/>
    <cellStyle name="Заголовок 2 3 32" xfId="26717" hidden="1"/>
    <cellStyle name="Заголовок 2 3 32" xfId="21016" hidden="1"/>
    <cellStyle name="Заголовок 2 3 32" xfId="27497" hidden="1"/>
    <cellStyle name="Заголовок 2 3 32" xfId="27871" hidden="1"/>
    <cellStyle name="Заголовок 2 3 32" xfId="28240" hidden="1"/>
    <cellStyle name="Заголовок 2 3 32" xfId="28600" hidden="1"/>
    <cellStyle name="Заголовок 2 3 32" xfId="28942" hidden="1"/>
    <cellStyle name="Заголовок 2 3 32" xfId="29066" hidden="1"/>
    <cellStyle name="Заголовок 2 3 32" xfId="29740" hidden="1"/>
    <cellStyle name="Заголовок 2 3 32" xfId="24108" hidden="1"/>
    <cellStyle name="Заголовок 2 3 32" xfId="30320" hidden="1"/>
    <cellStyle name="Заголовок 2 3 32" xfId="30694" hidden="1"/>
    <cellStyle name="Заголовок 2 3 32" xfId="31063" hidden="1"/>
    <cellStyle name="Заголовок 2 3 32" xfId="31423" hidden="1"/>
    <cellStyle name="Заголовок 2 3 32" xfId="31765" hidden="1"/>
    <cellStyle name="Заголовок 2 3 32" xfId="31889"/>
    <cellStyle name="Заголовок 2 3 33" xfId="1110" hidden="1"/>
    <cellStyle name="Заголовок 2 3 33" xfId="1334" hidden="1"/>
    <cellStyle name="Заголовок 2 3 33" xfId="1708" hidden="1"/>
    <cellStyle name="Заголовок 2 3 33" xfId="2077" hidden="1"/>
    <cellStyle name="Заголовок 2 3 33" xfId="2440" hidden="1"/>
    <cellStyle name="Заголовок 2 3 33" xfId="2793" hidden="1"/>
    <cellStyle name="Заголовок 2 3 33" xfId="3121" hidden="1"/>
    <cellStyle name="Заголовок 2 3 33" xfId="3591" hidden="1"/>
    <cellStyle name="Заголовок 2 3 33" xfId="5094" hidden="1"/>
    <cellStyle name="Заголовок 2 3 33" xfId="5318" hidden="1"/>
    <cellStyle name="Заголовок 2 3 33" xfId="5692" hidden="1"/>
    <cellStyle name="Заголовок 2 3 33" xfId="6061" hidden="1"/>
    <cellStyle name="Заголовок 2 3 33" xfId="6424" hidden="1"/>
    <cellStyle name="Заголовок 2 3 33" xfId="6777" hidden="1"/>
    <cellStyle name="Заголовок 2 3 33" xfId="7105" hidden="1"/>
    <cellStyle name="Заголовок 2 3 33" xfId="7575" hidden="1"/>
    <cellStyle name="Заголовок 2 3 33" xfId="7991" hidden="1"/>
    <cellStyle name="Заголовок 2 3 33" xfId="8215" hidden="1"/>
    <cellStyle name="Заголовок 2 3 33" xfId="8589" hidden="1"/>
    <cellStyle name="Заголовок 2 3 33" xfId="8958" hidden="1"/>
    <cellStyle name="Заголовок 2 3 33" xfId="9321" hidden="1"/>
    <cellStyle name="Заголовок 2 3 33" xfId="9674" hidden="1"/>
    <cellStyle name="Заголовок 2 3 33" xfId="10002" hidden="1"/>
    <cellStyle name="Заголовок 2 3 33" xfId="10472" hidden="1"/>
    <cellStyle name="Заголовок 2 3 33" xfId="11550" hidden="1"/>
    <cellStyle name="Заголовок 2 3 33" xfId="11774" hidden="1"/>
    <cellStyle name="Заголовок 2 3 33" xfId="12148" hidden="1"/>
    <cellStyle name="Заголовок 2 3 33" xfId="12517" hidden="1"/>
    <cellStyle name="Заголовок 2 3 33" xfId="12880" hidden="1"/>
    <cellStyle name="Заголовок 2 3 33" xfId="13233" hidden="1"/>
    <cellStyle name="Заголовок 2 3 33" xfId="13561" hidden="1"/>
    <cellStyle name="Заголовок 2 3 33" xfId="14031" hidden="1"/>
    <cellStyle name="Заголовок 2 3 33" xfId="14714" hidden="1"/>
    <cellStyle name="Заголовок 2 3 33" xfId="14938" hidden="1"/>
    <cellStyle name="Заголовок 2 3 33" xfId="15312" hidden="1"/>
    <cellStyle name="Заголовок 2 3 33" xfId="15681" hidden="1"/>
    <cellStyle name="Заголовок 2 3 33" xfId="16044" hidden="1"/>
    <cellStyle name="Заголовок 2 3 33" xfId="16397" hidden="1"/>
    <cellStyle name="Заголовок 2 3 33" xfId="16725" hidden="1"/>
    <cellStyle name="Заголовок 2 3 33" xfId="17195" hidden="1"/>
    <cellStyle name="Заголовок 2 3 33" xfId="17870" hidden="1"/>
    <cellStyle name="Заголовок 2 3 33" xfId="18094" hidden="1"/>
    <cellStyle name="Заголовок 2 3 33" xfId="18468" hidden="1"/>
    <cellStyle name="Заголовок 2 3 33" xfId="18837" hidden="1"/>
    <cellStyle name="Заголовок 2 3 33" xfId="19200" hidden="1"/>
    <cellStyle name="Заголовок 2 3 33" xfId="19553" hidden="1"/>
    <cellStyle name="Заголовок 2 3 33" xfId="19881" hidden="1"/>
    <cellStyle name="Заголовок 2 3 33" xfId="20351" hidden="1"/>
    <cellStyle name="Заголовок 2 3 33" xfId="17528" hidden="1"/>
    <cellStyle name="Заголовок 2 3 33" xfId="21195" hidden="1"/>
    <cellStyle name="Заголовок 2 3 33" xfId="21569" hidden="1"/>
    <cellStyle name="Заголовок 2 3 33" xfId="21938" hidden="1"/>
    <cellStyle name="Заголовок 2 3 33" xfId="22301" hidden="1"/>
    <cellStyle name="Заголовок 2 3 33" xfId="22654" hidden="1"/>
    <cellStyle name="Заголовок 2 3 33" xfId="22982" hidden="1"/>
    <cellStyle name="Заголовок 2 3 33" xfId="23452" hidden="1"/>
    <cellStyle name="Заголовок 2 3 33" xfId="20753" hidden="1"/>
    <cellStyle name="Заголовок 2 3 33" xfId="24283" hidden="1"/>
    <cellStyle name="Заголовок 2 3 33" xfId="24657" hidden="1"/>
    <cellStyle name="Заголовок 2 3 33" xfId="25026" hidden="1"/>
    <cellStyle name="Заголовок 2 3 33" xfId="25389" hidden="1"/>
    <cellStyle name="Заголовок 2 3 33" xfId="25742" hidden="1"/>
    <cellStyle name="Заголовок 2 3 33" xfId="26070" hidden="1"/>
    <cellStyle name="Заголовок 2 3 33" xfId="26540" hidden="1"/>
    <cellStyle name="Заголовок 2 3 33" xfId="23853" hidden="1"/>
    <cellStyle name="Заголовок 2 3 33" xfId="27306" hidden="1"/>
    <cellStyle name="Заголовок 2 3 33" xfId="27680" hidden="1"/>
    <cellStyle name="Заголовок 2 3 33" xfId="28049" hidden="1"/>
    <cellStyle name="Заголовок 2 3 33" xfId="28412" hidden="1"/>
    <cellStyle name="Заголовок 2 3 33" xfId="28765" hidden="1"/>
    <cellStyle name="Заголовок 2 3 33" xfId="29093" hidden="1"/>
    <cellStyle name="Заголовок 2 3 33" xfId="29563" hidden="1"/>
    <cellStyle name="Заголовок 2 3 33" xfId="26935" hidden="1"/>
    <cellStyle name="Заголовок 2 3 33" xfId="30129" hidden="1"/>
    <cellStyle name="Заголовок 2 3 33" xfId="30503" hidden="1"/>
    <cellStyle name="Заголовок 2 3 33" xfId="30872" hidden="1"/>
    <cellStyle name="Заголовок 2 3 33" xfId="31235" hidden="1"/>
    <cellStyle name="Заголовок 2 3 33" xfId="31588" hidden="1"/>
    <cellStyle name="Заголовок 2 3 33" xfId="31916" hidden="1"/>
    <cellStyle name="Заголовок 2 3 33" xfId="32386"/>
    <cellStyle name="Заголовок 2 3 34" xfId="1103" hidden="1"/>
    <cellStyle name="Заголовок 2 3 34" xfId="1359" hidden="1"/>
    <cellStyle name="Заголовок 2 3 34" xfId="1733" hidden="1"/>
    <cellStyle name="Заголовок 2 3 34" xfId="2102" hidden="1"/>
    <cellStyle name="Заголовок 2 3 34" xfId="2465" hidden="1"/>
    <cellStyle name="Заголовок 2 3 34" xfId="2818" hidden="1"/>
    <cellStyle name="Заголовок 2 3 34" xfId="3145" hidden="1"/>
    <cellStyle name="Заголовок 2 3 34" xfId="3584" hidden="1"/>
    <cellStyle name="Заголовок 2 3 34" xfId="5087" hidden="1"/>
    <cellStyle name="Заголовок 2 3 34" xfId="5343" hidden="1"/>
    <cellStyle name="Заголовок 2 3 34" xfId="5717" hidden="1"/>
    <cellStyle name="Заголовок 2 3 34" xfId="6086" hidden="1"/>
    <cellStyle name="Заголовок 2 3 34" xfId="6449" hidden="1"/>
    <cellStyle name="Заголовок 2 3 34" xfId="6802" hidden="1"/>
    <cellStyle name="Заголовок 2 3 34" xfId="7129" hidden="1"/>
    <cellStyle name="Заголовок 2 3 34" xfId="7568" hidden="1"/>
    <cellStyle name="Заголовок 2 3 34" xfId="7984" hidden="1"/>
    <cellStyle name="Заголовок 2 3 34" xfId="8240" hidden="1"/>
    <cellStyle name="Заголовок 2 3 34" xfId="8614" hidden="1"/>
    <cellStyle name="Заголовок 2 3 34" xfId="8983" hidden="1"/>
    <cellStyle name="Заголовок 2 3 34" xfId="9346" hidden="1"/>
    <cellStyle name="Заголовок 2 3 34" xfId="9699" hidden="1"/>
    <cellStyle name="Заголовок 2 3 34" xfId="10026" hidden="1"/>
    <cellStyle name="Заголовок 2 3 34" xfId="10465" hidden="1"/>
    <cellStyle name="Заголовок 2 3 34" xfId="11543" hidden="1"/>
    <cellStyle name="Заголовок 2 3 34" xfId="11799" hidden="1"/>
    <cellStyle name="Заголовок 2 3 34" xfId="12173" hidden="1"/>
    <cellStyle name="Заголовок 2 3 34" xfId="12542" hidden="1"/>
    <cellStyle name="Заголовок 2 3 34" xfId="12905" hidden="1"/>
    <cellStyle name="Заголовок 2 3 34" xfId="13258" hidden="1"/>
    <cellStyle name="Заголовок 2 3 34" xfId="13585" hidden="1"/>
    <cellStyle name="Заголовок 2 3 34" xfId="14024" hidden="1"/>
    <cellStyle name="Заголовок 2 3 34" xfId="14707" hidden="1"/>
    <cellStyle name="Заголовок 2 3 34" xfId="14963" hidden="1"/>
    <cellStyle name="Заголовок 2 3 34" xfId="15337" hidden="1"/>
    <cellStyle name="Заголовок 2 3 34" xfId="15706" hidden="1"/>
    <cellStyle name="Заголовок 2 3 34" xfId="16069" hidden="1"/>
    <cellStyle name="Заголовок 2 3 34" xfId="16422" hidden="1"/>
    <cellStyle name="Заголовок 2 3 34" xfId="16749" hidden="1"/>
    <cellStyle name="Заголовок 2 3 34" xfId="17188" hidden="1"/>
    <cellStyle name="Заголовок 2 3 34" xfId="17863" hidden="1"/>
    <cellStyle name="Заголовок 2 3 34" xfId="18119" hidden="1"/>
    <cellStyle name="Заголовок 2 3 34" xfId="18493" hidden="1"/>
    <cellStyle name="Заголовок 2 3 34" xfId="18862" hidden="1"/>
    <cellStyle name="Заголовок 2 3 34" xfId="19225" hidden="1"/>
    <cellStyle name="Заголовок 2 3 34" xfId="19578" hidden="1"/>
    <cellStyle name="Заголовок 2 3 34" xfId="19905" hidden="1"/>
    <cellStyle name="Заголовок 2 3 34" xfId="20344" hidden="1"/>
    <cellStyle name="Заголовок 2 3 34" xfId="17770" hidden="1"/>
    <cellStyle name="Заголовок 2 3 34" xfId="21220" hidden="1"/>
    <cellStyle name="Заголовок 2 3 34" xfId="21594" hidden="1"/>
    <cellStyle name="Заголовок 2 3 34" xfId="21963" hidden="1"/>
    <cellStyle name="Заголовок 2 3 34" xfId="22326" hidden="1"/>
    <cellStyle name="Заголовок 2 3 34" xfId="22679" hidden="1"/>
    <cellStyle name="Заголовок 2 3 34" xfId="23006" hidden="1"/>
    <cellStyle name="Заголовок 2 3 34" xfId="23445" hidden="1"/>
    <cellStyle name="Заголовок 2 3 34" xfId="14689" hidden="1"/>
    <cellStyle name="Заголовок 2 3 34" xfId="24308" hidden="1"/>
    <cellStyle name="Заголовок 2 3 34" xfId="24682" hidden="1"/>
    <cellStyle name="Заголовок 2 3 34" xfId="25051" hidden="1"/>
    <cellStyle name="Заголовок 2 3 34" xfId="25414" hidden="1"/>
    <cellStyle name="Заголовок 2 3 34" xfId="25767" hidden="1"/>
    <cellStyle name="Заголовок 2 3 34" xfId="26094" hidden="1"/>
    <cellStyle name="Заголовок 2 3 34" xfId="26533" hidden="1"/>
    <cellStyle name="Заголовок 2 3 34" xfId="21000" hidden="1"/>
    <cellStyle name="Заголовок 2 3 34" xfId="27331" hidden="1"/>
    <cellStyle name="Заголовок 2 3 34" xfId="27705" hidden="1"/>
    <cellStyle name="Заголовок 2 3 34" xfId="28074" hidden="1"/>
    <cellStyle name="Заголовок 2 3 34" xfId="28437" hidden="1"/>
    <cellStyle name="Заголовок 2 3 34" xfId="28790" hidden="1"/>
    <cellStyle name="Заголовок 2 3 34" xfId="29117" hidden="1"/>
    <cellStyle name="Заголовок 2 3 34" xfId="29556" hidden="1"/>
    <cellStyle name="Заголовок 2 3 34" xfId="24093" hidden="1"/>
    <cellStyle name="Заголовок 2 3 34" xfId="30154" hidden="1"/>
    <cellStyle name="Заголовок 2 3 34" xfId="30528" hidden="1"/>
    <cellStyle name="Заголовок 2 3 34" xfId="30897" hidden="1"/>
    <cellStyle name="Заголовок 2 3 34" xfId="31260" hidden="1"/>
    <cellStyle name="Заголовок 2 3 34" xfId="31613" hidden="1"/>
    <cellStyle name="Заголовок 2 3 34" xfId="31940" hidden="1"/>
    <cellStyle name="Заголовок 2 3 34" xfId="32379"/>
    <cellStyle name="Заголовок 2 3 35" xfId="1114" hidden="1"/>
    <cellStyle name="Заголовок 2 3 35" xfId="1006" hidden="1"/>
    <cellStyle name="Заголовок 2 3 35" xfId="1426" hidden="1"/>
    <cellStyle name="Заголовок 2 3 35" xfId="1800" hidden="1"/>
    <cellStyle name="Заголовок 2 3 35" xfId="2169" hidden="1"/>
    <cellStyle name="Заголовок 2 3 35" xfId="2532" hidden="1"/>
    <cellStyle name="Заголовок 2 3 35" xfId="2882" hidden="1"/>
    <cellStyle name="Заголовок 2 3 35" xfId="3595" hidden="1"/>
    <cellStyle name="Заголовок 2 3 35" xfId="5098" hidden="1"/>
    <cellStyle name="Заголовок 2 3 35" xfId="4990" hidden="1"/>
    <cellStyle name="Заголовок 2 3 35" xfId="5410" hidden="1"/>
    <cellStyle name="Заголовок 2 3 35" xfId="5784" hidden="1"/>
    <cellStyle name="Заголовок 2 3 35" xfId="6153" hidden="1"/>
    <cellStyle name="Заголовок 2 3 35" xfId="6516" hidden="1"/>
    <cellStyle name="Заголовок 2 3 35" xfId="6866" hidden="1"/>
    <cellStyle name="Заголовок 2 3 35" xfId="7579" hidden="1"/>
    <cellStyle name="Заголовок 2 3 35" xfId="7995" hidden="1"/>
    <cellStyle name="Заголовок 2 3 35" xfId="4448" hidden="1"/>
    <cellStyle name="Заголовок 2 3 35" xfId="8307" hidden="1"/>
    <cellStyle name="Заголовок 2 3 35" xfId="8681" hidden="1"/>
    <cellStyle name="Заголовок 2 3 35" xfId="9050" hidden="1"/>
    <cellStyle name="Заголовок 2 3 35" xfId="9413" hidden="1"/>
    <cellStyle name="Заголовок 2 3 35" xfId="9763" hidden="1"/>
    <cellStyle name="Заголовок 2 3 35" xfId="10476" hidden="1"/>
    <cellStyle name="Заголовок 2 3 35" xfId="11554" hidden="1"/>
    <cellStyle name="Заголовок 2 3 35" xfId="11446" hidden="1"/>
    <cellStyle name="Заголовок 2 3 35" xfId="11866" hidden="1"/>
    <cellStyle name="Заголовок 2 3 35" xfId="12240" hidden="1"/>
    <cellStyle name="Заголовок 2 3 35" xfId="12609" hidden="1"/>
    <cellStyle name="Заголовок 2 3 35" xfId="12972" hidden="1"/>
    <cellStyle name="Заголовок 2 3 35" xfId="13322" hidden="1"/>
    <cellStyle name="Заголовок 2 3 35" xfId="14035" hidden="1"/>
    <cellStyle name="Заголовок 2 3 35" xfId="14718" hidden="1"/>
    <cellStyle name="Заголовок 2 3 35" xfId="10892" hidden="1"/>
    <cellStyle name="Заголовок 2 3 35" xfId="15030" hidden="1"/>
    <cellStyle name="Заголовок 2 3 35" xfId="15404" hidden="1"/>
    <cellStyle name="Заголовок 2 3 35" xfId="15773" hidden="1"/>
    <cellStyle name="Заголовок 2 3 35" xfId="16136" hidden="1"/>
    <cellStyle name="Заголовок 2 3 35" xfId="16486" hidden="1"/>
    <cellStyle name="Заголовок 2 3 35" xfId="17199" hidden="1"/>
    <cellStyle name="Заголовок 2 3 35" xfId="17874" hidden="1"/>
    <cellStyle name="Заголовок 2 3 35" xfId="14563" hidden="1"/>
    <cellStyle name="Заголовок 2 3 35" xfId="18186" hidden="1"/>
    <cellStyle name="Заголовок 2 3 35" xfId="18560" hidden="1"/>
    <cellStyle name="Заголовок 2 3 35" xfId="18929" hidden="1"/>
    <cellStyle name="Заголовок 2 3 35" xfId="19292" hidden="1"/>
    <cellStyle name="Заголовок 2 3 35" xfId="19642" hidden="1"/>
    <cellStyle name="Заголовок 2 3 35" xfId="20355" hidden="1"/>
    <cellStyle name="Заголовок 2 3 35" xfId="17501" hidden="1"/>
    <cellStyle name="Заголовок 2 3 35" xfId="10747" hidden="1"/>
    <cellStyle name="Заголовок 2 3 35" xfId="21287" hidden="1"/>
    <cellStyle name="Заголовок 2 3 35" xfId="21661" hidden="1"/>
    <cellStyle name="Заголовок 2 3 35" xfId="22030" hidden="1"/>
    <cellStyle name="Заголовок 2 3 35" xfId="22393" hidden="1"/>
    <cellStyle name="Заголовок 2 3 35" xfId="22743" hidden="1"/>
    <cellStyle name="Заголовок 2 3 35" xfId="23456" hidden="1"/>
    <cellStyle name="Заголовок 2 3 35" xfId="20733" hidden="1"/>
    <cellStyle name="Заголовок 2 3 35" xfId="17704" hidden="1"/>
    <cellStyle name="Заголовок 2 3 35" xfId="24375" hidden="1"/>
    <cellStyle name="Заголовок 2 3 35" xfId="24749" hidden="1"/>
    <cellStyle name="Заголовок 2 3 35" xfId="25118" hidden="1"/>
    <cellStyle name="Заголовок 2 3 35" xfId="25481" hidden="1"/>
    <cellStyle name="Заголовок 2 3 35" xfId="25831" hidden="1"/>
    <cellStyle name="Заголовок 2 3 35" xfId="26544" hidden="1"/>
    <cellStyle name="Заголовок 2 3 35" xfId="23833" hidden="1"/>
    <cellStyle name="Заголовок 2 3 35" xfId="20930" hidden="1"/>
    <cellStyle name="Заголовок 2 3 35" xfId="27398" hidden="1"/>
    <cellStyle name="Заголовок 2 3 35" xfId="27772" hidden="1"/>
    <cellStyle name="Заголовок 2 3 35" xfId="28141" hidden="1"/>
    <cellStyle name="Заголовок 2 3 35" xfId="28504" hidden="1"/>
    <cellStyle name="Заголовок 2 3 35" xfId="28854" hidden="1"/>
    <cellStyle name="Заголовок 2 3 35" xfId="29567" hidden="1"/>
    <cellStyle name="Заголовок 2 3 35" xfId="26915" hidden="1"/>
    <cellStyle name="Заголовок 2 3 35" xfId="24030" hidden="1"/>
    <cellStyle name="Заголовок 2 3 35" xfId="30221" hidden="1"/>
    <cellStyle name="Заголовок 2 3 35" xfId="30595" hidden="1"/>
    <cellStyle name="Заголовок 2 3 35" xfId="30964" hidden="1"/>
    <cellStyle name="Заголовок 2 3 35" xfId="31327" hidden="1"/>
    <cellStyle name="Заголовок 2 3 35" xfId="31677" hidden="1"/>
    <cellStyle name="Заголовок 2 3 35" xfId="32390"/>
    <cellStyle name="Заголовок 2 3 36" xfId="1122" hidden="1"/>
    <cellStyle name="Заголовок 2 3 36" xfId="1530" hidden="1"/>
    <cellStyle name="Заголовок 2 3 36" xfId="1904" hidden="1"/>
    <cellStyle name="Заголовок 2 3 36" xfId="2273" hidden="1"/>
    <cellStyle name="Заголовок 2 3 36" xfId="2633" hidden="1"/>
    <cellStyle name="Заголовок 2 3 36" xfId="2975" hidden="1"/>
    <cellStyle name="Заголовок 2 3 36" xfId="3284" hidden="1"/>
    <cellStyle name="Заголовок 2 3 36" xfId="3603" hidden="1"/>
    <cellStyle name="Заголовок 2 3 36" xfId="5106" hidden="1"/>
    <cellStyle name="Заголовок 2 3 36" xfId="5514" hidden="1"/>
    <cellStyle name="Заголовок 2 3 36" xfId="5888" hidden="1"/>
    <cellStyle name="Заголовок 2 3 36" xfId="6257" hidden="1"/>
    <cellStyle name="Заголовок 2 3 36" xfId="6617" hidden="1"/>
    <cellStyle name="Заголовок 2 3 36" xfId="6959" hidden="1"/>
    <cellStyle name="Заголовок 2 3 36" xfId="7268" hidden="1"/>
    <cellStyle name="Заголовок 2 3 36" xfId="7587" hidden="1"/>
    <cellStyle name="Заголовок 2 3 36" xfId="8003" hidden="1"/>
    <cellStyle name="Заголовок 2 3 36" xfId="8411" hidden="1"/>
    <cellStyle name="Заголовок 2 3 36" xfId="8785" hidden="1"/>
    <cellStyle name="Заголовок 2 3 36" xfId="9154" hidden="1"/>
    <cellStyle name="Заголовок 2 3 36" xfId="9514" hidden="1"/>
    <cellStyle name="Заголовок 2 3 36" xfId="9856" hidden="1"/>
    <cellStyle name="Заголовок 2 3 36" xfId="10165" hidden="1"/>
    <cellStyle name="Заголовок 2 3 36" xfId="10484" hidden="1"/>
    <cellStyle name="Заголовок 2 3 36" xfId="11562" hidden="1"/>
    <cellStyle name="Заголовок 2 3 36" xfId="11970" hidden="1"/>
    <cellStyle name="Заголовок 2 3 36" xfId="12344" hidden="1"/>
    <cellStyle name="Заголовок 2 3 36" xfId="12713" hidden="1"/>
    <cellStyle name="Заголовок 2 3 36" xfId="13073" hidden="1"/>
    <cellStyle name="Заголовок 2 3 36" xfId="13415" hidden="1"/>
    <cellStyle name="Заголовок 2 3 36" xfId="13724" hidden="1"/>
    <cellStyle name="Заголовок 2 3 36" xfId="14043" hidden="1"/>
    <cellStyle name="Заголовок 2 3 36" xfId="14726" hidden="1"/>
    <cellStyle name="Заголовок 2 3 36" xfId="15134" hidden="1"/>
    <cellStyle name="Заголовок 2 3 36" xfId="15508" hidden="1"/>
    <cellStyle name="Заголовок 2 3 36" xfId="15877" hidden="1"/>
    <cellStyle name="Заголовок 2 3 36" xfId="16237" hidden="1"/>
    <cellStyle name="Заголовок 2 3 36" xfId="16579" hidden="1"/>
    <cellStyle name="Заголовок 2 3 36" xfId="16888" hidden="1"/>
    <cellStyle name="Заголовок 2 3 36" xfId="17207" hidden="1"/>
    <cellStyle name="Заголовок 2 3 36" xfId="17882" hidden="1"/>
    <cellStyle name="Заголовок 2 3 36" xfId="18290" hidden="1"/>
    <cellStyle name="Заголовок 2 3 36" xfId="18664" hidden="1"/>
    <cellStyle name="Заголовок 2 3 36" xfId="19033" hidden="1"/>
    <cellStyle name="Заголовок 2 3 36" xfId="19393" hidden="1"/>
    <cellStyle name="Заголовок 2 3 36" xfId="19735" hidden="1"/>
    <cellStyle name="Заголовок 2 3 36" xfId="20044" hidden="1"/>
    <cellStyle name="Заголовок 2 3 36" xfId="20363" hidden="1"/>
    <cellStyle name="Заголовок 2 3 36" xfId="14386" hidden="1"/>
    <cellStyle name="Заголовок 2 3 36" xfId="21391" hidden="1"/>
    <cellStyle name="Заголовок 2 3 36" xfId="21765" hidden="1"/>
    <cellStyle name="Заголовок 2 3 36" xfId="22134" hidden="1"/>
    <cellStyle name="Заголовок 2 3 36" xfId="22494" hidden="1"/>
    <cellStyle name="Заголовок 2 3 36" xfId="22836" hidden="1"/>
    <cellStyle name="Заголовок 2 3 36" xfId="23145" hidden="1"/>
    <cellStyle name="Заголовок 2 3 36" xfId="23464" hidden="1"/>
    <cellStyle name="Заголовок 2 3 36" xfId="20947" hidden="1"/>
    <cellStyle name="Заголовок 2 3 36" xfId="24479" hidden="1"/>
    <cellStyle name="Заголовок 2 3 36" xfId="24853" hidden="1"/>
    <cellStyle name="Заголовок 2 3 36" xfId="25222" hidden="1"/>
    <cellStyle name="Заголовок 2 3 36" xfId="25582" hidden="1"/>
    <cellStyle name="Заголовок 2 3 36" xfId="25924" hidden="1"/>
    <cellStyle name="Заголовок 2 3 36" xfId="26233" hidden="1"/>
    <cellStyle name="Заголовок 2 3 36" xfId="26552" hidden="1"/>
    <cellStyle name="Заголовок 2 3 36" xfId="24044" hidden="1"/>
    <cellStyle name="Заголовок 2 3 36" xfId="27502" hidden="1"/>
    <cellStyle name="Заголовок 2 3 36" xfId="27876" hidden="1"/>
    <cellStyle name="Заголовок 2 3 36" xfId="28245" hidden="1"/>
    <cellStyle name="Заголовок 2 3 36" xfId="28605" hidden="1"/>
    <cellStyle name="Заголовок 2 3 36" xfId="28947" hidden="1"/>
    <cellStyle name="Заголовок 2 3 36" xfId="29256" hidden="1"/>
    <cellStyle name="Заголовок 2 3 36" xfId="29575" hidden="1"/>
    <cellStyle name="Заголовок 2 3 36" xfId="27100" hidden="1"/>
    <cellStyle name="Заголовок 2 3 36" xfId="30325" hidden="1"/>
    <cellStyle name="Заголовок 2 3 36" xfId="30699" hidden="1"/>
    <cellStyle name="Заголовок 2 3 36" xfId="31068" hidden="1"/>
    <cellStyle name="Заголовок 2 3 36" xfId="31428" hidden="1"/>
    <cellStyle name="Заголовок 2 3 36" xfId="31770" hidden="1"/>
    <cellStyle name="Заголовок 2 3 36" xfId="32079" hidden="1"/>
    <cellStyle name="Заголовок 2 3 36" xfId="32398"/>
    <cellStyle name="Заголовок 2 3 37" xfId="1115" hidden="1"/>
    <cellStyle name="Заголовок 2 3 37" xfId="1008" hidden="1"/>
    <cellStyle name="Заголовок 2 3 37" xfId="1408" hidden="1"/>
    <cellStyle name="Заголовок 2 3 37" xfId="1782" hidden="1"/>
    <cellStyle name="Заголовок 2 3 37" xfId="2151" hidden="1"/>
    <cellStyle name="Заголовок 2 3 37" xfId="2514" hidden="1"/>
    <cellStyle name="Заголовок 2 3 37" xfId="2865" hidden="1"/>
    <cellStyle name="Заголовок 2 3 37" xfId="3596" hidden="1"/>
    <cellStyle name="Заголовок 2 3 37" xfId="5099" hidden="1"/>
    <cellStyle name="Заголовок 2 3 37" xfId="4992" hidden="1"/>
    <cellStyle name="Заголовок 2 3 37" xfId="5392" hidden="1"/>
    <cellStyle name="Заголовок 2 3 37" xfId="5766" hidden="1"/>
    <cellStyle name="Заголовок 2 3 37" xfId="6135" hidden="1"/>
    <cellStyle name="Заголовок 2 3 37" xfId="6498" hidden="1"/>
    <cellStyle name="Заголовок 2 3 37" xfId="6849" hidden="1"/>
    <cellStyle name="Заголовок 2 3 37" xfId="7580" hidden="1"/>
    <cellStyle name="Заголовок 2 3 37" xfId="7996" hidden="1"/>
    <cellStyle name="Заголовок 2 3 37" xfId="4441" hidden="1"/>
    <cellStyle name="Заголовок 2 3 37" xfId="8289" hidden="1"/>
    <cellStyle name="Заголовок 2 3 37" xfId="8663" hidden="1"/>
    <cellStyle name="Заголовок 2 3 37" xfId="9032" hidden="1"/>
    <cellStyle name="Заголовок 2 3 37" xfId="9395" hidden="1"/>
    <cellStyle name="Заголовок 2 3 37" xfId="9746" hidden="1"/>
    <cellStyle name="Заголовок 2 3 37" xfId="10477" hidden="1"/>
    <cellStyle name="Заголовок 2 3 37" xfId="11555" hidden="1"/>
    <cellStyle name="Заголовок 2 3 37" xfId="11448" hidden="1"/>
    <cellStyle name="Заголовок 2 3 37" xfId="11848" hidden="1"/>
    <cellStyle name="Заголовок 2 3 37" xfId="12222" hidden="1"/>
    <cellStyle name="Заголовок 2 3 37" xfId="12591" hidden="1"/>
    <cellStyle name="Заголовок 2 3 37" xfId="12954" hidden="1"/>
    <cellStyle name="Заголовок 2 3 37" xfId="13305" hidden="1"/>
    <cellStyle name="Заголовок 2 3 37" xfId="14036" hidden="1"/>
    <cellStyle name="Заголовок 2 3 37" xfId="14719" hidden="1"/>
    <cellStyle name="Заголовок 2 3 37" xfId="10885" hidden="1"/>
    <cellStyle name="Заголовок 2 3 37" xfId="15012" hidden="1"/>
    <cellStyle name="Заголовок 2 3 37" xfId="15386" hidden="1"/>
    <cellStyle name="Заголовок 2 3 37" xfId="15755" hidden="1"/>
    <cellStyle name="Заголовок 2 3 37" xfId="16118" hidden="1"/>
    <cellStyle name="Заголовок 2 3 37" xfId="16469" hidden="1"/>
    <cellStyle name="Заголовок 2 3 37" xfId="17200" hidden="1"/>
    <cellStyle name="Заголовок 2 3 37" xfId="17875" hidden="1"/>
    <cellStyle name="Заголовок 2 3 37" xfId="14644" hidden="1"/>
    <cellStyle name="Заголовок 2 3 37" xfId="18168" hidden="1"/>
    <cellStyle name="Заголовок 2 3 37" xfId="18542" hidden="1"/>
    <cellStyle name="Заголовок 2 3 37" xfId="18911" hidden="1"/>
    <cellStyle name="Заголовок 2 3 37" xfId="19274" hidden="1"/>
    <cellStyle name="Заголовок 2 3 37" xfId="19625" hidden="1"/>
    <cellStyle name="Заголовок 2 3 37" xfId="20356" hidden="1"/>
    <cellStyle name="Заголовок 2 3 37" xfId="17506" hidden="1"/>
    <cellStyle name="Заголовок 2 3 37" xfId="14671" hidden="1"/>
    <cellStyle name="Заголовок 2 3 37" xfId="21269" hidden="1"/>
    <cellStyle name="Заголовок 2 3 37" xfId="21643" hidden="1"/>
    <cellStyle name="Заголовок 2 3 37" xfId="22012" hidden="1"/>
    <cellStyle name="Заголовок 2 3 37" xfId="22375" hidden="1"/>
    <cellStyle name="Заголовок 2 3 37" xfId="22726" hidden="1"/>
    <cellStyle name="Заголовок 2 3 37" xfId="23457" hidden="1"/>
    <cellStyle name="Заголовок 2 3 37" xfId="20738" hidden="1"/>
    <cellStyle name="Заголовок 2 3 37" xfId="17795" hidden="1"/>
    <cellStyle name="Заголовок 2 3 37" xfId="24357" hidden="1"/>
    <cellStyle name="Заголовок 2 3 37" xfId="24731" hidden="1"/>
    <cellStyle name="Заголовок 2 3 37" xfId="25100" hidden="1"/>
    <cellStyle name="Заголовок 2 3 37" xfId="25463" hidden="1"/>
    <cellStyle name="Заголовок 2 3 37" xfId="25814" hidden="1"/>
    <cellStyle name="Заголовок 2 3 37" xfId="26545" hidden="1"/>
    <cellStyle name="Заголовок 2 3 37" xfId="23838" hidden="1"/>
    <cellStyle name="Заголовок 2 3 37" xfId="21009" hidden="1"/>
    <cellStyle name="Заголовок 2 3 37" xfId="27380" hidden="1"/>
    <cellStyle name="Заголовок 2 3 37" xfId="27754" hidden="1"/>
    <cellStyle name="Заголовок 2 3 37" xfId="28123" hidden="1"/>
    <cellStyle name="Заголовок 2 3 37" xfId="28486" hidden="1"/>
    <cellStyle name="Заголовок 2 3 37" xfId="28837" hidden="1"/>
    <cellStyle name="Заголовок 2 3 37" xfId="29568" hidden="1"/>
    <cellStyle name="Заголовок 2 3 37" xfId="26920" hidden="1"/>
    <cellStyle name="Заголовок 2 3 37" xfId="24101" hidden="1"/>
    <cellStyle name="Заголовок 2 3 37" xfId="30203" hidden="1"/>
    <cellStyle name="Заголовок 2 3 37" xfId="30577" hidden="1"/>
    <cellStyle name="Заголовок 2 3 37" xfId="30946" hidden="1"/>
    <cellStyle name="Заголовок 2 3 37" xfId="31309" hidden="1"/>
    <cellStyle name="Заголовок 2 3 37" xfId="31660" hidden="1"/>
    <cellStyle name="Заголовок 2 3 37" xfId="32391"/>
    <cellStyle name="Заголовок 2 3 38" xfId="924" hidden="1"/>
    <cellStyle name="Заголовок 2 3 38" xfId="875" hidden="1"/>
    <cellStyle name="Заголовок 2 3 38" xfId="761" hidden="1"/>
    <cellStyle name="Заголовок 2 3 38" xfId="770" hidden="1"/>
    <cellStyle name="Заголовок 2 3 38" xfId="781" hidden="1"/>
    <cellStyle name="Заголовок 2 3 38" xfId="815" hidden="1"/>
    <cellStyle name="Заголовок 2 3 38" xfId="877" hidden="1"/>
    <cellStyle name="Заголовок 2 3 38" xfId="3173" hidden="1"/>
    <cellStyle name="Заголовок 2 3 38" xfId="4908" hidden="1"/>
    <cellStyle name="Заголовок 2 3 38" xfId="4859" hidden="1"/>
    <cellStyle name="Заголовок 2 3 38" xfId="4745" hidden="1"/>
    <cellStyle name="Заголовок 2 3 38" xfId="4754" hidden="1"/>
    <cellStyle name="Заголовок 2 3 38" xfId="4765" hidden="1"/>
    <cellStyle name="Заголовок 2 3 38" xfId="4799" hidden="1"/>
    <cellStyle name="Заголовок 2 3 38" xfId="4861" hidden="1"/>
    <cellStyle name="Заголовок 2 3 38" xfId="7157" hidden="1"/>
    <cellStyle name="Заголовок 2 3 38" xfId="4383" hidden="1"/>
    <cellStyle name="Заголовок 2 3 38" xfId="4628" hidden="1"/>
    <cellStyle name="Заголовок 2 3 38" xfId="7834" hidden="1"/>
    <cellStyle name="Заголовок 2 3 38" xfId="7827" hidden="1"/>
    <cellStyle name="Заголовок 2 3 38" xfId="7816" hidden="1"/>
    <cellStyle name="Заголовок 2 3 38" xfId="7788" hidden="1"/>
    <cellStyle name="Заголовок 2 3 38" xfId="4613" hidden="1"/>
    <cellStyle name="Заголовок 2 3 38" xfId="10054" hidden="1"/>
    <cellStyle name="Заголовок 2 3 38" xfId="11364" hidden="1"/>
    <cellStyle name="Заголовок 2 3 38" xfId="11315" hidden="1"/>
    <cellStyle name="Заголовок 2 3 38" xfId="11201" hidden="1"/>
    <cellStyle name="Заголовок 2 3 38" xfId="11210" hidden="1"/>
    <cellStyle name="Заголовок 2 3 38" xfId="11221" hidden="1"/>
    <cellStyle name="Заголовок 2 3 38" xfId="11255" hidden="1"/>
    <cellStyle name="Заголовок 2 3 38" xfId="11317" hidden="1"/>
    <cellStyle name="Заголовок 2 3 38" xfId="13613" hidden="1"/>
    <cellStyle name="Заголовок 2 3 38" xfId="10780" hidden="1"/>
    <cellStyle name="Заголовок 2 3 38" xfId="11074" hidden="1"/>
    <cellStyle name="Заголовок 2 3 38" xfId="14290" hidden="1"/>
    <cellStyle name="Заголовок 2 3 38" xfId="14283" hidden="1"/>
    <cellStyle name="Заголовок 2 3 38" xfId="14272" hidden="1"/>
    <cellStyle name="Заголовок 2 3 38" xfId="14244" hidden="1"/>
    <cellStyle name="Заголовок 2 3 38" xfId="11059" hidden="1"/>
    <cellStyle name="Заголовок 2 3 38" xfId="16777" hidden="1"/>
    <cellStyle name="Заголовок 2 3 38" xfId="14549" hidden="1"/>
    <cellStyle name="Заголовок 2 3 38" xfId="14439" hidden="1"/>
    <cellStyle name="Заголовок 2 3 38" xfId="17434" hidden="1"/>
    <cellStyle name="Заголовок 2 3 38" xfId="17426" hidden="1"/>
    <cellStyle name="Заголовок 2 3 38" xfId="17416" hidden="1"/>
    <cellStyle name="Заголовок 2 3 38" xfId="14699" hidden="1"/>
    <cellStyle name="Заголовок 2 3 38" xfId="14440" hidden="1"/>
    <cellStyle name="Заголовок 2 3 38" xfId="19933" hidden="1"/>
    <cellStyle name="Заголовок 2 3 38" xfId="20531" hidden="1"/>
    <cellStyle name="Заголовок 2 3 38" xfId="17817" hidden="1"/>
    <cellStyle name="Заголовок 2 3 38" xfId="20668" hidden="1"/>
    <cellStyle name="Заголовок 2 3 38" xfId="20659" hidden="1"/>
    <cellStyle name="Заголовок 2 3 38" xfId="20648" hidden="1"/>
    <cellStyle name="Заголовок 2 3 38" xfId="20617" hidden="1"/>
    <cellStyle name="Заголовок 2 3 38" xfId="20570" hidden="1"/>
    <cellStyle name="Заголовок 2 3 38" xfId="23034" hidden="1"/>
    <cellStyle name="Заголовок 2 3 38" xfId="23632" hidden="1"/>
    <cellStyle name="Заголовок 2 3 38" xfId="21031" hidden="1"/>
    <cellStyle name="Заголовок 2 3 38" xfId="23769" hidden="1"/>
    <cellStyle name="Заголовок 2 3 38" xfId="23760" hidden="1"/>
    <cellStyle name="Заголовок 2 3 38" xfId="23749" hidden="1"/>
    <cellStyle name="Заголовок 2 3 38" xfId="23718" hidden="1"/>
    <cellStyle name="Заголовок 2 3 38" xfId="23671" hidden="1"/>
    <cellStyle name="Заголовок 2 3 38" xfId="26122" hidden="1"/>
    <cellStyle name="Заголовок 2 3 38" xfId="26720" hidden="1"/>
    <cellStyle name="Заголовок 2 3 38" xfId="24122" hidden="1"/>
    <cellStyle name="Заголовок 2 3 38" xfId="26857" hidden="1"/>
    <cellStyle name="Заголовок 2 3 38" xfId="26848" hidden="1"/>
    <cellStyle name="Заголовок 2 3 38" xfId="26837" hidden="1"/>
    <cellStyle name="Заголовок 2 3 38" xfId="26806" hidden="1"/>
    <cellStyle name="Заголовок 2 3 38" xfId="26759" hidden="1"/>
    <cellStyle name="Заголовок 2 3 38" xfId="29145" hidden="1"/>
    <cellStyle name="Заголовок 2 3 38" xfId="29743" hidden="1"/>
    <cellStyle name="Заголовок 2 3 38" xfId="27154" hidden="1"/>
    <cellStyle name="Заголовок 2 3 38" xfId="29880" hidden="1"/>
    <cellStyle name="Заголовок 2 3 38" xfId="29871" hidden="1"/>
    <cellStyle name="Заголовок 2 3 38" xfId="29860" hidden="1"/>
    <cellStyle name="Заголовок 2 3 38" xfId="29829" hidden="1"/>
    <cellStyle name="Заголовок 2 3 38" xfId="29782" hidden="1"/>
    <cellStyle name="Заголовок 2 3 38" xfId="31968"/>
    <cellStyle name="Заголовок 2 3 39" xfId="1130" hidden="1"/>
    <cellStyle name="Заголовок 2 3 39" xfId="1543" hidden="1"/>
    <cellStyle name="Заголовок 2 3 39" xfId="1917" hidden="1"/>
    <cellStyle name="Заголовок 2 3 39" xfId="2286" hidden="1"/>
    <cellStyle name="Заголовок 2 3 39" xfId="2646" hidden="1"/>
    <cellStyle name="Заголовок 2 3 39" xfId="2987" hidden="1"/>
    <cellStyle name="Заголовок 2 3 39" xfId="3295" hidden="1"/>
    <cellStyle name="Заголовок 2 3 39" xfId="3611" hidden="1"/>
    <cellStyle name="Заголовок 2 3 39" xfId="5114" hidden="1"/>
    <cellStyle name="Заголовок 2 3 39" xfId="5527" hidden="1"/>
    <cellStyle name="Заголовок 2 3 39" xfId="5901" hidden="1"/>
    <cellStyle name="Заголовок 2 3 39" xfId="6270" hidden="1"/>
    <cellStyle name="Заголовок 2 3 39" xfId="6630" hidden="1"/>
    <cellStyle name="Заголовок 2 3 39" xfId="6971" hidden="1"/>
    <cellStyle name="Заголовок 2 3 39" xfId="7279" hidden="1"/>
    <cellStyle name="Заголовок 2 3 39" xfId="7595" hidden="1"/>
    <cellStyle name="Заголовок 2 3 39" xfId="8011" hidden="1"/>
    <cellStyle name="Заголовок 2 3 39" xfId="8424" hidden="1"/>
    <cellStyle name="Заголовок 2 3 39" xfId="8798" hidden="1"/>
    <cellStyle name="Заголовок 2 3 39" xfId="9167" hidden="1"/>
    <cellStyle name="Заголовок 2 3 39" xfId="9527" hidden="1"/>
    <cellStyle name="Заголовок 2 3 39" xfId="9868" hidden="1"/>
    <cellStyle name="Заголовок 2 3 39" xfId="10176" hidden="1"/>
    <cellStyle name="Заголовок 2 3 39" xfId="10492" hidden="1"/>
    <cellStyle name="Заголовок 2 3 39" xfId="11570" hidden="1"/>
    <cellStyle name="Заголовок 2 3 39" xfId="11983" hidden="1"/>
    <cellStyle name="Заголовок 2 3 39" xfId="12357" hidden="1"/>
    <cellStyle name="Заголовок 2 3 39" xfId="12726" hidden="1"/>
    <cellStyle name="Заголовок 2 3 39" xfId="13086" hidden="1"/>
    <cellStyle name="Заголовок 2 3 39" xfId="13427" hidden="1"/>
    <cellStyle name="Заголовок 2 3 39" xfId="13735" hidden="1"/>
    <cellStyle name="Заголовок 2 3 39" xfId="14051" hidden="1"/>
    <cellStyle name="Заголовок 2 3 39" xfId="14734" hidden="1"/>
    <cellStyle name="Заголовок 2 3 39" xfId="15147" hidden="1"/>
    <cellStyle name="Заголовок 2 3 39" xfId="15521" hidden="1"/>
    <cellStyle name="Заголовок 2 3 39" xfId="15890" hidden="1"/>
    <cellStyle name="Заголовок 2 3 39" xfId="16250" hidden="1"/>
    <cellStyle name="Заголовок 2 3 39" xfId="16591" hidden="1"/>
    <cellStyle name="Заголовок 2 3 39" xfId="16899" hidden="1"/>
    <cellStyle name="Заголовок 2 3 39" xfId="17215" hidden="1"/>
    <cellStyle name="Заголовок 2 3 39" xfId="17890" hidden="1"/>
    <cellStyle name="Заголовок 2 3 39" xfId="18303" hidden="1"/>
    <cellStyle name="Заголовок 2 3 39" xfId="18677" hidden="1"/>
    <cellStyle name="Заголовок 2 3 39" xfId="19046" hidden="1"/>
    <cellStyle name="Заголовок 2 3 39" xfId="19406" hidden="1"/>
    <cellStyle name="Заголовок 2 3 39" xfId="19747" hidden="1"/>
    <cellStyle name="Заголовок 2 3 39" xfId="20055" hidden="1"/>
    <cellStyle name="Заголовок 2 3 39" xfId="20371" hidden="1"/>
    <cellStyle name="Заголовок 2 3 39" xfId="17552" hidden="1"/>
    <cellStyle name="Заголовок 2 3 39" xfId="21404" hidden="1"/>
    <cellStyle name="Заголовок 2 3 39" xfId="21778" hidden="1"/>
    <cellStyle name="Заголовок 2 3 39" xfId="22147" hidden="1"/>
    <cellStyle name="Заголовок 2 3 39" xfId="22507" hidden="1"/>
    <cellStyle name="Заголовок 2 3 39" xfId="22848" hidden="1"/>
    <cellStyle name="Заголовок 2 3 39" xfId="23156" hidden="1"/>
    <cellStyle name="Заголовок 2 3 39" xfId="23472" hidden="1"/>
    <cellStyle name="Заголовок 2 3 39" xfId="17688" hidden="1"/>
    <cellStyle name="Заголовок 2 3 39" xfId="24492" hidden="1"/>
    <cellStyle name="Заголовок 2 3 39" xfId="24866" hidden="1"/>
    <cellStyle name="Заголовок 2 3 39" xfId="25235" hidden="1"/>
    <cellStyle name="Заголовок 2 3 39" xfId="25595" hidden="1"/>
    <cellStyle name="Заголовок 2 3 39" xfId="25936" hidden="1"/>
    <cellStyle name="Заголовок 2 3 39" xfId="26244" hidden="1"/>
    <cellStyle name="Заголовок 2 3 39" xfId="26560" hidden="1"/>
    <cellStyle name="Заголовок 2 3 39" xfId="20917" hidden="1"/>
    <cellStyle name="Заголовок 2 3 39" xfId="27515" hidden="1"/>
    <cellStyle name="Заголовок 2 3 39" xfId="27889" hidden="1"/>
    <cellStyle name="Заголовок 2 3 39" xfId="28258" hidden="1"/>
    <cellStyle name="Заголовок 2 3 39" xfId="28618" hidden="1"/>
    <cellStyle name="Заголовок 2 3 39" xfId="28959" hidden="1"/>
    <cellStyle name="Заголовок 2 3 39" xfId="29267" hidden="1"/>
    <cellStyle name="Заголовок 2 3 39" xfId="29583" hidden="1"/>
    <cellStyle name="Заголовок 2 3 39" xfId="24017" hidden="1"/>
    <cellStyle name="Заголовок 2 3 39" xfId="30338" hidden="1"/>
    <cellStyle name="Заголовок 2 3 39" xfId="30712" hidden="1"/>
    <cellStyle name="Заголовок 2 3 39" xfId="31081" hidden="1"/>
    <cellStyle name="Заголовок 2 3 39" xfId="31441" hidden="1"/>
    <cellStyle name="Заголовок 2 3 39" xfId="31782" hidden="1"/>
    <cellStyle name="Заголовок 2 3 39" xfId="32090" hidden="1"/>
    <cellStyle name="Заголовок 2 3 39" xfId="32406"/>
    <cellStyle name="Заголовок 2 3 4" xfId="899" hidden="1"/>
    <cellStyle name="Заголовок 2 3 4" xfId="1323" hidden="1"/>
    <cellStyle name="Заголовок 2 3 4" xfId="1697" hidden="1"/>
    <cellStyle name="Заголовок 2 3 4" xfId="2066" hidden="1"/>
    <cellStyle name="Заголовок 2 3 4" xfId="2429" hidden="1"/>
    <cellStyle name="Заголовок 2 3 4" xfId="2782" hidden="1"/>
    <cellStyle name="Заголовок 2 3 4" xfId="3111" hidden="1"/>
    <cellStyle name="Заголовок 2 3 4" xfId="3427" hidden="1"/>
    <cellStyle name="Заголовок 2 3 4" xfId="4883" hidden="1"/>
    <cellStyle name="Заголовок 2 3 4" xfId="5307" hidden="1"/>
    <cellStyle name="Заголовок 2 3 4" xfId="5681" hidden="1"/>
    <cellStyle name="Заголовок 2 3 4" xfId="6050" hidden="1"/>
    <cellStyle name="Заголовок 2 3 4" xfId="6413" hidden="1"/>
    <cellStyle name="Заголовок 2 3 4" xfId="6766" hidden="1"/>
    <cellStyle name="Заголовок 2 3 4" xfId="7095" hidden="1"/>
    <cellStyle name="Заголовок 2 3 4" xfId="7411" hidden="1"/>
    <cellStyle name="Заголовок 2 3 4" xfId="4547" hidden="1"/>
    <cellStyle name="Заголовок 2 3 4" xfId="8204" hidden="1"/>
    <cellStyle name="Заголовок 2 3 4" xfId="8578" hidden="1"/>
    <cellStyle name="Заголовок 2 3 4" xfId="8947" hidden="1"/>
    <cellStyle name="Заголовок 2 3 4" xfId="9310" hidden="1"/>
    <cellStyle name="Заголовок 2 3 4" xfId="9663" hidden="1"/>
    <cellStyle name="Заголовок 2 3 4" xfId="9992" hidden="1"/>
    <cellStyle name="Заголовок 2 3 4" xfId="10308" hidden="1"/>
    <cellStyle name="Заголовок 2 3 4" xfId="11339" hidden="1"/>
    <cellStyle name="Заголовок 2 3 4" xfId="11763" hidden="1"/>
    <cellStyle name="Заголовок 2 3 4" xfId="12137" hidden="1"/>
    <cellStyle name="Заголовок 2 3 4" xfId="12506" hidden="1"/>
    <cellStyle name="Заголовок 2 3 4" xfId="12869" hidden="1"/>
    <cellStyle name="Заголовок 2 3 4" xfId="13222" hidden="1"/>
    <cellStyle name="Заголовок 2 3 4" xfId="13551" hidden="1"/>
    <cellStyle name="Заголовок 2 3 4" xfId="13867" hidden="1"/>
    <cellStyle name="Заголовок 2 3 4" xfId="10991" hidden="1"/>
    <cellStyle name="Заголовок 2 3 4" xfId="14927" hidden="1"/>
    <cellStyle name="Заголовок 2 3 4" xfId="15301" hidden="1"/>
    <cellStyle name="Заголовок 2 3 4" xfId="15670" hidden="1"/>
    <cellStyle name="Заголовок 2 3 4" xfId="16033" hidden="1"/>
    <cellStyle name="Заголовок 2 3 4" xfId="16386" hidden="1"/>
    <cellStyle name="Заголовок 2 3 4" xfId="16715" hidden="1"/>
    <cellStyle name="Заголовок 2 3 4" xfId="17031" hidden="1"/>
    <cellStyle name="Заголовок 2 3 4" xfId="14497" hidden="1"/>
    <cellStyle name="Заголовок 2 3 4" xfId="18083" hidden="1"/>
    <cellStyle name="Заголовок 2 3 4" xfId="18457" hidden="1"/>
    <cellStyle name="Заголовок 2 3 4" xfId="18826" hidden="1"/>
    <cellStyle name="Заголовок 2 3 4" xfId="19189" hidden="1"/>
    <cellStyle name="Заголовок 2 3 4" xfId="19542" hidden="1"/>
    <cellStyle name="Заголовок 2 3 4" xfId="19871" hidden="1"/>
    <cellStyle name="Заголовок 2 3 4" xfId="20187" hidden="1"/>
    <cellStyle name="Заголовок 2 3 4" xfId="20553" hidden="1"/>
    <cellStyle name="Заголовок 2 3 4" xfId="21184" hidden="1"/>
    <cellStyle name="Заголовок 2 3 4" xfId="21558" hidden="1"/>
    <cellStyle name="Заголовок 2 3 4" xfId="21927" hidden="1"/>
    <cellStyle name="Заголовок 2 3 4" xfId="22290" hidden="1"/>
    <cellStyle name="Заголовок 2 3 4" xfId="22643" hidden="1"/>
    <cellStyle name="Заголовок 2 3 4" xfId="22972" hidden="1"/>
    <cellStyle name="Заголовок 2 3 4" xfId="23288" hidden="1"/>
    <cellStyle name="Заголовок 2 3 4" xfId="23654" hidden="1"/>
    <cellStyle name="Заголовок 2 3 4" xfId="24272" hidden="1"/>
    <cellStyle name="Заголовок 2 3 4" xfId="24646" hidden="1"/>
    <cellStyle name="Заголовок 2 3 4" xfId="25015" hidden="1"/>
    <cellStyle name="Заголовок 2 3 4" xfId="25378" hidden="1"/>
    <cellStyle name="Заголовок 2 3 4" xfId="25731" hidden="1"/>
    <cellStyle name="Заголовок 2 3 4" xfId="26060" hidden="1"/>
    <cellStyle name="Заголовок 2 3 4" xfId="26376" hidden="1"/>
    <cellStyle name="Заголовок 2 3 4" xfId="26742" hidden="1"/>
    <cellStyle name="Заголовок 2 3 4" xfId="27295" hidden="1"/>
    <cellStyle name="Заголовок 2 3 4" xfId="27669" hidden="1"/>
    <cellStyle name="Заголовок 2 3 4" xfId="28038" hidden="1"/>
    <cellStyle name="Заголовок 2 3 4" xfId="28401" hidden="1"/>
    <cellStyle name="Заголовок 2 3 4" xfId="28754" hidden="1"/>
    <cellStyle name="Заголовок 2 3 4" xfId="29083" hidden="1"/>
    <cellStyle name="Заголовок 2 3 4" xfId="29399" hidden="1"/>
    <cellStyle name="Заголовок 2 3 4" xfId="29765" hidden="1"/>
    <cellStyle name="Заголовок 2 3 4" xfId="30118" hidden="1"/>
    <cellStyle name="Заголовок 2 3 4" xfId="30492" hidden="1"/>
    <cellStyle name="Заголовок 2 3 4" xfId="30861" hidden="1"/>
    <cellStyle name="Заголовок 2 3 4" xfId="31224" hidden="1"/>
    <cellStyle name="Заголовок 2 3 4" xfId="31577" hidden="1"/>
    <cellStyle name="Заголовок 2 3 4" xfId="31906" hidden="1"/>
    <cellStyle name="Заголовок 2 3 4" xfId="32222"/>
    <cellStyle name="Заголовок 2 3 40" xfId="1123" hidden="1"/>
    <cellStyle name="Заголовок 2 3 40" xfId="1568" hidden="1"/>
    <cellStyle name="Заголовок 2 3 40" xfId="1942" hidden="1"/>
    <cellStyle name="Заголовок 2 3 40" xfId="2310" hidden="1"/>
    <cellStyle name="Заголовок 2 3 40" xfId="2670" hidden="1"/>
    <cellStyle name="Заголовок 2 3 40" xfId="3010" hidden="1"/>
    <cellStyle name="Заголовок 2 3 40" xfId="3318" hidden="1"/>
    <cellStyle name="Заголовок 2 3 40" xfId="3604" hidden="1"/>
    <cellStyle name="Заголовок 2 3 40" xfId="5107" hidden="1"/>
    <cellStyle name="Заголовок 2 3 40" xfId="5552" hidden="1"/>
    <cellStyle name="Заголовок 2 3 40" xfId="5926" hidden="1"/>
    <cellStyle name="Заголовок 2 3 40" xfId="6294" hidden="1"/>
    <cellStyle name="Заголовок 2 3 40" xfId="6654" hidden="1"/>
    <cellStyle name="Заголовок 2 3 40" xfId="6994" hidden="1"/>
    <cellStyle name="Заголовок 2 3 40" xfId="7302" hidden="1"/>
    <cellStyle name="Заголовок 2 3 40" xfId="7588" hidden="1"/>
    <cellStyle name="Заголовок 2 3 40" xfId="8004" hidden="1"/>
    <cellStyle name="Заголовок 2 3 40" xfId="8449" hidden="1"/>
    <cellStyle name="Заголовок 2 3 40" xfId="8823" hidden="1"/>
    <cellStyle name="Заголовок 2 3 40" xfId="9191" hidden="1"/>
    <cellStyle name="Заголовок 2 3 40" xfId="9551" hidden="1"/>
    <cellStyle name="Заголовок 2 3 40" xfId="9891" hidden="1"/>
    <cellStyle name="Заголовок 2 3 40" xfId="10199" hidden="1"/>
    <cellStyle name="Заголовок 2 3 40" xfId="10485" hidden="1"/>
    <cellStyle name="Заголовок 2 3 40" xfId="11563" hidden="1"/>
    <cellStyle name="Заголовок 2 3 40" xfId="12008" hidden="1"/>
    <cellStyle name="Заголовок 2 3 40" xfId="12382" hidden="1"/>
    <cellStyle name="Заголовок 2 3 40" xfId="12750" hidden="1"/>
    <cellStyle name="Заголовок 2 3 40" xfId="13110" hidden="1"/>
    <cellStyle name="Заголовок 2 3 40" xfId="13450" hidden="1"/>
    <cellStyle name="Заголовок 2 3 40" xfId="13758" hidden="1"/>
    <cellStyle name="Заголовок 2 3 40" xfId="14044" hidden="1"/>
    <cellStyle name="Заголовок 2 3 40" xfId="14727" hidden="1"/>
    <cellStyle name="Заголовок 2 3 40" xfId="15172" hidden="1"/>
    <cellStyle name="Заголовок 2 3 40" xfId="15546" hidden="1"/>
    <cellStyle name="Заголовок 2 3 40" xfId="15914" hidden="1"/>
    <cellStyle name="Заголовок 2 3 40" xfId="16274" hidden="1"/>
    <cellStyle name="Заголовок 2 3 40" xfId="16614" hidden="1"/>
    <cellStyle name="Заголовок 2 3 40" xfId="16922" hidden="1"/>
    <cellStyle name="Заголовок 2 3 40" xfId="17208" hidden="1"/>
    <cellStyle name="Заголовок 2 3 40" xfId="17883" hidden="1"/>
    <cellStyle name="Заголовок 2 3 40" xfId="18328" hidden="1"/>
    <cellStyle name="Заголовок 2 3 40" xfId="18702" hidden="1"/>
    <cellStyle name="Заголовок 2 3 40" xfId="19070" hidden="1"/>
    <cellStyle name="Заголовок 2 3 40" xfId="19430" hidden="1"/>
    <cellStyle name="Заголовок 2 3 40" xfId="19770" hidden="1"/>
    <cellStyle name="Заголовок 2 3 40" xfId="20078" hidden="1"/>
    <cellStyle name="Заголовок 2 3 40" xfId="20364" hidden="1"/>
    <cellStyle name="Заголовок 2 3 40" xfId="17533" hidden="1"/>
    <cellStyle name="Заголовок 2 3 40" xfId="21429" hidden="1"/>
    <cellStyle name="Заголовок 2 3 40" xfId="21803" hidden="1"/>
    <cellStyle name="Заголовок 2 3 40" xfId="22171" hidden="1"/>
    <cellStyle name="Заголовок 2 3 40" xfId="22531" hidden="1"/>
    <cellStyle name="Заголовок 2 3 40" xfId="22871" hidden="1"/>
    <cellStyle name="Заголовок 2 3 40" xfId="23179" hidden="1"/>
    <cellStyle name="Заголовок 2 3 40" xfId="23465" hidden="1"/>
    <cellStyle name="Заголовок 2 3 40" xfId="20759" hidden="1"/>
    <cellStyle name="Заголовок 2 3 40" xfId="24517" hidden="1"/>
    <cellStyle name="Заголовок 2 3 40" xfId="24891" hidden="1"/>
    <cellStyle name="Заголовок 2 3 40" xfId="25259" hidden="1"/>
    <cellStyle name="Заголовок 2 3 40" xfId="25619" hidden="1"/>
    <cellStyle name="Заголовок 2 3 40" xfId="25959" hidden="1"/>
    <cellStyle name="Заголовок 2 3 40" xfId="26267" hidden="1"/>
    <cellStyle name="Заголовок 2 3 40" xfId="26553" hidden="1"/>
    <cellStyle name="Заголовок 2 3 40" xfId="23859" hidden="1"/>
    <cellStyle name="Заголовок 2 3 40" xfId="27540" hidden="1"/>
    <cellStyle name="Заголовок 2 3 40" xfId="27914" hidden="1"/>
    <cellStyle name="Заголовок 2 3 40" xfId="28282" hidden="1"/>
    <cellStyle name="Заголовок 2 3 40" xfId="28642" hidden="1"/>
    <cellStyle name="Заголовок 2 3 40" xfId="28982" hidden="1"/>
    <cellStyle name="Заголовок 2 3 40" xfId="29290" hidden="1"/>
    <cellStyle name="Заголовок 2 3 40" xfId="29576" hidden="1"/>
    <cellStyle name="Заголовок 2 3 40" xfId="26941" hidden="1"/>
    <cellStyle name="Заголовок 2 3 40" xfId="30363" hidden="1"/>
    <cellStyle name="Заголовок 2 3 40" xfId="30737" hidden="1"/>
    <cellStyle name="Заголовок 2 3 40" xfId="31105" hidden="1"/>
    <cellStyle name="Заголовок 2 3 40" xfId="31465" hidden="1"/>
    <cellStyle name="Заголовок 2 3 40" xfId="31805" hidden="1"/>
    <cellStyle name="Заголовок 2 3 40" xfId="32113" hidden="1"/>
    <cellStyle name="Заголовок 2 3 40" xfId="32399"/>
    <cellStyle name="Заголовок 2 3 41" xfId="1134" hidden="1"/>
    <cellStyle name="Заголовок 2 3 41" xfId="1281" hidden="1"/>
    <cellStyle name="Заголовок 2 3 41" xfId="1655" hidden="1"/>
    <cellStyle name="Заголовок 2 3 41" xfId="2027" hidden="1"/>
    <cellStyle name="Заголовок 2 3 41" xfId="2395" hidden="1"/>
    <cellStyle name="Заголовок 2 3 41" xfId="2753" hidden="1"/>
    <cellStyle name="Заголовок 2 3 41" xfId="3090" hidden="1"/>
    <cellStyle name="Заголовок 2 3 41" xfId="3615" hidden="1"/>
    <cellStyle name="Заголовок 2 3 41" xfId="5118" hidden="1"/>
    <cellStyle name="Заголовок 2 3 41" xfId="5265" hidden="1"/>
    <cellStyle name="Заголовок 2 3 41" xfId="5639" hidden="1"/>
    <cellStyle name="Заголовок 2 3 41" xfId="6011" hidden="1"/>
    <cellStyle name="Заголовок 2 3 41" xfId="6379" hidden="1"/>
    <cellStyle name="Заголовок 2 3 41" xfId="6737" hidden="1"/>
    <cellStyle name="Заголовок 2 3 41" xfId="7074" hidden="1"/>
    <cellStyle name="Заголовок 2 3 41" xfId="7599" hidden="1"/>
    <cellStyle name="Заголовок 2 3 41" xfId="8015" hidden="1"/>
    <cellStyle name="Заголовок 2 3 41" xfId="8162" hidden="1"/>
    <cellStyle name="Заголовок 2 3 41" xfId="8536" hidden="1"/>
    <cellStyle name="Заголовок 2 3 41" xfId="8908" hidden="1"/>
    <cellStyle name="Заголовок 2 3 41" xfId="9276" hidden="1"/>
    <cellStyle name="Заголовок 2 3 41" xfId="9634" hidden="1"/>
    <cellStyle name="Заголовок 2 3 41" xfId="9971" hidden="1"/>
    <cellStyle name="Заголовок 2 3 41" xfId="10496" hidden="1"/>
    <cellStyle name="Заголовок 2 3 41" xfId="11574" hidden="1"/>
    <cellStyle name="Заголовок 2 3 41" xfId="11721" hidden="1"/>
    <cellStyle name="Заголовок 2 3 41" xfId="12095" hidden="1"/>
    <cellStyle name="Заголовок 2 3 41" xfId="12467" hidden="1"/>
    <cellStyle name="Заголовок 2 3 41" xfId="12835" hidden="1"/>
    <cellStyle name="Заголовок 2 3 41" xfId="13193" hidden="1"/>
    <cellStyle name="Заголовок 2 3 41" xfId="13530" hidden="1"/>
    <cellStyle name="Заголовок 2 3 41" xfId="14055" hidden="1"/>
    <cellStyle name="Заголовок 2 3 41" xfId="14738" hidden="1"/>
    <cellStyle name="Заголовок 2 3 41" xfId="14885" hidden="1"/>
    <cellStyle name="Заголовок 2 3 41" xfId="15259" hidden="1"/>
    <cellStyle name="Заголовок 2 3 41" xfId="15631" hidden="1"/>
    <cellStyle name="Заголовок 2 3 41" xfId="15999" hidden="1"/>
    <cellStyle name="Заголовок 2 3 41" xfId="16357" hidden="1"/>
    <cellStyle name="Заголовок 2 3 41" xfId="16694" hidden="1"/>
    <cellStyle name="Заголовок 2 3 41" xfId="17219" hidden="1"/>
    <cellStyle name="Заголовок 2 3 41" xfId="17894" hidden="1"/>
    <cellStyle name="Заголовок 2 3 41" xfId="18041" hidden="1"/>
    <cellStyle name="Заголовок 2 3 41" xfId="18415" hidden="1"/>
    <cellStyle name="Заголовок 2 3 41" xfId="18787" hidden="1"/>
    <cellStyle name="Заголовок 2 3 41" xfId="19155" hidden="1"/>
    <cellStyle name="Заголовок 2 3 41" xfId="19513" hidden="1"/>
    <cellStyle name="Заголовок 2 3 41" xfId="19850" hidden="1"/>
    <cellStyle name="Заголовок 2 3 41" xfId="20375" hidden="1"/>
    <cellStyle name="Заголовок 2 3 41" xfId="17720" hidden="1"/>
    <cellStyle name="Заголовок 2 3 41" xfId="21142" hidden="1"/>
    <cellStyle name="Заголовок 2 3 41" xfId="21516" hidden="1"/>
    <cellStyle name="Заголовок 2 3 41" xfId="21888" hidden="1"/>
    <cellStyle name="Заголовок 2 3 41" xfId="22256" hidden="1"/>
    <cellStyle name="Заголовок 2 3 41" xfId="22614" hidden="1"/>
    <cellStyle name="Заголовок 2 3 41" xfId="22951" hidden="1"/>
    <cellStyle name="Заголовок 2 3 41" xfId="23476" hidden="1"/>
    <cellStyle name="Заголовок 2 3 41" xfId="20950" hidden="1"/>
    <cellStyle name="Заголовок 2 3 41" xfId="24230" hidden="1"/>
    <cellStyle name="Заголовок 2 3 41" xfId="24604" hidden="1"/>
    <cellStyle name="Заголовок 2 3 41" xfId="24976" hidden="1"/>
    <cellStyle name="Заголовок 2 3 41" xfId="25344" hidden="1"/>
    <cellStyle name="Заголовок 2 3 41" xfId="25702" hidden="1"/>
    <cellStyle name="Заголовок 2 3 41" xfId="26039" hidden="1"/>
    <cellStyle name="Заголовок 2 3 41" xfId="26564" hidden="1"/>
    <cellStyle name="Заголовок 2 3 41" xfId="24047" hidden="1"/>
    <cellStyle name="Заголовок 2 3 41" xfId="27253" hidden="1"/>
    <cellStyle name="Заголовок 2 3 41" xfId="27627" hidden="1"/>
    <cellStyle name="Заголовок 2 3 41" xfId="27999" hidden="1"/>
    <cellStyle name="Заголовок 2 3 41" xfId="28367" hidden="1"/>
    <cellStyle name="Заголовок 2 3 41" xfId="28725" hidden="1"/>
    <cellStyle name="Заголовок 2 3 41" xfId="29062" hidden="1"/>
    <cellStyle name="Заголовок 2 3 41" xfId="29587" hidden="1"/>
    <cellStyle name="Заголовок 2 3 41" xfId="27102" hidden="1"/>
    <cellStyle name="Заголовок 2 3 41" xfId="30076" hidden="1"/>
    <cellStyle name="Заголовок 2 3 41" xfId="30450" hidden="1"/>
    <cellStyle name="Заголовок 2 3 41" xfId="30822" hidden="1"/>
    <cellStyle name="Заголовок 2 3 41" xfId="31190" hidden="1"/>
    <cellStyle name="Заголовок 2 3 41" xfId="31548" hidden="1"/>
    <cellStyle name="Заголовок 2 3 41" xfId="31885" hidden="1"/>
    <cellStyle name="Заголовок 2 3 41" xfId="32410"/>
    <cellStyle name="Заголовок 2 3 42" xfId="1142" hidden="1"/>
    <cellStyle name="Заголовок 2 3 42" xfId="1499" hidden="1"/>
    <cellStyle name="Заголовок 2 3 42" xfId="1873" hidden="1"/>
    <cellStyle name="Заголовок 2 3 42" xfId="2242" hidden="1"/>
    <cellStyle name="Заголовок 2 3 42" xfId="2602" hidden="1"/>
    <cellStyle name="Заголовок 2 3 42" xfId="2945" hidden="1"/>
    <cellStyle name="Заголовок 2 3 42" xfId="3259" hidden="1"/>
    <cellStyle name="Заголовок 2 3 42" xfId="3623" hidden="1"/>
    <cellStyle name="Заголовок 2 3 42" xfId="5126" hidden="1"/>
    <cellStyle name="Заголовок 2 3 42" xfId="5483" hidden="1"/>
    <cellStyle name="Заголовок 2 3 42" xfId="5857" hidden="1"/>
    <cellStyle name="Заголовок 2 3 42" xfId="6226" hidden="1"/>
    <cellStyle name="Заголовок 2 3 42" xfId="6586" hidden="1"/>
    <cellStyle name="Заголовок 2 3 42" xfId="6929" hidden="1"/>
    <cellStyle name="Заголовок 2 3 42" xfId="7243" hidden="1"/>
    <cellStyle name="Заголовок 2 3 42" xfId="7607" hidden="1"/>
    <cellStyle name="Заголовок 2 3 42" xfId="8023" hidden="1"/>
    <cellStyle name="Заголовок 2 3 42" xfId="8380" hidden="1"/>
    <cellStyle name="Заголовок 2 3 42" xfId="8754" hidden="1"/>
    <cellStyle name="Заголовок 2 3 42" xfId="9123" hidden="1"/>
    <cellStyle name="Заголовок 2 3 42" xfId="9483" hidden="1"/>
    <cellStyle name="Заголовок 2 3 42" xfId="9826" hidden="1"/>
    <cellStyle name="Заголовок 2 3 42" xfId="10140" hidden="1"/>
    <cellStyle name="Заголовок 2 3 42" xfId="10504" hidden="1"/>
    <cellStyle name="Заголовок 2 3 42" xfId="11582" hidden="1"/>
    <cellStyle name="Заголовок 2 3 42" xfId="11939" hidden="1"/>
    <cellStyle name="Заголовок 2 3 42" xfId="12313" hidden="1"/>
    <cellStyle name="Заголовок 2 3 42" xfId="12682" hidden="1"/>
    <cellStyle name="Заголовок 2 3 42" xfId="13042" hidden="1"/>
    <cellStyle name="Заголовок 2 3 42" xfId="13385" hidden="1"/>
    <cellStyle name="Заголовок 2 3 42" xfId="13699" hidden="1"/>
    <cellStyle name="Заголовок 2 3 42" xfId="14063" hidden="1"/>
    <cellStyle name="Заголовок 2 3 42" xfId="14746" hidden="1"/>
    <cellStyle name="Заголовок 2 3 42" xfId="15103" hidden="1"/>
    <cellStyle name="Заголовок 2 3 42" xfId="15477" hidden="1"/>
    <cellStyle name="Заголовок 2 3 42" xfId="15846" hidden="1"/>
    <cellStyle name="Заголовок 2 3 42" xfId="16206" hidden="1"/>
    <cellStyle name="Заголовок 2 3 42" xfId="16549" hidden="1"/>
    <cellStyle name="Заголовок 2 3 42" xfId="16863" hidden="1"/>
    <cellStyle name="Заголовок 2 3 42" xfId="17227" hidden="1"/>
    <cellStyle name="Заголовок 2 3 42" xfId="17902" hidden="1"/>
    <cellStyle name="Заголовок 2 3 42" xfId="18259" hidden="1"/>
    <cellStyle name="Заголовок 2 3 42" xfId="18633" hidden="1"/>
    <cellStyle name="Заголовок 2 3 42" xfId="19002" hidden="1"/>
    <cellStyle name="Заголовок 2 3 42" xfId="19362" hidden="1"/>
    <cellStyle name="Заголовок 2 3 42" xfId="19705" hidden="1"/>
    <cellStyle name="Заголовок 2 3 42" xfId="20019" hidden="1"/>
    <cellStyle name="Заголовок 2 3 42" xfId="20383" hidden="1"/>
    <cellStyle name="Заголовок 2 3 42" xfId="17586" hidden="1"/>
    <cellStyle name="Заголовок 2 3 42" xfId="21360" hidden="1"/>
    <cellStyle name="Заголовок 2 3 42" xfId="21734" hidden="1"/>
    <cellStyle name="Заголовок 2 3 42" xfId="22103" hidden="1"/>
    <cellStyle name="Заголовок 2 3 42" xfId="22463" hidden="1"/>
    <cellStyle name="Заголовок 2 3 42" xfId="22806" hidden="1"/>
    <cellStyle name="Заголовок 2 3 42" xfId="23120" hidden="1"/>
    <cellStyle name="Заголовок 2 3 42" xfId="23484" hidden="1"/>
    <cellStyle name="Заголовок 2 3 42" xfId="17697" hidden="1"/>
    <cellStyle name="Заголовок 2 3 42" xfId="24448" hidden="1"/>
    <cellStyle name="Заголовок 2 3 42" xfId="24822" hidden="1"/>
    <cellStyle name="Заголовок 2 3 42" xfId="25191" hidden="1"/>
    <cellStyle name="Заголовок 2 3 42" xfId="25551" hidden="1"/>
    <cellStyle name="Заголовок 2 3 42" xfId="25894" hidden="1"/>
    <cellStyle name="Заголовок 2 3 42" xfId="26208" hidden="1"/>
    <cellStyle name="Заголовок 2 3 42" xfId="26572" hidden="1"/>
    <cellStyle name="Заголовок 2 3 42" xfId="17708" hidden="1"/>
    <cellStyle name="Заголовок 2 3 42" xfId="27471" hidden="1"/>
    <cellStyle name="Заголовок 2 3 42" xfId="27845" hidden="1"/>
    <cellStyle name="Заголовок 2 3 42" xfId="28214" hidden="1"/>
    <cellStyle name="Заголовок 2 3 42" xfId="28574" hidden="1"/>
    <cellStyle name="Заголовок 2 3 42" xfId="28917" hidden="1"/>
    <cellStyle name="Заголовок 2 3 42" xfId="29231" hidden="1"/>
    <cellStyle name="Заголовок 2 3 42" xfId="29595" hidden="1"/>
    <cellStyle name="Заголовок 2 3 42" xfId="20938" hidden="1"/>
    <cellStyle name="Заголовок 2 3 42" xfId="30294" hidden="1"/>
    <cellStyle name="Заголовок 2 3 42" xfId="30668" hidden="1"/>
    <cellStyle name="Заголовок 2 3 42" xfId="31037" hidden="1"/>
    <cellStyle name="Заголовок 2 3 42" xfId="31397" hidden="1"/>
    <cellStyle name="Заголовок 2 3 42" xfId="31740" hidden="1"/>
    <cellStyle name="Заголовок 2 3 42" xfId="32054" hidden="1"/>
    <cellStyle name="Заголовок 2 3 42" xfId="32418"/>
    <cellStyle name="Заголовок 2 3 43" xfId="1135" hidden="1"/>
    <cellStyle name="Заголовок 2 3 43" xfId="1524" hidden="1"/>
    <cellStyle name="Заголовок 2 3 43" xfId="1898" hidden="1"/>
    <cellStyle name="Заголовок 2 3 43" xfId="2267" hidden="1"/>
    <cellStyle name="Заголовок 2 3 43" xfId="2627" hidden="1"/>
    <cellStyle name="Заголовок 2 3 43" xfId="2969" hidden="1"/>
    <cellStyle name="Заголовок 2 3 43" xfId="3279" hidden="1"/>
    <cellStyle name="Заголовок 2 3 43" xfId="3616" hidden="1"/>
    <cellStyle name="Заголовок 2 3 43" xfId="5119" hidden="1"/>
    <cellStyle name="Заголовок 2 3 43" xfId="5508" hidden="1"/>
    <cellStyle name="Заголовок 2 3 43" xfId="5882" hidden="1"/>
    <cellStyle name="Заголовок 2 3 43" xfId="6251" hidden="1"/>
    <cellStyle name="Заголовок 2 3 43" xfId="6611" hidden="1"/>
    <cellStyle name="Заголовок 2 3 43" xfId="6953" hidden="1"/>
    <cellStyle name="Заголовок 2 3 43" xfId="7263" hidden="1"/>
    <cellStyle name="Заголовок 2 3 43" xfId="7600" hidden="1"/>
    <cellStyle name="Заголовок 2 3 43" xfId="8016" hidden="1"/>
    <cellStyle name="Заголовок 2 3 43" xfId="8405" hidden="1"/>
    <cellStyle name="Заголовок 2 3 43" xfId="8779" hidden="1"/>
    <cellStyle name="Заголовок 2 3 43" xfId="9148" hidden="1"/>
    <cellStyle name="Заголовок 2 3 43" xfId="9508" hidden="1"/>
    <cellStyle name="Заголовок 2 3 43" xfId="9850" hidden="1"/>
    <cellStyle name="Заголовок 2 3 43" xfId="10160" hidden="1"/>
    <cellStyle name="Заголовок 2 3 43" xfId="10497" hidden="1"/>
    <cellStyle name="Заголовок 2 3 43" xfId="11575" hidden="1"/>
    <cellStyle name="Заголовок 2 3 43" xfId="11964" hidden="1"/>
    <cellStyle name="Заголовок 2 3 43" xfId="12338" hidden="1"/>
    <cellStyle name="Заголовок 2 3 43" xfId="12707" hidden="1"/>
    <cellStyle name="Заголовок 2 3 43" xfId="13067" hidden="1"/>
    <cellStyle name="Заголовок 2 3 43" xfId="13409" hidden="1"/>
    <cellStyle name="Заголовок 2 3 43" xfId="13719" hidden="1"/>
    <cellStyle name="Заголовок 2 3 43" xfId="14056" hidden="1"/>
    <cellStyle name="Заголовок 2 3 43" xfId="14739" hidden="1"/>
    <cellStyle name="Заголовок 2 3 43" xfId="15128" hidden="1"/>
    <cellStyle name="Заголовок 2 3 43" xfId="15502" hidden="1"/>
    <cellStyle name="Заголовок 2 3 43" xfId="15871" hidden="1"/>
    <cellStyle name="Заголовок 2 3 43" xfId="16231" hidden="1"/>
    <cellStyle name="Заголовок 2 3 43" xfId="16573" hidden="1"/>
    <cellStyle name="Заголовок 2 3 43" xfId="16883" hidden="1"/>
    <cellStyle name="Заголовок 2 3 43" xfId="17220" hidden="1"/>
    <cellStyle name="Заголовок 2 3 43" xfId="17895" hidden="1"/>
    <cellStyle name="Заголовок 2 3 43" xfId="18284" hidden="1"/>
    <cellStyle name="Заголовок 2 3 43" xfId="18658" hidden="1"/>
    <cellStyle name="Заголовок 2 3 43" xfId="19027" hidden="1"/>
    <cellStyle name="Заголовок 2 3 43" xfId="19387" hidden="1"/>
    <cellStyle name="Заголовок 2 3 43" xfId="19729" hidden="1"/>
    <cellStyle name="Заголовок 2 3 43" xfId="20039" hidden="1"/>
    <cellStyle name="Заголовок 2 3 43" xfId="20376" hidden="1"/>
    <cellStyle name="Заголовок 2 3 43" xfId="17566" hidden="1"/>
    <cellStyle name="Заголовок 2 3 43" xfId="21385" hidden="1"/>
    <cellStyle name="Заголовок 2 3 43" xfId="21759" hidden="1"/>
    <cellStyle name="Заголовок 2 3 43" xfId="22128" hidden="1"/>
    <cellStyle name="Заголовок 2 3 43" xfId="22488" hidden="1"/>
    <cellStyle name="Заголовок 2 3 43" xfId="22830" hidden="1"/>
    <cellStyle name="Заголовок 2 3 43" xfId="23140" hidden="1"/>
    <cellStyle name="Заголовок 2 3 43" xfId="23477" hidden="1"/>
    <cellStyle name="Заголовок 2 3 43" xfId="20785" hidden="1"/>
    <cellStyle name="Заголовок 2 3 43" xfId="24473" hidden="1"/>
    <cellStyle name="Заголовок 2 3 43" xfId="24847" hidden="1"/>
    <cellStyle name="Заголовок 2 3 43" xfId="25216" hidden="1"/>
    <cellStyle name="Заголовок 2 3 43" xfId="25576" hidden="1"/>
    <cellStyle name="Заголовок 2 3 43" xfId="25918" hidden="1"/>
    <cellStyle name="Заголовок 2 3 43" xfId="26228" hidden="1"/>
    <cellStyle name="Заголовок 2 3 43" xfId="26565" hidden="1"/>
    <cellStyle name="Заголовок 2 3 43" xfId="23885" hidden="1"/>
    <cellStyle name="Заголовок 2 3 43" xfId="27496" hidden="1"/>
    <cellStyle name="Заголовок 2 3 43" xfId="27870" hidden="1"/>
    <cellStyle name="Заголовок 2 3 43" xfId="28239" hidden="1"/>
    <cellStyle name="Заголовок 2 3 43" xfId="28599" hidden="1"/>
    <cellStyle name="Заголовок 2 3 43" xfId="28941" hidden="1"/>
    <cellStyle name="Заголовок 2 3 43" xfId="29251" hidden="1"/>
    <cellStyle name="Заголовок 2 3 43" xfId="29588" hidden="1"/>
    <cellStyle name="Заголовок 2 3 43" xfId="26967" hidden="1"/>
    <cellStyle name="Заголовок 2 3 43" xfId="30319" hidden="1"/>
    <cellStyle name="Заголовок 2 3 43" xfId="30693" hidden="1"/>
    <cellStyle name="Заголовок 2 3 43" xfId="31062" hidden="1"/>
    <cellStyle name="Заголовок 2 3 43" xfId="31422" hidden="1"/>
    <cellStyle name="Заголовок 2 3 43" xfId="31764" hidden="1"/>
    <cellStyle name="Заголовок 2 3 43" xfId="32074" hidden="1"/>
    <cellStyle name="Заголовок 2 3 43" xfId="32411"/>
    <cellStyle name="Заголовок 2 3 44" xfId="925" hidden="1"/>
    <cellStyle name="Заголовок 2 3 44" xfId="876" hidden="1"/>
    <cellStyle name="Заголовок 2 3 44" xfId="896" hidden="1"/>
    <cellStyle name="Заголовок 2 3 44" xfId="869" hidden="1"/>
    <cellStyle name="Заголовок 2 3 44" xfId="865" hidden="1"/>
    <cellStyle name="Заголовок 2 3 44" xfId="1297" hidden="1"/>
    <cellStyle name="Заголовок 2 3 44" xfId="1671" hidden="1"/>
    <cellStyle name="Заголовок 2 3 44" xfId="2924" hidden="1"/>
    <cellStyle name="Заголовок 2 3 44" xfId="4909" hidden="1"/>
    <cellStyle name="Заголовок 2 3 44" xfId="4860" hidden="1"/>
    <cellStyle name="Заголовок 2 3 44" xfId="4880" hidden="1"/>
    <cellStyle name="Заголовок 2 3 44" xfId="4853" hidden="1"/>
    <cellStyle name="Заголовок 2 3 44" xfId="4849" hidden="1"/>
    <cellStyle name="Заголовок 2 3 44" xfId="5281" hidden="1"/>
    <cellStyle name="Заголовок 2 3 44" xfId="5655" hidden="1"/>
    <cellStyle name="Заголовок 2 3 44" xfId="6908" hidden="1"/>
    <cellStyle name="Заголовок 2 3 44" xfId="4451" hidden="1"/>
    <cellStyle name="Заголовок 2 3 44" xfId="4386" hidden="1"/>
    <cellStyle name="Заголовок 2 3 44" xfId="4559" hidden="1"/>
    <cellStyle name="Заголовок 2 3 44" xfId="4654" hidden="1"/>
    <cellStyle name="Заголовок 2 3 44" xfId="4659" hidden="1"/>
    <cellStyle name="Заголовок 2 3 44" xfId="8178" hidden="1"/>
    <cellStyle name="Заголовок 2 3 44" xfId="8552" hidden="1"/>
    <cellStyle name="Заголовок 2 3 44" xfId="9805" hidden="1"/>
    <cellStyle name="Заголовок 2 3 44" xfId="11365" hidden="1"/>
    <cellStyle name="Заголовок 2 3 44" xfId="11316" hidden="1"/>
    <cellStyle name="Заголовок 2 3 44" xfId="11336" hidden="1"/>
    <cellStyle name="Заголовок 2 3 44" xfId="11309" hidden="1"/>
    <cellStyle name="Заголовок 2 3 44" xfId="11305" hidden="1"/>
    <cellStyle name="Заголовок 2 3 44" xfId="11737" hidden="1"/>
    <cellStyle name="Заголовок 2 3 44" xfId="12111" hidden="1"/>
    <cellStyle name="Заголовок 2 3 44" xfId="13364" hidden="1"/>
    <cellStyle name="Заголовок 2 3 44" xfId="10895" hidden="1"/>
    <cellStyle name="Заголовок 2 3 44" xfId="10783" hidden="1"/>
    <cellStyle name="Заголовок 2 3 44" xfId="11003" hidden="1"/>
    <cellStyle name="Заголовок 2 3 44" xfId="11100" hidden="1"/>
    <cellStyle name="Заголовок 2 3 44" xfId="11105" hidden="1"/>
    <cellStyle name="Заголовок 2 3 44" xfId="14901" hidden="1"/>
    <cellStyle name="Заголовок 2 3 44" xfId="15275" hidden="1"/>
    <cellStyle name="Заголовок 2 3 44" xfId="16528" hidden="1"/>
    <cellStyle name="Заголовок 2 3 44" xfId="14554" hidden="1"/>
    <cellStyle name="Заголовок 2 3 44" xfId="14436" hidden="1"/>
    <cellStyle name="Заголовок 2 3 44" xfId="10853" hidden="1"/>
    <cellStyle name="Заголовок 2 3 44" xfId="14427" hidden="1"/>
    <cellStyle name="Заголовок 2 3 44" xfId="14409" hidden="1"/>
    <cellStyle name="Заголовок 2 3 44" xfId="18057" hidden="1"/>
    <cellStyle name="Заголовок 2 3 44" xfId="18431" hidden="1"/>
    <cellStyle name="Заголовок 2 3 44" xfId="19684" hidden="1"/>
    <cellStyle name="Заголовок 2 3 44" xfId="20530" hidden="1"/>
    <cellStyle name="Заголовок 2 3 44" xfId="20571" hidden="1"/>
    <cellStyle name="Заголовок 2 3 44" xfId="20556" hidden="1"/>
    <cellStyle name="Заголовок 2 3 44" xfId="20576" hidden="1"/>
    <cellStyle name="Заголовок 2 3 44" xfId="20580" hidden="1"/>
    <cellStyle name="Заголовок 2 3 44" xfId="21158" hidden="1"/>
    <cellStyle name="Заголовок 2 3 44" xfId="21532" hidden="1"/>
    <cellStyle name="Заголовок 2 3 44" xfId="22785" hidden="1"/>
    <cellStyle name="Заголовок 2 3 44" xfId="23631" hidden="1"/>
    <cellStyle name="Заголовок 2 3 44" xfId="23672" hidden="1"/>
    <cellStyle name="Заголовок 2 3 44" xfId="23657" hidden="1"/>
    <cellStyle name="Заголовок 2 3 44" xfId="23677" hidden="1"/>
    <cellStyle name="Заголовок 2 3 44" xfId="23681" hidden="1"/>
    <cellStyle name="Заголовок 2 3 44" xfId="24246" hidden="1"/>
    <cellStyle name="Заголовок 2 3 44" xfId="24620" hidden="1"/>
    <cellStyle name="Заголовок 2 3 44" xfId="25873" hidden="1"/>
    <cellStyle name="Заголовок 2 3 44" xfId="26719" hidden="1"/>
    <cellStyle name="Заголовок 2 3 44" xfId="26760" hidden="1"/>
    <cellStyle name="Заголовок 2 3 44" xfId="26745" hidden="1"/>
    <cellStyle name="Заголовок 2 3 44" xfId="26765" hidden="1"/>
    <cellStyle name="Заголовок 2 3 44" xfId="26769" hidden="1"/>
    <cellStyle name="Заголовок 2 3 44" xfId="27269" hidden="1"/>
    <cellStyle name="Заголовок 2 3 44" xfId="27643" hidden="1"/>
    <cellStyle name="Заголовок 2 3 44" xfId="28896" hidden="1"/>
    <cellStyle name="Заголовок 2 3 44" xfId="29742" hidden="1"/>
    <cellStyle name="Заголовок 2 3 44" xfId="29783" hidden="1"/>
    <cellStyle name="Заголовок 2 3 44" xfId="29768" hidden="1"/>
    <cellStyle name="Заголовок 2 3 44" xfId="29788" hidden="1"/>
    <cellStyle name="Заголовок 2 3 44" xfId="29792" hidden="1"/>
    <cellStyle name="Заголовок 2 3 44" xfId="30092" hidden="1"/>
    <cellStyle name="Заголовок 2 3 44" xfId="30466" hidden="1"/>
    <cellStyle name="Заголовок 2 3 44" xfId="31719"/>
    <cellStyle name="Заголовок 2 3 45" xfId="1150" hidden="1"/>
    <cellStyle name="Заголовок 2 3 45" xfId="1474" hidden="1"/>
    <cellStyle name="Заголовок 2 3 45" xfId="1848" hidden="1"/>
    <cellStyle name="Заголовок 2 3 45" xfId="2217" hidden="1"/>
    <cellStyle name="Заголовок 2 3 45" xfId="2579" hidden="1"/>
    <cellStyle name="Заголовок 2 3 45" xfId="2923" hidden="1"/>
    <cellStyle name="Заголовок 2 3 45" xfId="3240" hidden="1"/>
    <cellStyle name="Заголовок 2 3 45" xfId="3631" hidden="1"/>
    <cellStyle name="Заголовок 2 3 45" xfId="5134" hidden="1"/>
    <cellStyle name="Заголовок 2 3 45" xfId="5458" hidden="1"/>
    <cellStyle name="Заголовок 2 3 45" xfId="5832" hidden="1"/>
    <cellStyle name="Заголовок 2 3 45" xfId="6201" hidden="1"/>
    <cellStyle name="Заголовок 2 3 45" xfId="6563" hidden="1"/>
    <cellStyle name="Заголовок 2 3 45" xfId="6907" hidden="1"/>
    <cellStyle name="Заголовок 2 3 45" xfId="7224" hidden="1"/>
    <cellStyle name="Заголовок 2 3 45" xfId="7615" hidden="1"/>
    <cellStyle name="Заголовок 2 3 45" xfId="8031" hidden="1"/>
    <cellStyle name="Заголовок 2 3 45" xfId="8355" hidden="1"/>
    <cellStyle name="Заголовок 2 3 45" xfId="8729" hidden="1"/>
    <cellStyle name="Заголовок 2 3 45" xfId="9098" hidden="1"/>
    <cellStyle name="Заголовок 2 3 45" xfId="9460" hidden="1"/>
    <cellStyle name="Заголовок 2 3 45" xfId="9804" hidden="1"/>
    <cellStyle name="Заголовок 2 3 45" xfId="10121" hidden="1"/>
    <cellStyle name="Заголовок 2 3 45" xfId="10512" hidden="1"/>
    <cellStyle name="Заголовок 2 3 45" xfId="11590" hidden="1"/>
    <cellStyle name="Заголовок 2 3 45" xfId="11914" hidden="1"/>
    <cellStyle name="Заголовок 2 3 45" xfId="12288" hidden="1"/>
    <cellStyle name="Заголовок 2 3 45" xfId="12657" hidden="1"/>
    <cellStyle name="Заголовок 2 3 45" xfId="13019" hidden="1"/>
    <cellStyle name="Заголовок 2 3 45" xfId="13363" hidden="1"/>
    <cellStyle name="Заголовок 2 3 45" xfId="13680" hidden="1"/>
    <cellStyle name="Заголовок 2 3 45" xfId="14071" hidden="1"/>
    <cellStyle name="Заголовок 2 3 45" xfId="14754" hidden="1"/>
    <cellStyle name="Заголовок 2 3 45" xfId="15078" hidden="1"/>
    <cellStyle name="Заголовок 2 3 45" xfId="15452" hidden="1"/>
    <cellStyle name="Заголовок 2 3 45" xfId="15821" hidden="1"/>
    <cellStyle name="Заголовок 2 3 45" xfId="16183" hidden="1"/>
    <cellStyle name="Заголовок 2 3 45" xfId="16527" hidden="1"/>
    <cellStyle name="Заголовок 2 3 45" xfId="16844" hidden="1"/>
    <cellStyle name="Заголовок 2 3 45" xfId="17235" hidden="1"/>
    <cellStyle name="Заголовок 2 3 45" xfId="17910" hidden="1"/>
    <cellStyle name="Заголовок 2 3 45" xfId="18234" hidden="1"/>
    <cellStyle name="Заголовок 2 3 45" xfId="18608" hidden="1"/>
    <cellStyle name="Заголовок 2 3 45" xfId="18977" hidden="1"/>
    <cellStyle name="Заголовок 2 3 45" xfId="19339" hidden="1"/>
    <cellStyle name="Заголовок 2 3 45" xfId="19683" hidden="1"/>
    <cellStyle name="Заголовок 2 3 45" xfId="20000" hidden="1"/>
    <cellStyle name="Заголовок 2 3 45" xfId="20391" hidden="1"/>
    <cellStyle name="Заголовок 2 3 45" xfId="17605" hidden="1"/>
    <cellStyle name="Заголовок 2 3 45" xfId="21335" hidden="1"/>
    <cellStyle name="Заголовок 2 3 45" xfId="21709" hidden="1"/>
    <cellStyle name="Заголовок 2 3 45" xfId="22078" hidden="1"/>
    <cellStyle name="Заголовок 2 3 45" xfId="22440" hidden="1"/>
    <cellStyle name="Заголовок 2 3 45" xfId="22784" hidden="1"/>
    <cellStyle name="Заголовок 2 3 45" xfId="23101" hidden="1"/>
    <cellStyle name="Заголовок 2 3 45" xfId="23492" hidden="1"/>
    <cellStyle name="Заголовок 2 3 45" xfId="17799" hidden="1"/>
    <cellStyle name="Заголовок 2 3 45" xfId="24423" hidden="1"/>
    <cellStyle name="Заголовок 2 3 45" xfId="24797" hidden="1"/>
    <cellStyle name="Заголовок 2 3 45" xfId="25166" hidden="1"/>
    <cellStyle name="Заголовок 2 3 45" xfId="25528" hidden="1"/>
    <cellStyle name="Заголовок 2 3 45" xfId="25872" hidden="1"/>
    <cellStyle name="Заголовок 2 3 45" xfId="26189" hidden="1"/>
    <cellStyle name="Заголовок 2 3 45" xfId="26580" hidden="1"/>
    <cellStyle name="Заголовок 2 3 45" xfId="17820" hidden="1"/>
    <cellStyle name="Заголовок 2 3 45" xfId="27446" hidden="1"/>
    <cellStyle name="Заголовок 2 3 45" xfId="27820" hidden="1"/>
    <cellStyle name="Заголовок 2 3 45" xfId="28189" hidden="1"/>
    <cellStyle name="Заголовок 2 3 45" xfId="28551" hidden="1"/>
    <cellStyle name="Заголовок 2 3 45" xfId="28895" hidden="1"/>
    <cellStyle name="Заголовок 2 3 45" xfId="29212" hidden="1"/>
    <cellStyle name="Заголовок 2 3 45" xfId="29603" hidden="1"/>
    <cellStyle name="Заголовок 2 3 45" xfId="21035" hidden="1"/>
    <cellStyle name="Заголовок 2 3 45" xfId="30269" hidden="1"/>
    <cellStyle name="Заголовок 2 3 45" xfId="30643" hidden="1"/>
    <cellStyle name="Заголовок 2 3 45" xfId="31012" hidden="1"/>
    <cellStyle name="Заголовок 2 3 45" xfId="31374" hidden="1"/>
    <cellStyle name="Заголовок 2 3 45" xfId="31718" hidden="1"/>
    <cellStyle name="Заголовок 2 3 45" xfId="32035" hidden="1"/>
    <cellStyle name="Заголовок 2 3 45" xfId="32426"/>
    <cellStyle name="Заголовок 2 3 46" xfId="1143" hidden="1"/>
    <cellStyle name="Заголовок 2 3 46" xfId="1494" hidden="1"/>
    <cellStyle name="Заголовок 2 3 46" xfId="1868" hidden="1"/>
    <cellStyle name="Заголовок 2 3 46" xfId="2237" hidden="1"/>
    <cellStyle name="Заголовок 2 3 46" xfId="2597" hidden="1"/>
    <cellStyle name="Заголовок 2 3 46" xfId="2940" hidden="1"/>
    <cellStyle name="Заголовок 2 3 46" xfId="3256" hidden="1"/>
    <cellStyle name="Заголовок 2 3 46" xfId="3624" hidden="1"/>
    <cellStyle name="Заголовок 2 3 46" xfId="5127" hidden="1"/>
    <cellStyle name="Заголовок 2 3 46" xfId="5478" hidden="1"/>
    <cellStyle name="Заголовок 2 3 46" xfId="5852" hidden="1"/>
    <cellStyle name="Заголовок 2 3 46" xfId="6221" hidden="1"/>
    <cellStyle name="Заголовок 2 3 46" xfId="6581" hidden="1"/>
    <cellStyle name="Заголовок 2 3 46" xfId="6924" hidden="1"/>
    <cellStyle name="Заголовок 2 3 46" xfId="7240" hidden="1"/>
    <cellStyle name="Заголовок 2 3 46" xfId="7608" hidden="1"/>
    <cellStyle name="Заголовок 2 3 46" xfId="8024" hidden="1"/>
    <cellStyle name="Заголовок 2 3 46" xfId="8375" hidden="1"/>
    <cellStyle name="Заголовок 2 3 46" xfId="8749" hidden="1"/>
    <cellStyle name="Заголовок 2 3 46" xfId="9118" hidden="1"/>
    <cellStyle name="Заголовок 2 3 46" xfId="9478" hidden="1"/>
    <cellStyle name="Заголовок 2 3 46" xfId="9821" hidden="1"/>
    <cellStyle name="Заголовок 2 3 46" xfId="10137" hidden="1"/>
    <cellStyle name="Заголовок 2 3 46" xfId="10505" hidden="1"/>
    <cellStyle name="Заголовок 2 3 46" xfId="11583" hidden="1"/>
    <cellStyle name="Заголовок 2 3 46" xfId="11934" hidden="1"/>
    <cellStyle name="Заголовок 2 3 46" xfId="12308" hidden="1"/>
    <cellStyle name="Заголовок 2 3 46" xfId="12677" hidden="1"/>
    <cellStyle name="Заголовок 2 3 46" xfId="13037" hidden="1"/>
    <cellStyle name="Заголовок 2 3 46" xfId="13380" hidden="1"/>
    <cellStyle name="Заголовок 2 3 46" xfId="13696" hidden="1"/>
    <cellStyle name="Заголовок 2 3 46" xfId="14064" hidden="1"/>
    <cellStyle name="Заголовок 2 3 46" xfId="14747" hidden="1"/>
    <cellStyle name="Заголовок 2 3 46" xfId="15098" hidden="1"/>
    <cellStyle name="Заголовок 2 3 46" xfId="15472" hidden="1"/>
    <cellStyle name="Заголовок 2 3 46" xfId="15841" hidden="1"/>
    <cellStyle name="Заголовок 2 3 46" xfId="16201" hidden="1"/>
    <cellStyle name="Заголовок 2 3 46" xfId="16544" hidden="1"/>
    <cellStyle name="Заголовок 2 3 46" xfId="16860" hidden="1"/>
    <cellStyle name="Заголовок 2 3 46" xfId="17228" hidden="1"/>
    <cellStyle name="Заголовок 2 3 46" xfId="17903" hidden="1"/>
    <cellStyle name="Заголовок 2 3 46" xfId="18254" hidden="1"/>
    <cellStyle name="Заголовок 2 3 46" xfId="18628" hidden="1"/>
    <cellStyle name="Заголовок 2 3 46" xfId="18997" hidden="1"/>
    <cellStyle name="Заголовок 2 3 46" xfId="19357" hidden="1"/>
    <cellStyle name="Заголовок 2 3 46" xfId="19700" hidden="1"/>
    <cellStyle name="Заголовок 2 3 46" xfId="20016" hidden="1"/>
    <cellStyle name="Заголовок 2 3 46" xfId="20384" hidden="1"/>
    <cellStyle name="Заголовок 2 3 46" xfId="14693" hidden="1"/>
    <cellStyle name="Заголовок 2 3 46" xfId="21355" hidden="1"/>
    <cellStyle name="Заголовок 2 3 46" xfId="21729" hidden="1"/>
    <cellStyle name="Заголовок 2 3 46" xfId="22098" hidden="1"/>
    <cellStyle name="Заголовок 2 3 46" xfId="22458" hidden="1"/>
    <cellStyle name="Заголовок 2 3 46" xfId="22801" hidden="1"/>
    <cellStyle name="Заголовок 2 3 46" xfId="23117" hidden="1"/>
    <cellStyle name="Заголовок 2 3 46" xfId="23485" hidden="1"/>
    <cellStyle name="Заголовок 2 3 46" xfId="20809" hidden="1"/>
    <cellStyle name="Заголовок 2 3 46" xfId="24443" hidden="1"/>
    <cellStyle name="Заголовок 2 3 46" xfId="24817" hidden="1"/>
    <cellStyle name="Заголовок 2 3 46" xfId="25186" hidden="1"/>
    <cellStyle name="Заголовок 2 3 46" xfId="25546" hidden="1"/>
    <cellStyle name="Заголовок 2 3 46" xfId="25889" hidden="1"/>
    <cellStyle name="Заголовок 2 3 46" xfId="26205" hidden="1"/>
    <cellStyle name="Заголовок 2 3 46" xfId="26573" hidden="1"/>
    <cellStyle name="Заголовок 2 3 46" xfId="23909" hidden="1"/>
    <cellStyle name="Заголовок 2 3 46" xfId="27466" hidden="1"/>
    <cellStyle name="Заголовок 2 3 46" xfId="27840" hidden="1"/>
    <cellStyle name="Заголовок 2 3 46" xfId="28209" hidden="1"/>
    <cellStyle name="Заголовок 2 3 46" xfId="28569" hidden="1"/>
    <cellStyle name="Заголовок 2 3 46" xfId="28912" hidden="1"/>
    <cellStyle name="Заголовок 2 3 46" xfId="29228" hidden="1"/>
    <cellStyle name="Заголовок 2 3 46" xfId="29596" hidden="1"/>
    <cellStyle name="Заголовок 2 3 46" xfId="26990" hidden="1"/>
    <cellStyle name="Заголовок 2 3 46" xfId="30289" hidden="1"/>
    <cellStyle name="Заголовок 2 3 46" xfId="30663" hidden="1"/>
    <cellStyle name="Заголовок 2 3 46" xfId="31032" hidden="1"/>
    <cellStyle name="Заголовок 2 3 46" xfId="31392" hidden="1"/>
    <cellStyle name="Заголовок 2 3 46" xfId="31735" hidden="1"/>
    <cellStyle name="Заголовок 2 3 46" xfId="32051" hidden="1"/>
    <cellStyle name="Заголовок 2 3 46" xfId="32419"/>
    <cellStyle name="Заголовок 2 3 47" xfId="1154" hidden="1"/>
    <cellStyle name="Заголовок 2 3 47" xfId="1459" hidden="1"/>
    <cellStyle name="Заголовок 2 3 47" xfId="1833" hidden="1"/>
    <cellStyle name="Заголовок 2 3 47" xfId="2202" hidden="1"/>
    <cellStyle name="Заголовок 2 3 47" xfId="2564" hidden="1"/>
    <cellStyle name="Заголовок 2 3 47" xfId="2909" hidden="1"/>
    <cellStyle name="Заголовок 2 3 47" xfId="3229" hidden="1"/>
    <cellStyle name="Заголовок 2 3 47" xfId="3635" hidden="1"/>
    <cellStyle name="Заголовок 2 3 47" xfId="5138" hidden="1"/>
    <cellStyle name="Заголовок 2 3 47" xfId="5443" hidden="1"/>
    <cellStyle name="Заголовок 2 3 47" xfId="5817" hidden="1"/>
    <cellStyle name="Заголовок 2 3 47" xfId="6186" hidden="1"/>
    <cellStyle name="Заголовок 2 3 47" xfId="6548" hidden="1"/>
    <cellStyle name="Заголовок 2 3 47" xfId="6893" hidden="1"/>
    <cellStyle name="Заголовок 2 3 47" xfId="7213" hidden="1"/>
    <cellStyle name="Заголовок 2 3 47" xfId="7619" hidden="1"/>
    <cellStyle name="Заголовок 2 3 47" xfId="8035" hidden="1"/>
    <cellStyle name="Заголовок 2 3 47" xfId="8340" hidden="1"/>
    <cellStyle name="Заголовок 2 3 47" xfId="8714" hidden="1"/>
    <cellStyle name="Заголовок 2 3 47" xfId="9083" hidden="1"/>
    <cellStyle name="Заголовок 2 3 47" xfId="9445" hidden="1"/>
    <cellStyle name="Заголовок 2 3 47" xfId="9790" hidden="1"/>
    <cellStyle name="Заголовок 2 3 47" xfId="10110" hidden="1"/>
    <cellStyle name="Заголовок 2 3 47" xfId="10516" hidden="1"/>
    <cellStyle name="Заголовок 2 3 47" xfId="11594" hidden="1"/>
    <cellStyle name="Заголовок 2 3 47" xfId="11899" hidden="1"/>
    <cellStyle name="Заголовок 2 3 47" xfId="12273" hidden="1"/>
    <cellStyle name="Заголовок 2 3 47" xfId="12642" hidden="1"/>
    <cellStyle name="Заголовок 2 3 47" xfId="13004" hidden="1"/>
    <cellStyle name="Заголовок 2 3 47" xfId="13349" hidden="1"/>
    <cellStyle name="Заголовок 2 3 47" xfId="13669" hidden="1"/>
    <cellStyle name="Заголовок 2 3 47" xfId="14075" hidden="1"/>
    <cellStyle name="Заголовок 2 3 47" xfId="14758" hidden="1"/>
    <cellStyle name="Заголовок 2 3 47" xfId="15063" hidden="1"/>
    <cellStyle name="Заголовок 2 3 47" xfId="15437" hidden="1"/>
    <cellStyle name="Заголовок 2 3 47" xfId="15806" hidden="1"/>
    <cellStyle name="Заголовок 2 3 47" xfId="16168" hidden="1"/>
    <cellStyle name="Заголовок 2 3 47" xfId="16513" hidden="1"/>
    <cellStyle name="Заголовок 2 3 47" xfId="16833" hidden="1"/>
    <cellStyle name="Заголовок 2 3 47" xfId="17239" hidden="1"/>
    <cellStyle name="Заголовок 2 3 47" xfId="17914" hidden="1"/>
    <cellStyle name="Заголовок 2 3 47" xfId="18219" hidden="1"/>
    <cellStyle name="Заголовок 2 3 47" xfId="18593" hidden="1"/>
    <cellStyle name="Заголовок 2 3 47" xfId="18962" hidden="1"/>
    <cellStyle name="Заголовок 2 3 47" xfId="19324" hidden="1"/>
    <cellStyle name="Заголовок 2 3 47" xfId="19669" hidden="1"/>
    <cellStyle name="Заголовок 2 3 47" xfId="19989" hidden="1"/>
    <cellStyle name="Заголовок 2 3 47" xfId="20395" hidden="1"/>
    <cellStyle name="Заголовок 2 3 47" xfId="17617" hidden="1"/>
    <cellStyle name="Заголовок 2 3 47" xfId="21320" hidden="1"/>
    <cellStyle name="Заголовок 2 3 47" xfId="21694" hidden="1"/>
    <cellStyle name="Заголовок 2 3 47" xfId="22063" hidden="1"/>
    <cellStyle name="Заголовок 2 3 47" xfId="22425" hidden="1"/>
    <cellStyle name="Заголовок 2 3 47" xfId="22770" hidden="1"/>
    <cellStyle name="Заголовок 2 3 47" xfId="23090" hidden="1"/>
    <cellStyle name="Заголовок 2 3 47" xfId="23496" hidden="1"/>
    <cellStyle name="Заголовок 2 3 47" xfId="20834" hidden="1"/>
    <cellStyle name="Заголовок 2 3 47" xfId="24408" hidden="1"/>
    <cellStyle name="Заголовок 2 3 47" xfId="24782" hidden="1"/>
    <cellStyle name="Заголовок 2 3 47" xfId="25151" hidden="1"/>
    <cellStyle name="Заголовок 2 3 47" xfId="25513" hidden="1"/>
    <cellStyle name="Заголовок 2 3 47" xfId="25858" hidden="1"/>
    <cellStyle name="Заголовок 2 3 47" xfId="26178" hidden="1"/>
    <cellStyle name="Заголовок 2 3 47" xfId="26584" hidden="1"/>
    <cellStyle name="Заголовок 2 3 47" xfId="23934" hidden="1"/>
    <cellStyle name="Заголовок 2 3 47" xfId="27431" hidden="1"/>
    <cellStyle name="Заголовок 2 3 47" xfId="27805" hidden="1"/>
    <cellStyle name="Заголовок 2 3 47" xfId="28174" hidden="1"/>
    <cellStyle name="Заголовок 2 3 47" xfId="28536" hidden="1"/>
    <cellStyle name="Заголовок 2 3 47" xfId="28881" hidden="1"/>
    <cellStyle name="Заголовок 2 3 47" xfId="29201" hidden="1"/>
    <cellStyle name="Заголовок 2 3 47" xfId="29607" hidden="1"/>
    <cellStyle name="Заголовок 2 3 47" xfId="27015" hidden="1"/>
    <cellStyle name="Заголовок 2 3 47" xfId="30254" hidden="1"/>
    <cellStyle name="Заголовок 2 3 47" xfId="30628" hidden="1"/>
    <cellStyle name="Заголовок 2 3 47" xfId="30997" hidden="1"/>
    <cellStyle name="Заголовок 2 3 47" xfId="31359" hidden="1"/>
    <cellStyle name="Заголовок 2 3 47" xfId="31704" hidden="1"/>
    <cellStyle name="Заголовок 2 3 47" xfId="32024" hidden="1"/>
    <cellStyle name="Заголовок 2 3 47" xfId="32430"/>
    <cellStyle name="Заголовок 2 3 48" xfId="1162" hidden="1"/>
    <cellStyle name="Заголовок 2 3 48" xfId="1433" hidden="1"/>
    <cellStyle name="Заголовок 2 3 48" xfId="1807" hidden="1"/>
    <cellStyle name="Заголовок 2 3 48" xfId="2176" hidden="1"/>
    <cellStyle name="Заголовок 2 3 48" xfId="2539" hidden="1"/>
    <cellStyle name="Заголовок 2 3 48" xfId="2888" hidden="1"/>
    <cellStyle name="Заголовок 2 3 48" xfId="3210" hidden="1"/>
    <cellStyle name="Заголовок 2 3 48" xfId="3643" hidden="1"/>
    <cellStyle name="Заголовок 2 3 48" xfId="5146" hidden="1"/>
    <cellStyle name="Заголовок 2 3 48" xfId="5417" hidden="1"/>
    <cellStyle name="Заголовок 2 3 48" xfId="5791" hidden="1"/>
    <cellStyle name="Заголовок 2 3 48" xfId="6160" hidden="1"/>
    <cellStyle name="Заголовок 2 3 48" xfId="6523" hidden="1"/>
    <cellStyle name="Заголовок 2 3 48" xfId="6872" hidden="1"/>
    <cellStyle name="Заголовок 2 3 48" xfId="7194" hidden="1"/>
    <cellStyle name="Заголовок 2 3 48" xfId="7627" hidden="1"/>
    <cellStyle name="Заголовок 2 3 48" xfId="8043" hidden="1"/>
    <cellStyle name="Заголовок 2 3 48" xfId="8314" hidden="1"/>
    <cellStyle name="Заголовок 2 3 48" xfId="8688" hidden="1"/>
    <cellStyle name="Заголовок 2 3 48" xfId="9057" hidden="1"/>
    <cellStyle name="Заголовок 2 3 48" xfId="9420" hidden="1"/>
    <cellStyle name="Заголовок 2 3 48" xfId="9769" hidden="1"/>
    <cellStyle name="Заголовок 2 3 48" xfId="10091" hidden="1"/>
    <cellStyle name="Заголовок 2 3 48" xfId="10524" hidden="1"/>
    <cellStyle name="Заголовок 2 3 48" xfId="11602" hidden="1"/>
    <cellStyle name="Заголовок 2 3 48" xfId="11873" hidden="1"/>
    <cellStyle name="Заголовок 2 3 48" xfId="12247" hidden="1"/>
    <cellStyle name="Заголовок 2 3 48" xfId="12616" hidden="1"/>
    <cellStyle name="Заголовок 2 3 48" xfId="12979" hidden="1"/>
    <cellStyle name="Заголовок 2 3 48" xfId="13328" hidden="1"/>
    <cellStyle name="Заголовок 2 3 48" xfId="13650" hidden="1"/>
    <cellStyle name="Заголовок 2 3 48" xfId="14083" hidden="1"/>
    <cellStyle name="Заголовок 2 3 48" xfId="14766" hidden="1"/>
    <cellStyle name="Заголовок 2 3 48" xfId="15037" hidden="1"/>
    <cellStyle name="Заголовок 2 3 48" xfId="15411" hidden="1"/>
    <cellStyle name="Заголовок 2 3 48" xfId="15780" hidden="1"/>
    <cellStyle name="Заголовок 2 3 48" xfId="16143" hidden="1"/>
    <cellStyle name="Заголовок 2 3 48" xfId="16492" hidden="1"/>
    <cellStyle name="Заголовок 2 3 48" xfId="16814" hidden="1"/>
    <cellStyle name="Заголовок 2 3 48" xfId="17247" hidden="1"/>
    <cellStyle name="Заголовок 2 3 48" xfId="17922" hidden="1"/>
    <cellStyle name="Заголовок 2 3 48" xfId="18193" hidden="1"/>
    <cellStyle name="Заголовок 2 3 48" xfId="18567" hidden="1"/>
    <cellStyle name="Заголовок 2 3 48" xfId="18936" hidden="1"/>
    <cellStyle name="Заголовок 2 3 48" xfId="19299" hidden="1"/>
    <cellStyle name="Заголовок 2 3 48" xfId="19648" hidden="1"/>
    <cellStyle name="Заголовок 2 3 48" xfId="19970" hidden="1"/>
    <cellStyle name="Заголовок 2 3 48" xfId="20403" hidden="1"/>
    <cellStyle name="Заголовок 2 3 48" xfId="17630" hidden="1"/>
    <cellStyle name="Заголовок 2 3 48" xfId="21294" hidden="1"/>
    <cellStyle name="Заголовок 2 3 48" xfId="21668" hidden="1"/>
    <cellStyle name="Заголовок 2 3 48" xfId="22037" hidden="1"/>
    <cellStyle name="Заголовок 2 3 48" xfId="22400" hidden="1"/>
    <cellStyle name="Заголовок 2 3 48" xfId="22749" hidden="1"/>
    <cellStyle name="Заголовок 2 3 48" xfId="23071" hidden="1"/>
    <cellStyle name="Заголовок 2 3 48" xfId="23504" hidden="1"/>
    <cellStyle name="Заголовок 2 3 48" xfId="20854" hidden="1"/>
    <cellStyle name="Заголовок 2 3 48" xfId="24382" hidden="1"/>
    <cellStyle name="Заголовок 2 3 48" xfId="24756" hidden="1"/>
    <cellStyle name="Заголовок 2 3 48" xfId="25125" hidden="1"/>
    <cellStyle name="Заголовок 2 3 48" xfId="25488" hidden="1"/>
    <cellStyle name="Заголовок 2 3 48" xfId="25837" hidden="1"/>
    <cellStyle name="Заголовок 2 3 48" xfId="26159" hidden="1"/>
    <cellStyle name="Заголовок 2 3 48" xfId="26592" hidden="1"/>
    <cellStyle name="Заголовок 2 3 48" xfId="23954" hidden="1"/>
    <cellStyle name="Заголовок 2 3 48" xfId="27405" hidden="1"/>
    <cellStyle name="Заголовок 2 3 48" xfId="27779" hidden="1"/>
    <cellStyle name="Заголовок 2 3 48" xfId="28148" hidden="1"/>
    <cellStyle name="Заголовок 2 3 48" xfId="28511" hidden="1"/>
    <cellStyle name="Заголовок 2 3 48" xfId="28860" hidden="1"/>
    <cellStyle name="Заголовок 2 3 48" xfId="29182" hidden="1"/>
    <cellStyle name="Заголовок 2 3 48" xfId="29615" hidden="1"/>
    <cellStyle name="Заголовок 2 3 48" xfId="27035" hidden="1"/>
    <cellStyle name="Заголовок 2 3 48" xfId="30228" hidden="1"/>
    <cellStyle name="Заголовок 2 3 48" xfId="30602" hidden="1"/>
    <cellStyle name="Заголовок 2 3 48" xfId="30971" hidden="1"/>
    <cellStyle name="Заголовок 2 3 48" xfId="31334" hidden="1"/>
    <cellStyle name="Заголовок 2 3 48" xfId="31683" hidden="1"/>
    <cellStyle name="Заголовок 2 3 48" xfId="32005" hidden="1"/>
    <cellStyle name="Заголовок 2 3 48" xfId="32438"/>
    <cellStyle name="Заголовок 2 3 49" xfId="1155" hidden="1"/>
    <cellStyle name="Заголовок 2 3 49" xfId="1454" hidden="1"/>
    <cellStyle name="Заголовок 2 3 49" xfId="1828" hidden="1"/>
    <cellStyle name="Заголовок 2 3 49" xfId="2197" hidden="1"/>
    <cellStyle name="Заголовок 2 3 49" xfId="2559" hidden="1"/>
    <cellStyle name="Заголовок 2 3 49" xfId="2905" hidden="1"/>
    <cellStyle name="Заголовок 2 3 49" xfId="3226" hidden="1"/>
    <cellStyle name="Заголовок 2 3 49" xfId="3636" hidden="1"/>
    <cellStyle name="Заголовок 2 3 49" xfId="5139" hidden="1"/>
    <cellStyle name="Заголовок 2 3 49" xfId="5438" hidden="1"/>
    <cellStyle name="Заголовок 2 3 49" xfId="5812" hidden="1"/>
    <cellStyle name="Заголовок 2 3 49" xfId="6181" hidden="1"/>
    <cellStyle name="Заголовок 2 3 49" xfId="6543" hidden="1"/>
    <cellStyle name="Заголовок 2 3 49" xfId="6889" hidden="1"/>
    <cellStyle name="Заголовок 2 3 49" xfId="7210" hidden="1"/>
    <cellStyle name="Заголовок 2 3 49" xfId="7620" hidden="1"/>
    <cellStyle name="Заголовок 2 3 49" xfId="8036" hidden="1"/>
    <cellStyle name="Заголовок 2 3 49" xfId="8335" hidden="1"/>
    <cellStyle name="Заголовок 2 3 49" xfId="8709" hidden="1"/>
    <cellStyle name="Заголовок 2 3 49" xfId="9078" hidden="1"/>
    <cellStyle name="Заголовок 2 3 49" xfId="9440" hidden="1"/>
    <cellStyle name="Заголовок 2 3 49" xfId="9786" hidden="1"/>
    <cellStyle name="Заголовок 2 3 49" xfId="10107" hidden="1"/>
    <cellStyle name="Заголовок 2 3 49" xfId="10517" hidden="1"/>
    <cellStyle name="Заголовок 2 3 49" xfId="11595" hidden="1"/>
    <cellStyle name="Заголовок 2 3 49" xfId="11894" hidden="1"/>
    <cellStyle name="Заголовок 2 3 49" xfId="12268" hidden="1"/>
    <cellStyle name="Заголовок 2 3 49" xfId="12637" hidden="1"/>
    <cellStyle name="Заголовок 2 3 49" xfId="12999" hidden="1"/>
    <cellStyle name="Заголовок 2 3 49" xfId="13345" hidden="1"/>
    <cellStyle name="Заголовок 2 3 49" xfId="13666" hidden="1"/>
    <cellStyle name="Заголовок 2 3 49" xfId="14076" hidden="1"/>
    <cellStyle name="Заголовок 2 3 49" xfId="14759" hidden="1"/>
    <cellStyle name="Заголовок 2 3 49" xfId="15058" hidden="1"/>
    <cellStyle name="Заголовок 2 3 49" xfId="15432" hidden="1"/>
    <cellStyle name="Заголовок 2 3 49" xfId="15801" hidden="1"/>
    <cellStyle name="Заголовок 2 3 49" xfId="16163" hidden="1"/>
    <cellStyle name="Заголовок 2 3 49" xfId="16509" hidden="1"/>
    <cellStyle name="Заголовок 2 3 49" xfId="16830" hidden="1"/>
    <cellStyle name="Заголовок 2 3 49" xfId="17240" hidden="1"/>
    <cellStyle name="Заголовок 2 3 49" xfId="17915" hidden="1"/>
    <cellStyle name="Заголовок 2 3 49" xfId="18214" hidden="1"/>
    <cellStyle name="Заголовок 2 3 49" xfId="18588" hidden="1"/>
    <cellStyle name="Заголовок 2 3 49" xfId="18957" hidden="1"/>
    <cellStyle name="Заголовок 2 3 49" xfId="19319" hidden="1"/>
    <cellStyle name="Заголовок 2 3 49" xfId="19665" hidden="1"/>
    <cellStyle name="Заголовок 2 3 49" xfId="19986" hidden="1"/>
    <cellStyle name="Заголовок 2 3 49" xfId="20396" hidden="1"/>
    <cellStyle name="Заголовок 2 3 49" xfId="14579" hidden="1"/>
    <cellStyle name="Заголовок 2 3 49" xfId="21315" hidden="1"/>
    <cellStyle name="Заголовок 2 3 49" xfId="21689" hidden="1"/>
    <cellStyle name="Заголовок 2 3 49" xfId="22058" hidden="1"/>
    <cellStyle name="Заголовок 2 3 49" xfId="22420" hidden="1"/>
    <cellStyle name="Заголовок 2 3 49" xfId="22766" hidden="1"/>
    <cellStyle name="Заголовок 2 3 49" xfId="23087" hidden="1"/>
    <cellStyle name="Заголовок 2 3 49" xfId="23497" hidden="1"/>
    <cellStyle name="Заголовок 2 3 49" xfId="10636" hidden="1"/>
    <cellStyle name="Заголовок 2 3 49" xfId="24403" hidden="1"/>
    <cellStyle name="Заголовок 2 3 49" xfId="24777" hidden="1"/>
    <cellStyle name="Заголовок 2 3 49" xfId="25146" hidden="1"/>
    <cellStyle name="Заголовок 2 3 49" xfId="25508" hidden="1"/>
    <cellStyle name="Заголовок 2 3 49" xfId="25854" hidden="1"/>
    <cellStyle name="Заголовок 2 3 49" xfId="26175" hidden="1"/>
    <cellStyle name="Заголовок 2 3 49" xfId="26585" hidden="1"/>
    <cellStyle name="Заголовок 2 3 49" xfId="17837" hidden="1"/>
    <cellStyle name="Заголовок 2 3 49" xfId="27426" hidden="1"/>
    <cellStyle name="Заголовок 2 3 49" xfId="27800" hidden="1"/>
    <cellStyle name="Заголовок 2 3 49" xfId="28169" hidden="1"/>
    <cellStyle name="Заголовок 2 3 49" xfId="28531" hidden="1"/>
    <cellStyle name="Заголовок 2 3 49" xfId="28877" hidden="1"/>
    <cellStyle name="Заголовок 2 3 49" xfId="29198" hidden="1"/>
    <cellStyle name="Заголовок 2 3 49" xfId="29608" hidden="1"/>
    <cellStyle name="Заголовок 2 3 49" xfId="17841" hidden="1"/>
    <cellStyle name="Заголовок 2 3 49" xfId="30249" hidden="1"/>
    <cellStyle name="Заголовок 2 3 49" xfId="30623" hidden="1"/>
    <cellStyle name="Заголовок 2 3 49" xfId="30992" hidden="1"/>
    <cellStyle name="Заголовок 2 3 49" xfId="31354" hidden="1"/>
    <cellStyle name="Заголовок 2 3 49" xfId="31700" hidden="1"/>
    <cellStyle name="Заголовок 2 3 49" xfId="32021" hidden="1"/>
    <cellStyle name="Заголовок 2 3 49" xfId="32431"/>
    <cellStyle name="Заголовок 2 3 5" xfId="910" hidden="1"/>
    <cellStyle name="Заголовок 2 3 5" xfId="872" hidden="1"/>
    <cellStyle name="Заголовок 2 3 5" xfId="1279" hidden="1"/>
    <cellStyle name="Заголовок 2 3 5" xfId="1654" hidden="1"/>
    <cellStyle name="Заголовок 2 3 5" xfId="2026" hidden="1"/>
    <cellStyle name="Заголовок 2 3 5" xfId="2394" hidden="1"/>
    <cellStyle name="Заголовок 2 3 5" xfId="2752" hidden="1"/>
    <cellStyle name="Заголовок 2 3 5" xfId="3410" hidden="1"/>
    <cellStyle name="Заголовок 2 3 5" xfId="4894" hidden="1"/>
    <cellStyle name="Заголовок 2 3 5" xfId="4856" hidden="1"/>
    <cellStyle name="Заголовок 2 3 5" xfId="5263" hidden="1"/>
    <cellStyle name="Заголовок 2 3 5" xfId="5638" hidden="1"/>
    <cellStyle name="Заголовок 2 3 5" xfId="6010" hidden="1"/>
    <cellStyle name="Заголовок 2 3 5" xfId="6378" hidden="1"/>
    <cellStyle name="Заголовок 2 3 5" xfId="6736" hidden="1"/>
    <cellStyle name="Заголовок 2 3 5" xfId="7394" hidden="1"/>
    <cellStyle name="Заголовок 2 3 5" xfId="4500" hidden="1"/>
    <cellStyle name="Заголовок 2 3 5" xfId="4640" hidden="1"/>
    <cellStyle name="Заголовок 2 3 5" xfId="8160" hidden="1"/>
    <cellStyle name="Заголовок 2 3 5" xfId="8535" hidden="1"/>
    <cellStyle name="Заголовок 2 3 5" xfId="8907" hidden="1"/>
    <cellStyle name="Заголовок 2 3 5" xfId="9275" hidden="1"/>
    <cellStyle name="Заголовок 2 3 5" xfId="9633" hidden="1"/>
    <cellStyle name="Заголовок 2 3 5" xfId="10291" hidden="1"/>
    <cellStyle name="Заголовок 2 3 5" xfId="11350" hidden="1"/>
    <cellStyle name="Заголовок 2 3 5" xfId="11312" hidden="1"/>
    <cellStyle name="Заголовок 2 3 5" xfId="11719" hidden="1"/>
    <cellStyle name="Заголовок 2 3 5" xfId="12094" hidden="1"/>
    <cellStyle name="Заголовок 2 3 5" xfId="12466" hidden="1"/>
    <cellStyle name="Заголовок 2 3 5" xfId="12834" hidden="1"/>
    <cellStyle name="Заголовок 2 3 5" xfId="13192" hidden="1"/>
    <cellStyle name="Заголовок 2 3 5" xfId="13850" hidden="1"/>
    <cellStyle name="Заголовок 2 3 5" xfId="10944" hidden="1"/>
    <cellStyle name="Заголовок 2 3 5" xfId="11086" hidden="1"/>
    <cellStyle name="Заголовок 2 3 5" xfId="14883" hidden="1"/>
    <cellStyle name="Заголовок 2 3 5" xfId="15258" hidden="1"/>
    <cellStyle name="Заголовок 2 3 5" xfId="15630" hidden="1"/>
    <cellStyle name="Заголовок 2 3 5" xfId="15998" hidden="1"/>
    <cellStyle name="Заголовок 2 3 5" xfId="16356" hidden="1"/>
    <cellStyle name="Заголовок 2 3 5" xfId="17014" hidden="1"/>
    <cellStyle name="Заголовок 2 3 5" xfId="14635" hidden="1"/>
    <cellStyle name="Заголовок 2 3 5" xfId="10866" hidden="1"/>
    <cellStyle name="Заголовок 2 3 5" xfId="18039" hidden="1"/>
    <cellStyle name="Заголовок 2 3 5" xfId="18414" hidden="1"/>
    <cellStyle name="Заголовок 2 3 5" xfId="18786" hidden="1"/>
    <cellStyle name="Заголовок 2 3 5" xfId="19154" hidden="1"/>
    <cellStyle name="Заголовок 2 3 5" xfId="19512" hidden="1"/>
    <cellStyle name="Заголовок 2 3 5" xfId="20170" hidden="1"/>
    <cellStyle name="Заголовок 2 3 5" xfId="20544" hidden="1"/>
    <cellStyle name="Заголовок 2 3 5" xfId="17833" hidden="1"/>
    <cellStyle name="Заголовок 2 3 5" xfId="21140" hidden="1"/>
    <cellStyle name="Заголовок 2 3 5" xfId="21515" hidden="1"/>
    <cellStyle name="Заголовок 2 3 5" xfId="21887" hidden="1"/>
    <cellStyle name="Заголовок 2 3 5" xfId="22255" hidden="1"/>
    <cellStyle name="Заголовок 2 3 5" xfId="22613" hidden="1"/>
    <cellStyle name="Заголовок 2 3 5" xfId="23271" hidden="1"/>
    <cellStyle name="Заголовок 2 3 5" xfId="23645" hidden="1"/>
    <cellStyle name="Заголовок 2 3 5" xfId="17752" hidden="1"/>
    <cellStyle name="Заголовок 2 3 5" xfId="24228" hidden="1"/>
    <cellStyle name="Заголовок 2 3 5" xfId="24603" hidden="1"/>
    <cellStyle name="Заголовок 2 3 5" xfId="24975" hidden="1"/>
    <cellStyle name="Заголовок 2 3 5" xfId="25343" hidden="1"/>
    <cellStyle name="Заголовок 2 3 5" xfId="25701" hidden="1"/>
    <cellStyle name="Заголовок 2 3 5" xfId="26359" hidden="1"/>
    <cellStyle name="Заголовок 2 3 5" xfId="26733" hidden="1"/>
    <cellStyle name="Заголовок 2 3 5" xfId="20973" hidden="1"/>
    <cellStyle name="Заголовок 2 3 5" xfId="27251" hidden="1"/>
    <cellStyle name="Заголовок 2 3 5" xfId="27626" hidden="1"/>
    <cellStyle name="Заголовок 2 3 5" xfId="27998" hidden="1"/>
    <cellStyle name="Заголовок 2 3 5" xfId="28366" hidden="1"/>
    <cellStyle name="Заголовок 2 3 5" xfId="28724" hidden="1"/>
    <cellStyle name="Заголовок 2 3 5" xfId="29382" hidden="1"/>
    <cellStyle name="Заголовок 2 3 5" xfId="29756" hidden="1"/>
    <cellStyle name="Заголовок 2 3 5" xfId="24068" hidden="1"/>
    <cellStyle name="Заголовок 2 3 5" xfId="30074" hidden="1"/>
    <cellStyle name="Заголовок 2 3 5" xfId="30449" hidden="1"/>
    <cellStyle name="Заголовок 2 3 5" xfId="30821" hidden="1"/>
    <cellStyle name="Заголовок 2 3 5" xfId="31189" hidden="1"/>
    <cellStyle name="Заголовок 2 3 5" xfId="31547" hidden="1"/>
    <cellStyle name="Заголовок 2 3 5" xfId="32205"/>
    <cellStyle name="Заголовок 2 3 50" xfId="919" hidden="1"/>
    <cellStyle name="Заголовок 2 3 50" xfId="1315" hidden="1"/>
    <cellStyle name="Заголовок 2 3 50" xfId="1689" hidden="1"/>
    <cellStyle name="Заголовок 2 3 50" xfId="2059" hidden="1"/>
    <cellStyle name="Заголовок 2 3 50" xfId="2422" hidden="1"/>
    <cellStyle name="Заголовок 2 3 50" xfId="2775" hidden="1"/>
    <cellStyle name="Заголовок 2 3 50" xfId="3104" hidden="1"/>
    <cellStyle name="Заголовок 2 3 50" xfId="3396" hidden="1"/>
    <cellStyle name="Заголовок 2 3 50" xfId="4903" hidden="1"/>
    <cellStyle name="Заголовок 2 3 50" xfId="5299" hidden="1"/>
    <cellStyle name="Заголовок 2 3 50" xfId="5673" hidden="1"/>
    <cellStyle name="Заголовок 2 3 50" xfId="6043" hidden="1"/>
    <cellStyle name="Заголовок 2 3 50" xfId="6406" hidden="1"/>
    <cellStyle name="Заголовок 2 3 50" xfId="6759" hidden="1"/>
    <cellStyle name="Заголовок 2 3 50" xfId="7088" hidden="1"/>
    <cellStyle name="Заголовок 2 3 50" xfId="7380" hidden="1"/>
    <cellStyle name="Заголовок 2 3 50" xfId="4472" hidden="1"/>
    <cellStyle name="Заголовок 2 3 50" xfId="8196" hidden="1"/>
    <cellStyle name="Заголовок 2 3 50" xfId="8570" hidden="1"/>
    <cellStyle name="Заголовок 2 3 50" xfId="8940" hidden="1"/>
    <cellStyle name="Заголовок 2 3 50" xfId="9303" hidden="1"/>
    <cellStyle name="Заголовок 2 3 50" xfId="9656" hidden="1"/>
    <cellStyle name="Заголовок 2 3 50" xfId="9985" hidden="1"/>
    <cellStyle name="Заголовок 2 3 50" xfId="10277" hidden="1"/>
    <cellStyle name="Заголовок 2 3 50" xfId="11359" hidden="1"/>
    <cellStyle name="Заголовок 2 3 50" xfId="11755" hidden="1"/>
    <cellStyle name="Заголовок 2 3 50" xfId="12129" hidden="1"/>
    <cellStyle name="Заголовок 2 3 50" xfId="12499" hidden="1"/>
    <cellStyle name="Заголовок 2 3 50" xfId="12862" hidden="1"/>
    <cellStyle name="Заголовок 2 3 50" xfId="13215" hidden="1"/>
    <cellStyle name="Заголовок 2 3 50" xfId="13544" hidden="1"/>
    <cellStyle name="Заголовок 2 3 50" xfId="13836" hidden="1"/>
    <cellStyle name="Заголовок 2 3 50" xfId="10916" hidden="1"/>
    <cellStyle name="Заголовок 2 3 50" xfId="14919" hidden="1"/>
    <cellStyle name="Заголовок 2 3 50" xfId="15293" hidden="1"/>
    <cellStyle name="Заголовок 2 3 50" xfId="15663" hidden="1"/>
    <cellStyle name="Заголовок 2 3 50" xfId="16026" hidden="1"/>
    <cellStyle name="Заголовок 2 3 50" xfId="16379" hidden="1"/>
    <cellStyle name="Заголовок 2 3 50" xfId="16708" hidden="1"/>
    <cellStyle name="Заголовок 2 3 50" xfId="17000" hidden="1"/>
    <cellStyle name="Заголовок 2 3 50" xfId="14540" hidden="1"/>
    <cellStyle name="Заголовок 2 3 50" xfId="18075" hidden="1"/>
    <cellStyle name="Заголовок 2 3 50" xfId="18449" hidden="1"/>
    <cellStyle name="Заголовок 2 3 50" xfId="18819" hidden="1"/>
    <cellStyle name="Заголовок 2 3 50" xfId="19182" hidden="1"/>
    <cellStyle name="Заголовок 2 3 50" xfId="19535" hidden="1"/>
    <cellStyle name="Заголовок 2 3 50" xfId="19864" hidden="1"/>
    <cellStyle name="Заголовок 2 3 50" xfId="20156" hidden="1"/>
    <cellStyle name="Заголовок 2 3 50" xfId="20536" hidden="1"/>
    <cellStyle name="Заголовок 2 3 50" xfId="21176" hidden="1"/>
    <cellStyle name="Заголовок 2 3 50" xfId="21550" hidden="1"/>
    <cellStyle name="Заголовок 2 3 50" xfId="21920" hidden="1"/>
    <cellStyle name="Заголовок 2 3 50" xfId="22283" hidden="1"/>
    <cellStyle name="Заголовок 2 3 50" xfId="22636" hidden="1"/>
    <cellStyle name="Заголовок 2 3 50" xfId="22965" hidden="1"/>
    <cellStyle name="Заголовок 2 3 50" xfId="23257" hidden="1"/>
    <cellStyle name="Заголовок 2 3 50" xfId="23637" hidden="1"/>
    <cellStyle name="Заголовок 2 3 50" xfId="24264" hidden="1"/>
    <cellStyle name="Заголовок 2 3 50" xfId="24638" hidden="1"/>
    <cellStyle name="Заголовок 2 3 50" xfId="25008" hidden="1"/>
    <cellStyle name="Заголовок 2 3 50" xfId="25371" hidden="1"/>
    <cellStyle name="Заголовок 2 3 50" xfId="25724" hidden="1"/>
    <cellStyle name="Заголовок 2 3 50" xfId="26053" hidden="1"/>
    <cellStyle name="Заголовок 2 3 50" xfId="26345" hidden="1"/>
    <cellStyle name="Заголовок 2 3 50" xfId="26725" hidden="1"/>
    <cellStyle name="Заголовок 2 3 50" xfId="27287" hidden="1"/>
    <cellStyle name="Заголовок 2 3 50" xfId="27661" hidden="1"/>
    <cellStyle name="Заголовок 2 3 50" xfId="28031" hidden="1"/>
    <cellStyle name="Заголовок 2 3 50" xfId="28394" hidden="1"/>
    <cellStyle name="Заголовок 2 3 50" xfId="28747" hidden="1"/>
    <cellStyle name="Заголовок 2 3 50" xfId="29076" hidden="1"/>
    <cellStyle name="Заголовок 2 3 50" xfId="29368" hidden="1"/>
    <cellStyle name="Заголовок 2 3 50" xfId="29748" hidden="1"/>
    <cellStyle name="Заголовок 2 3 50" xfId="30110" hidden="1"/>
    <cellStyle name="Заголовок 2 3 50" xfId="30484" hidden="1"/>
    <cellStyle name="Заголовок 2 3 50" xfId="30854" hidden="1"/>
    <cellStyle name="Заголовок 2 3 50" xfId="31217" hidden="1"/>
    <cellStyle name="Заголовок 2 3 50" xfId="31570" hidden="1"/>
    <cellStyle name="Заголовок 2 3 50" xfId="31899" hidden="1"/>
    <cellStyle name="Заголовок 2 3 50" xfId="32191"/>
    <cellStyle name="Заголовок 2 3 51" xfId="1173" hidden="1"/>
    <cellStyle name="Заголовок 2 3 51" xfId="1396" hidden="1"/>
    <cellStyle name="Заголовок 2 3 51" xfId="1770" hidden="1"/>
    <cellStyle name="Заголовок 2 3 51" xfId="2139" hidden="1"/>
    <cellStyle name="Заголовок 2 3 51" xfId="2502" hidden="1"/>
    <cellStyle name="Заголовок 2 3 51" xfId="2854" hidden="1"/>
    <cellStyle name="Заголовок 2 3 51" xfId="3180" hidden="1"/>
    <cellStyle name="Заголовок 2 3 51" xfId="3651" hidden="1"/>
    <cellStyle name="Заголовок 2 3 51" xfId="5157" hidden="1"/>
    <cellStyle name="Заголовок 2 3 51" xfId="5380" hidden="1"/>
    <cellStyle name="Заголовок 2 3 51" xfId="5754" hidden="1"/>
    <cellStyle name="Заголовок 2 3 51" xfId="6123" hidden="1"/>
    <cellStyle name="Заголовок 2 3 51" xfId="6486" hidden="1"/>
    <cellStyle name="Заголовок 2 3 51" xfId="6838" hidden="1"/>
    <cellStyle name="Заголовок 2 3 51" xfId="7164" hidden="1"/>
    <cellStyle name="Заголовок 2 3 51" xfId="7635" hidden="1"/>
    <cellStyle name="Заголовок 2 3 51" xfId="8054" hidden="1"/>
    <cellStyle name="Заголовок 2 3 51" xfId="8277" hidden="1"/>
    <cellStyle name="Заголовок 2 3 51" xfId="8651" hidden="1"/>
    <cellStyle name="Заголовок 2 3 51" xfId="9020" hidden="1"/>
    <cellStyle name="Заголовок 2 3 51" xfId="9383" hidden="1"/>
    <cellStyle name="Заголовок 2 3 51" xfId="9735" hidden="1"/>
    <cellStyle name="Заголовок 2 3 51" xfId="10061" hidden="1"/>
    <cellStyle name="Заголовок 2 3 51" xfId="10532" hidden="1"/>
    <cellStyle name="Заголовок 2 3 51" xfId="11613" hidden="1"/>
    <cellStyle name="Заголовок 2 3 51" xfId="11836" hidden="1"/>
    <cellStyle name="Заголовок 2 3 51" xfId="12210" hidden="1"/>
    <cellStyle name="Заголовок 2 3 51" xfId="12579" hidden="1"/>
    <cellStyle name="Заголовок 2 3 51" xfId="12942" hidden="1"/>
    <cellStyle name="Заголовок 2 3 51" xfId="13294" hidden="1"/>
    <cellStyle name="Заголовок 2 3 51" xfId="13620" hidden="1"/>
    <cellStyle name="Заголовок 2 3 51" xfId="14091" hidden="1"/>
    <cellStyle name="Заголовок 2 3 51" xfId="14777" hidden="1"/>
    <cellStyle name="Заголовок 2 3 51" xfId="15000" hidden="1"/>
    <cellStyle name="Заголовок 2 3 51" xfId="15374" hidden="1"/>
    <cellStyle name="Заголовок 2 3 51" xfId="15743" hidden="1"/>
    <cellStyle name="Заголовок 2 3 51" xfId="16106" hidden="1"/>
    <cellStyle name="Заголовок 2 3 51" xfId="16458" hidden="1"/>
    <cellStyle name="Заголовок 2 3 51" xfId="16784" hidden="1"/>
    <cellStyle name="Заголовок 2 3 51" xfId="17255" hidden="1"/>
    <cellStyle name="Заголовок 2 3 51" xfId="17933" hidden="1"/>
    <cellStyle name="Заголовок 2 3 51" xfId="18156" hidden="1"/>
    <cellStyle name="Заголовок 2 3 51" xfId="18530" hidden="1"/>
    <cellStyle name="Заголовок 2 3 51" xfId="18899" hidden="1"/>
    <cellStyle name="Заголовок 2 3 51" xfId="19262" hidden="1"/>
    <cellStyle name="Заголовок 2 3 51" xfId="19614" hidden="1"/>
    <cellStyle name="Заголовок 2 3 51" xfId="19940" hidden="1"/>
    <cellStyle name="Заголовок 2 3 51" xfId="20411" hidden="1"/>
    <cellStyle name="Заголовок 2 3 51" xfId="17660" hidden="1"/>
    <cellStyle name="Заголовок 2 3 51" xfId="21257" hidden="1"/>
    <cellStyle name="Заголовок 2 3 51" xfId="21631" hidden="1"/>
    <cellStyle name="Заголовок 2 3 51" xfId="22000" hidden="1"/>
    <cellStyle name="Заголовок 2 3 51" xfId="22363" hidden="1"/>
    <cellStyle name="Заголовок 2 3 51" xfId="22715" hidden="1"/>
    <cellStyle name="Заголовок 2 3 51" xfId="23041" hidden="1"/>
    <cellStyle name="Заголовок 2 3 51" xfId="23512" hidden="1"/>
    <cellStyle name="Заголовок 2 3 51" xfId="20881" hidden="1"/>
    <cellStyle name="Заголовок 2 3 51" xfId="24345" hidden="1"/>
    <cellStyle name="Заголовок 2 3 51" xfId="24719" hidden="1"/>
    <cellStyle name="Заголовок 2 3 51" xfId="25088" hidden="1"/>
    <cellStyle name="Заголовок 2 3 51" xfId="25451" hidden="1"/>
    <cellStyle name="Заголовок 2 3 51" xfId="25803" hidden="1"/>
    <cellStyle name="Заголовок 2 3 51" xfId="26129" hidden="1"/>
    <cellStyle name="Заголовок 2 3 51" xfId="26600" hidden="1"/>
    <cellStyle name="Заголовок 2 3 51" xfId="23981" hidden="1"/>
    <cellStyle name="Заголовок 2 3 51" xfId="27368" hidden="1"/>
    <cellStyle name="Заголовок 2 3 51" xfId="27742" hidden="1"/>
    <cellStyle name="Заголовок 2 3 51" xfId="28111" hidden="1"/>
    <cellStyle name="Заголовок 2 3 51" xfId="28474" hidden="1"/>
    <cellStyle name="Заголовок 2 3 51" xfId="28826" hidden="1"/>
    <cellStyle name="Заголовок 2 3 51" xfId="29152" hidden="1"/>
    <cellStyle name="Заголовок 2 3 51" xfId="29623" hidden="1"/>
    <cellStyle name="Заголовок 2 3 51" xfId="27062" hidden="1"/>
    <cellStyle name="Заголовок 2 3 51" xfId="30191" hidden="1"/>
    <cellStyle name="Заголовок 2 3 51" xfId="30565" hidden="1"/>
    <cellStyle name="Заголовок 2 3 51" xfId="30934" hidden="1"/>
    <cellStyle name="Заголовок 2 3 51" xfId="31297" hidden="1"/>
    <cellStyle name="Заголовок 2 3 51" xfId="31649" hidden="1"/>
    <cellStyle name="Заголовок 2 3 51" xfId="31975" hidden="1"/>
    <cellStyle name="Заголовок 2 3 51" xfId="32446"/>
    <cellStyle name="Заголовок 2 3 52" xfId="1166" hidden="1"/>
    <cellStyle name="Заголовок 2 3 52" xfId="1420" hidden="1"/>
    <cellStyle name="Заголовок 2 3 52" xfId="1794" hidden="1"/>
    <cellStyle name="Заголовок 2 3 52" xfId="2163" hidden="1"/>
    <cellStyle name="Заголовок 2 3 52" xfId="2526" hidden="1"/>
    <cellStyle name="Заголовок 2 3 52" xfId="2877" hidden="1"/>
    <cellStyle name="Заголовок 2 3 52" xfId="3200" hidden="1"/>
    <cellStyle name="Заголовок 2 3 52" xfId="3644" hidden="1"/>
    <cellStyle name="Заголовок 2 3 52" xfId="5150" hidden="1"/>
    <cellStyle name="Заголовок 2 3 52" xfId="5404" hidden="1"/>
    <cellStyle name="Заголовок 2 3 52" xfId="5778" hidden="1"/>
    <cellStyle name="Заголовок 2 3 52" xfId="6147" hidden="1"/>
    <cellStyle name="Заголовок 2 3 52" xfId="6510" hidden="1"/>
    <cellStyle name="Заголовок 2 3 52" xfId="6861" hidden="1"/>
    <cellStyle name="Заголовок 2 3 52" xfId="7184" hidden="1"/>
    <cellStyle name="Заголовок 2 3 52" xfId="7628" hidden="1"/>
    <cellStyle name="Заголовок 2 3 52" xfId="8047" hidden="1"/>
    <cellStyle name="Заголовок 2 3 52" xfId="8301" hidden="1"/>
    <cellStyle name="Заголовок 2 3 52" xfId="8675" hidden="1"/>
    <cellStyle name="Заголовок 2 3 52" xfId="9044" hidden="1"/>
    <cellStyle name="Заголовок 2 3 52" xfId="9407" hidden="1"/>
    <cellStyle name="Заголовок 2 3 52" xfId="9758" hidden="1"/>
    <cellStyle name="Заголовок 2 3 52" xfId="10081" hidden="1"/>
    <cellStyle name="Заголовок 2 3 52" xfId="10525" hidden="1"/>
    <cellStyle name="Заголовок 2 3 52" xfId="11606" hidden="1"/>
    <cellStyle name="Заголовок 2 3 52" xfId="11860" hidden="1"/>
    <cellStyle name="Заголовок 2 3 52" xfId="12234" hidden="1"/>
    <cellStyle name="Заголовок 2 3 52" xfId="12603" hidden="1"/>
    <cellStyle name="Заголовок 2 3 52" xfId="12966" hidden="1"/>
    <cellStyle name="Заголовок 2 3 52" xfId="13317" hidden="1"/>
    <cellStyle name="Заголовок 2 3 52" xfId="13640" hidden="1"/>
    <cellStyle name="Заголовок 2 3 52" xfId="14084" hidden="1"/>
    <cellStyle name="Заголовок 2 3 52" xfId="14770" hidden="1"/>
    <cellStyle name="Заголовок 2 3 52" xfId="15024" hidden="1"/>
    <cellStyle name="Заголовок 2 3 52" xfId="15398" hidden="1"/>
    <cellStyle name="Заголовок 2 3 52" xfId="15767" hidden="1"/>
    <cellStyle name="Заголовок 2 3 52" xfId="16130" hidden="1"/>
    <cellStyle name="Заголовок 2 3 52" xfId="16481" hidden="1"/>
    <cellStyle name="Заголовок 2 3 52" xfId="16804" hidden="1"/>
    <cellStyle name="Заголовок 2 3 52" xfId="17248" hidden="1"/>
    <cellStyle name="Заголовок 2 3 52" xfId="17926" hidden="1"/>
    <cellStyle name="Заголовок 2 3 52" xfId="18180" hidden="1"/>
    <cellStyle name="Заголовок 2 3 52" xfId="18554" hidden="1"/>
    <cellStyle name="Заголовок 2 3 52" xfId="18923" hidden="1"/>
    <cellStyle name="Заголовок 2 3 52" xfId="19286" hidden="1"/>
    <cellStyle name="Заголовок 2 3 52" xfId="19637" hidden="1"/>
    <cellStyle name="Заголовок 2 3 52" xfId="19960" hidden="1"/>
    <cellStyle name="Заголовок 2 3 52" xfId="20404" hidden="1"/>
    <cellStyle name="Заголовок 2 3 52" xfId="17643" hidden="1"/>
    <cellStyle name="Заголовок 2 3 52" xfId="21281" hidden="1"/>
    <cellStyle name="Заголовок 2 3 52" xfId="21655" hidden="1"/>
    <cellStyle name="Заголовок 2 3 52" xfId="22024" hidden="1"/>
    <cellStyle name="Заголовок 2 3 52" xfId="22387" hidden="1"/>
    <cellStyle name="Заголовок 2 3 52" xfId="22738" hidden="1"/>
    <cellStyle name="Заголовок 2 3 52" xfId="23061" hidden="1"/>
    <cellStyle name="Заголовок 2 3 52" xfId="23505" hidden="1"/>
    <cellStyle name="Заголовок 2 3 52" xfId="17705" hidden="1"/>
    <cellStyle name="Заголовок 2 3 52" xfId="24369" hidden="1"/>
    <cellStyle name="Заголовок 2 3 52" xfId="24743" hidden="1"/>
    <cellStyle name="Заголовок 2 3 52" xfId="25112" hidden="1"/>
    <cellStyle name="Заголовок 2 3 52" xfId="25475" hidden="1"/>
    <cellStyle name="Заголовок 2 3 52" xfId="25826" hidden="1"/>
    <cellStyle name="Заголовок 2 3 52" xfId="26149" hidden="1"/>
    <cellStyle name="Заголовок 2 3 52" xfId="26593" hidden="1"/>
    <cellStyle name="Заголовок 2 3 52" xfId="20931" hidden="1"/>
    <cellStyle name="Заголовок 2 3 52" xfId="27392" hidden="1"/>
    <cellStyle name="Заголовок 2 3 52" xfId="27766" hidden="1"/>
    <cellStyle name="Заголовок 2 3 52" xfId="28135" hidden="1"/>
    <cellStyle name="Заголовок 2 3 52" xfId="28498" hidden="1"/>
    <cellStyle name="Заголовок 2 3 52" xfId="28849" hidden="1"/>
    <cellStyle name="Заголовок 2 3 52" xfId="29172" hidden="1"/>
    <cellStyle name="Заголовок 2 3 52" xfId="29616" hidden="1"/>
    <cellStyle name="Заголовок 2 3 52" xfId="24031" hidden="1"/>
    <cellStyle name="Заголовок 2 3 52" xfId="30215" hidden="1"/>
    <cellStyle name="Заголовок 2 3 52" xfId="30589" hidden="1"/>
    <cellStyle name="Заголовок 2 3 52" xfId="30958" hidden="1"/>
    <cellStyle name="Заголовок 2 3 52" xfId="31321" hidden="1"/>
    <cellStyle name="Заголовок 2 3 52" xfId="31672" hidden="1"/>
    <cellStyle name="Заголовок 2 3 52" xfId="31995" hidden="1"/>
    <cellStyle name="Заголовок 2 3 52" xfId="32439"/>
    <cellStyle name="Заголовок 2 3 53" xfId="1177" hidden="1"/>
    <cellStyle name="Заголовок 2 3 53" xfId="1388" hidden="1"/>
    <cellStyle name="Заголовок 2 3 53" xfId="1762" hidden="1"/>
    <cellStyle name="Заголовок 2 3 53" xfId="2131" hidden="1"/>
    <cellStyle name="Заголовок 2 3 53" xfId="2494" hidden="1"/>
    <cellStyle name="Заголовок 2 3 53" xfId="2846" hidden="1"/>
    <cellStyle name="Заголовок 2 3 53" xfId="3172" hidden="1"/>
    <cellStyle name="Заголовок 2 3 53" xfId="3655" hidden="1"/>
    <cellStyle name="Заголовок 2 3 53" xfId="5161" hidden="1"/>
    <cellStyle name="Заголовок 2 3 53" xfId="5372" hidden="1"/>
    <cellStyle name="Заголовок 2 3 53" xfId="5746" hidden="1"/>
    <cellStyle name="Заголовок 2 3 53" xfId="6115" hidden="1"/>
    <cellStyle name="Заголовок 2 3 53" xfId="6478" hidden="1"/>
    <cellStyle name="Заголовок 2 3 53" xfId="6830" hidden="1"/>
    <cellStyle name="Заголовок 2 3 53" xfId="7156" hidden="1"/>
    <cellStyle name="Заголовок 2 3 53" xfId="7639" hidden="1"/>
    <cellStyle name="Заголовок 2 3 53" xfId="8058" hidden="1"/>
    <cellStyle name="Заголовок 2 3 53" xfId="8269" hidden="1"/>
    <cellStyle name="Заголовок 2 3 53" xfId="8643" hidden="1"/>
    <cellStyle name="Заголовок 2 3 53" xfId="9012" hidden="1"/>
    <cellStyle name="Заголовок 2 3 53" xfId="9375" hidden="1"/>
    <cellStyle name="Заголовок 2 3 53" xfId="9727" hidden="1"/>
    <cellStyle name="Заголовок 2 3 53" xfId="10053" hidden="1"/>
    <cellStyle name="Заголовок 2 3 53" xfId="10536" hidden="1"/>
    <cellStyle name="Заголовок 2 3 53" xfId="11617" hidden="1"/>
    <cellStyle name="Заголовок 2 3 53" xfId="11828" hidden="1"/>
    <cellStyle name="Заголовок 2 3 53" xfId="12202" hidden="1"/>
    <cellStyle name="Заголовок 2 3 53" xfId="12571" hidden="1"/>
    <cellStyle name="Заголовок 2 3 53" xfId="12934" hidden="1"/>
    <cellStyle name="Заголовок 2 3 53" xfId="13286" hidden="1"/>
    <cellStyle name="Заголовок 2 3 53" xfId="13612" hidden="1"/>
    <cellStyle name="Заголовок 2 3 53" xfId="14095" hidden="1"/>
    <cellStyle name="Заголовок 2 3 53" xfId="14781" hidden="1"/>
    <cellStyle name="Заголовок 2 3 53" xfId="14992" hidden="1"/>
    <cellStyle name="Заголовок 2 3 53" xfId="15366" hidden="1"/>
    <cellStyle name="Заголовок 2 3 53" xfId="15735" hidden="1"/>
    <cellStyle name="Заголовок 2 3 53" xfId="16098" hidden="1"/>
    <cellStyle name="Заголовок 2 3 53" xfId="16450" hidden="1"/>
    <cellStyle name="Заголовок 2 3 53" xfId="16776" hidden="1"/>
    <cellStyle name="Заголовок 2 3 53" xfId="17259" hidden="1"/>
    <cellStyle name="Заголовок 2 3 53" xfId="17937" hidden="1"/>
    <cellStyle name="Заголовок 2 3 53" xfId="18148" hidden="1"/>
    <cellStyle name="Заголовок 2 3 53" xfId="18522" hidden="1"/>
    <cellStyle name="Заголовок 2 3 53" xfId="18891" hidden="1"/>
    <cellStyle name="Заголовок 2 3 53" xfId="19254" hidden="1"/>
    <cellStyle name="Заголовок 2 3 53" xfId="19606" hidden="1"/>
    <cellStyle name="Заголовок 2 3 53" xfId="19932" hidden="1"/>
    <cellStyle name="Заголовок 2 3 53" xfId="20415" hidden="1"/>
    <cellStyle name="Заголовок 2 3 53" xfId="14584" hidden="1"/>
    <cellStyle name="Заголовок 2 3 53" xfId="21249" hidden="1"/>
    <cellStyle name="Заголовок 2 3 53" xfId="21623" hidden="1"/>
    <cellStyle name="Заголовок 2 3 53" xfId="21992" hidden="1"/>
    <cellStyle name="Заголовок 2 3 53" xfId="22355" hidden="1"/>
    <cellStyle name="Заголовок 2 3 53" xfId="22707" hidden="1"/>
    <cellStyle name="Заголовок 2 3 53" xfId="23033" hidden="1"/>
    <cellStyle name="Заголовок 2 3 53" xfId="23516" hidden="1"/>
    <cellStyle name="Заголовок 2 3 53" xfId="20888" hidden="1"/>
    <cellStyle name="Заголовок 2 3 53" xfId="24337" hidden="1"/>
    <cellStyle name="Заголовок 2 3 53" xfId="24711" hidden="1"/>
    <cellStyle name="Заголовок 2 3 53" xfId="25080" hidden="1"/>
    <cellStyle name="Заголовок 2 3 53" xfId="25443" hidden="1"/>
    <cellStyle name="Заголовок 2 3 53" xfId="25795" hidden="1"/>
    <cellStyle name="Заголовок 2 3 53" xfId="26121" hidden="1"/>
    <cellStyle name="Заголовок 2 3 53" xfId="26604" hidden="1"/>
    <cellStyle name="Заголовок 2 3 53" xfId="23988" hidden="1"/>
    <cellStyle name="Заголовок 2 3 53" xfId="27360" hidden="1"/>
    <cellStyle name="Заголовок 2 3 53" xfId="27734" hidden="1"/>
    <cellStyle name="Заголовок 2 3 53" xfId="28103" hidden="1"/>
    <cellStyle name="Заголовок 2 3 53" xfId="28466" hidden="1"/>
    <cellStyle name="Заголовок 2 3 53" xfId="28818" hidden="1"/>
    <cellStyle name="Заголовок 2 3 53" xfId="29144" hidden="1"/>
    <cellStyle name="Заголовок 2 3 53" xfId="29627" hidden="1"/>
    <cellStyle name="Заголовок 2 3 53" xfId="27069" hidden="1"/>
    <cellStyle name="Заголовок 2 3 53" xfId="30183" hidden="1"/>
    <cellStyle name="Заголовок 2 3 53" xfId="30557" hidden="1"/>
    <cellStyle name="Заголовок 2 3 53" xfId="30926" hidden="1"/>
    <cellStyle name="Заголовок 2 3 53" xfId="31289" hidden="1"/>
    <cellStyle name="Заголовок 2 3 53" xfId="31641" hidden="1"/>
    <cellStyle name="Заголовок 2 3 53" xfId="31967" hidden="1"/>
    <cellStyle name="Заголовок 2 3 53" xfId="32450"/>
    <cellStyle name="Заголовок 2 3 54" xfId="1185" hidden="1"/>
    <cellStyle name="Заголовок 2 3 54" xfId="1358" hidden="1"/>
    <cellStyle name="Заголовок 2 3 54" xfId="1732" hidden="1"/>
    <cellStyle name="Заголовок 2 3 54" xfId="2101" hidden="1"/>
    <cellStyle name="Заголовок 2 3 54" xfId="2464" hidden="1"/>
    <cellStyle name="Заголовок 2 3 54" xfId="2817" hidden="1"/>
    <cellStyle name="Заголовок 2 3 54" xfId="3144" hidden="1"/>
    <cellStyle name="Заголовок 2 3 54" xfId="3663" hidden="1"/>
    <cellStyle name="Заголовок 2 3 54" xfId="5169" hidden="1"/>
    <cellStyle name="Заголовок 2 3 54" xfId="5342" hidden="1"/>
    <cellStyle name="Заголовок 2 3 54" xfId="5716" hidden="1"/>
    <cellStyle name="Заголовок 2 3 54" xfId="6085" hidden="1"/>
    <cellStyle name="Заголовок 2 3 54" xfId="6448" hidden="1"/>
    <cellStyle name="Заголовок 2 3 54" xfId="6801" hidden="1"/>
    <cellStyle name="Заголовок 2 3 54" xfId="7128" hidden="1"/>
    <cellStyle name="Заголовок 2 3 54" xfId="7647" hidden="1"/>
    <cellStyle name="Заголовок 2 3 54" xfId="8066" hidden="1"/>
    <cellStyle name="Заголовок 2 3 54" xfId="8239" hidden="1"/>
    <cellStyle name="Заголовок 2 3 54" xfId="8613" hidden="1"/>
    <cellStyle name="Заголовок 2 3 54" xfId="8982" hidden="1"/>
    <cellStyle name="Заголовок 2 3 54" xfId="9345" hidden="1"/>
    <cellStyle name="Заголовок 2 3 54" xfId="9698" hidden="1"/>
    <cellStyle name="Заголовок 2 3 54" xfId="10025" hidden="1"/>
    <cellStyle name="Заголовок 2 3 54" xfId="10544" hidden="1"/>
    <cellStyle name="Заголовок 2 3 54" xfId="11625" hidden="1"/>
    <cellStyle name="Заголовок 2 3 54" xfId="11798" hidden="1"/>
    <cellStyle name="Заголовок 2 3 54" xfId="12172" hidden="1"/>
    <cellStyle name="Заголовок 2 3 54" xfId="12541" hidden="1"/>
    <cellStyle name="Заголовок 2 3 54" xfId="12904" hidden="1"/>
    <cellStyle name="Заголовок 2 3 54" xfId="13257" hidden="1"/>
    <cellStyle name="Заголовок 2 3 54" xfId="13584" hidden="1"/>
    <cellStyle name="Заголовок 2 3 54" xfId="14103" hidden="1"/>
    <cellStyle name="Заголовок 2 3 54" xfId="14789" hidden="1"/>
    <cellStyle name="Заголовок 2 3 54" xfId="14962" hidden="1"/>
    <cellStyle name="Заголовок 2 3 54" xfId="15336" hidden="1"/>
    <cellStyle name="Заголовок 2 3 54" xfId="15705" hidden="1"/>
    <cellStyle name="Заголовок 2 3 54" xfId="16068" hidden="1"/>
    <cellStyle name="Заголовок 2 3 54" xfId="16421" hidden="1"/>
    <cellStyle name="Заголовок 2 3 54" xfId="16748" hidden="1"/>
    <cellStyle name="Заголовок 2 3 54" xfId="17267" hidden="1"/>
    <cellStyle name="Заголовок 2 3 54" xfId="17945" hidden="1"/>
    <cellStyle name="Заголовок 2 3 54" xfId="18118" hidden="1"/>
    <cellStyle name="Заголовок 2 3 54" xfId="18492" hidden="1"/>
    <cellStyle name="Заголовок 2 3 54" xfId="18861" hidden="1"/>
    <cellStyle name="Заголовок 2 3 54" xfId="19224" hidden="1"/>
    <cellStyle name="Заголовок 2 3 54" xfId="19577" hidden="1"/>
    <cellStyle name="Заголовок 2 3 54" xfId="19904" hidden="1"/>
    <cellStyle name="Заголовок 2 3 54" xfId="20423" hidden="1"/>
    <cellStyle name="Заголовок 2 3 54" xfId="17771" hidden="1"/>
    <cellStyle name="Заголовок 2 3 54" xfId="21219" hidden="1"/>
    <cellStyle name="Заголовок 2 3 54" xfId="21593" hidden="1"/>
    <cellStyle name="Заголовок 2 3 54" xfId="21962" hidden="1"/>
    <cellStyle name="Заголовок 2 3 54" xfId="22325" hidden="1"/>
    <cellStyle name="Заголовок 2 3 54" xfId="22678" hidden="1"/>
    <cellStyle name="Заголовок 2 3 54" xfId="23005" hidden="1"/>
    <cellStyle name="Заголовок 2 3 54" xfId="23524" hidden="1"/>
    <cellStyle name="Заголовок 2 3 54" xfId="17727" hidden="1"/>
    <cellStyle name="Заголовок 2 3 54" xfId="24307" hidden="1"/>
    <cellStyle name="Заголовок 2 3 54" xfId="24681" hidden="1"/>
    <cellStyle name="Заголовок 2 3 54" xfId="25050" hidden="1"/>
    <cellStyle name="Заголовок 2 3 54" xfId="25413" hidden="1"/>
    <cellStyle name="Заголовок 2 3 54" xfId="25766" hidden="1"/>
    <cellStyle name="Заголовок 2 3 54" xfId="26093" hidden="1"/>
    <cellStyle name="Заголовок 2 3 54" xfId="26612" hidden="1"/>
    <cellStyle name="Заголовок 2 3 54" xfId="20953" hidden="1"/>
    <cellStyle name="Заголовок 2 3 54" xfId="27330" hidden="1"/>
    <cellStyle name="Заголовок 2 3 54" xfId="27704" hidden="1"/>
    <cellStyle name="Заголовок 2 3 54" xfId="28073" hidden="1"/>
    <cellStyle name="Заголовок 2 3 54" xfId="28436" hidden="1"/>
    <cellStyle name="Заголовок 2 3 54" xfId="28789" hidden="1"/>
    <cellStyle name="Заголовок 2 3 54" xfId="29116" hidden="1"/>
    <cellStyle name="Заголовок 2 3 54" xfId="29635" hidden="1"/>
    <cellStyle name="Заголовок 2 3 54" xfId="24050" hidden="1"/>
    <cellStyle name="Заголовок 2 3 54" xfId="30153" hidden="1"/>
    <cellStyle name="Заголовок 2 3 54" xfId="30527" hidden="1"/>
    <cellStyle name="Заголовок 2 3 54" xfId="30896" hidden="1"/>
    <cellStyle name="Заголовок 2 3 54" xfId="31259" hidden="1"/>
    <cellStyle name="Заголовок 2 3 54" xfId="31612" hidden="1"/>
    <cellStyle name="Заголовок 2 3 54" xfId="31939" hidden="1"/>
    <cellStyle name="Заголовок 2 3 54" xfId="32458"/>
    <cellStyle name="Заголовок 2 3 55" xfId="1178" hidden="1"/>
    <cellStyle name="Заголовок 2 3 55" xfId="1383" hidden="1"/>
    <cellStyle name="Заголовок 2 3 55" xfId="1757" hidden="1"/>
    <cellStyle name="Заголовок 2 3 55" xfId="2126" hidden="1"/>
    <cellStyle name="Заголовок 2 3 55" xfId="2489" hidden="1"/>
    <cellStyle name="Заголовок 2 3 55" xfId="2841" hidden="1"/>
    <cellStyle name="Заголовок 2 3 55" xfId="3167" hidden="1"/>
    <cellStyle name="Заголовок 2 3 55" xfId="3656" hidden="1"/>
    <cellStyle name="Заголовок 2 3 55" xfId="5162" hidden="1"/>
    <cellStyle name="Заголовок 2 3 55" xfId="5367" hidden="1"/>
    <cellStyle name="Заголовок 2 3 55" xfId="5741" hidden="1"/>
    <cellStyle name="Заголовок 2 3 55" xfId="6110" hidden="1"/>
    <cellStyle name="Заголовок 2 3 55" xfId="6473" hidden="1"/>
    <cellStyle name="Заголовок 2 3 55" xfId="6825" hidden="1"/>
    <cellStyle name="Заголовок 2 3 55" xfId="7151" hidden="1"/>
    <cellStyle name="Заголовок 2 3 55" xfId="7640" hidden="1"/>
    <cellStyle name="Заголовок 2 3 55" xfId="8059" hidden="1"/>
    <cellStyle name="Заголовок 2 3 55" xfId="8264" hidden="1"/>
    <cellStyle name="Заголовок 2 3 55" xfId="8638" hidden="1"/>
    <cellStyle name="Заголовок 2 3 55" xfId="9007" hidden="1"/>
    <cellStyle name="Заголовок 2 3 55" xfId="9370" hidden="1"/>
    <cellStyle name="Заголовок 2 3 55" xfId="9722" hidden="1"/>
    <cellStyle name="Заголовок 2 3 55" xfId="10048" hidden="1"/>
    <cellStyle name="Заголовок 2 3 55" xfId="10537" hidden="1"/>
    <cellStyle name="Заголовок 2 3 55" xfId="11618" hidden="1"/>
    <cellStyle name="Заголовок 2 3 55" xfId="11823" hidden="1"/>
    <cellStyle name="Заголовок 2 3 55" xfId="12197" hidden="1"/>
    <cellStyle name="Заголовок 2 3 55" xfId="12566" hidden="1"/>
    <cellStyle name="Заголовок 2 3 55" xfId="12929" hidden="1"/>
    <cellStyle name="Заголовок 2 3 55" xfId="13281" hidden="1"/>
    <cellStyle name="Заголовок 2 3 55" xfId="13607" hidden="1"/>
    <cellStyle name="Заголовок 2 3 55" xfId="14096" hidden="1"/>
    <cellStyle name="Заголовок 2 3 55" xfId="14782" hidden="1"/>
    <cellStyle name="Заголовок 2 3 55" xfId="14987" hidden="1"/>
    <cellStyle name="Заголовок 2 3 55" xfId="15361" hidden="1"/>
    <cellStyle name="Заголовок 2 3 55" xfId="15730" hidden="1"/>
    <cellStyle name="Заголовок 2 3 55" xfId="16093" hidden="1"/>
    <cellStyle name="Заголовок 2 3 55" xfId="16445" hidden="1"/>
    <cellStyle name="Заголовок 2 3 55" xfId="16771" hidden="1"/>
    <cellStyle name="Заголовок 2 3 55" xfId="17260" hidden="1"/>
    <cellStyle name="Заголовок 2 3 55" xfId="17938" hidden="1"/>
    <cellStyle name="Заголовок 2 3 55" xfId="18143" hidden="1"/>
    <cellStyle name="Заголовок 2 3 55" xfId="18517" hidden="1"/>
    <cellStyle name="Заголовок 2 3 55" xfId="18886" hidden="1"/>
    <cellStyle name="Заголовок 2 3 55" xfId="19249" hidden="1"/>
    <cellStyle name="Заголовок 2 3 55" xfId="19601" hidden="1"/>
    <cellStyle name="Заголовок 2 3 55" xfId="19927" hidden="1"/>
    <cellStyle name="Заголовок 2 3 55" xfId="20416" hidden="1"/>
    <cellStyle name="Заголовок 2 3 55" xfId="14667" hidden="1"/>
    <cellStyle name="Заголовок 2 3 55" xfId="21244" hidden="1"/>
    <cellStyle name="Заголовок 2 3 55" xfId="21618" hidden="1"/>
    <cellStyle name="Заголовок 2 3 55" xfId="21987" hidden="1"/>
    <cellStyle name="Заголовок 2 3 55" xfId="22350" hidden="1"/>
    <cellStyle name="Заголовок 2 3 55" xfId="22702" hidden="1"/>
    <cellStyle name="Заголовок 2 3 55" xfId="23028" hidden="1"/>
    <cellStyle name="Заголовок 2 3 55" xfId="23517" hidden="1"/>
    <cellStyle name="Заголовок 2 3 55" xfId="20891" hidden="1"/>
    <cellStyle name="Заголовок 2 3 55" xfId="24332" hidden="1"/>
    <cellStyle name="Заголовок 2 3 55" xfId="24706" hidden="1"/>
    <cellStyle name="Заголовок 2 3 55" xfId="25075" hidden="1"/>
    <cellStyle name="Заголовок 2 3 55" xfId="25438" hidden="1"/>
    <cellStyle name="Заголовок 2 3 55" xfId="25790" hidden="1"/>
    <cellStyle name="Заголовок 2 3 55" xfId="26116" hidden="1"/>
    <cellStyle name="Заголовок 2 3 55" xfId="26605" hidden="1"/>
    <cellStyle name="Заголовок 2 3 55" xfId="23991" hidden="1"/>
    <cellStyle name="Заголовок 2 3 55" xfId="27355" hidden="1"/>
    <cellStyle name="Заголовок 2 3 55" xfId="27729" hidden="1"/>
    <cellStyle name="Заголовок 2 3 55" xfId="28098" hidden="1"/>
    <cellStyle name="Заголовок 2 3 55" xfId="28461" hidden="1"/>
    <cellStyle name="Заголовок 2 3 55" xfId="28813" hidden="1"/>
    <cellStyle name="Заголовок 2 3 55" xfId="29139" hidden="1"/>
    <cellStyle name="Заголовок 2 3 55" xfId="29628" hidden="1"/>
    <cellStyle name="Заголовок 2 3 55" xfId="27072" hidden="1"/>
    <cellStyle name="Заголовок 2 3 55" xfId="30178" hidden="1"/>
    <cellStyle name="Заголовок 2 3 55" xfId="30552" hidden="1"/>
    <cellStyle name="Заголовок 2 3 55" xfId="30921" hidden="1"/>
    <cellStyle name="Заголовок 2 3 55" xfId="31284" hidden="1"/>
    <cellStyle name="Заголовок 2 3 55" xfId="31636" hidden="1"/>
    <cellStyle name="Заголовок 2 3 55" xfId="31962" hidden="1"/>
    <cellStyle name="Заголовок 2 3 55" xfId="32451"/>
    <cellStyle name="Заголовок 2 3 56" xfId="923" hidden="1"/>
    <cellStyle name="Заголовок 2 3 56" xfId="1316" hidden="1"/>
    <cellStyle name="Заголовок 2 3 56" xfId="1690" hidden="1"/>
    <cellStyle name="Заголовок 2 3 56" xfId="2060" hidden="1"/>
    <cellStyle name="Заголовок 2 3 56" xfId="2423" hidden="1"/>
    <cellStyle name="Заголовок 2 3 56" xfId="2776" hidden="1"/>
    <cellStyle name="Заголовок 2 3 56" xfId="3105" hidden="1"/>
    <cellStyle name="Заголовок 2 3 56" xfId="3387" hidden="1"/>
    <cellStyle name="Заголовок 2 3 56" xfId="4907" hidden="1"/>
    <cellStyle name="Заголовок 2 3 56" xfId="5300" hidden="1"/>
    <cellStyle name="Заголовок 2 3 56" xfId="5674" hidden="1"/>
    <cellStyle name="Заголовок 2 3 56" xfId="6044" hidden="1"/>
    <cellStyle name="Заголовок 2 3 56" xfId="6407" hidden="1"/>
    <cellStyle name="Заголовок 2 3 56" xfId="6760" hidden="1"/>
    <cellStyle name="Заголовок 2 3 56" xfId="7089" hidden="1"/>
    <cellStyle name="Заголовок 2 3 56" xfId="7371" hidden="1"/>
    <cellStyle name="Заголовок 2 3 56" xfId="4467" hidden="1"/>
    <cellStyle name="Заголовок 2 3 56" xfId="8197" hidden="1"/>
    <cellStyle name="Заголовок 2 3 56" xfId="8571" hidden="1"/>
    <cellStyle name="Заголовок 2 3 56" xfId="8941" hidden="1"/>
    <cellStyle name="Заголовок 2 3 56" xfId="9304" hidden="1"/>
    <cellStyle name="Заголовок 2 3 56" xfId="9657" hidden="1"/>
    <cellStyle name="Заголовок 2 3 56" xfId="9986" hidden="1"/>
    <cellStyle name="Заголовок 2 3 56" xfId="10268" hidden="1"/>
    <cellStyle name="Заголовок 2 3 56" xfId="11363" hidden="1"/>
    <cellStyle name="Заголовок 2 3 56" xfId="11756" hidden="1"/>
    <cellStyle name="Заголовок 2 3 56" xfId="12130" hidden="1"/>
    <cellStyle name="Заголовок 2 3 56" xfId="12500" hidden="1"/>
    <cellStyle name="Заголовок 2 3 56" xfId="12863" hidden="1"/>
    <cellStyle name="Заголовок 2 3 56" xfId="13216" hidden="1"/>
    <cellStyle name="Заголовок 2 3 56" xfId="13545" hidden="1"/>
    <cellStyle name="Заголовок 2 3 56" xfId="13827" hidden="1"/>
    <cellStyle name="Заголовок 2 3 56" xfId="10911" hidden="1"/>
    <cellStyle name="Заголовок 2 3 56" xfId="14920" hidden="1"/>
    <cellStyle name="Заголовок 2 3 56" xfId="15294" hidden="1"/>
    <cellStyle name="Заголовок 2 3 56" xfId="15664" hidden="1"/>
    <cellStyle name="Заголовок 2 3 56" xfId="16027" hidden="1"/>
    <cellStyle name="Заголовок 2 3 56" xfId="16380" hidden="1"/>
    <cellStyle name="Заголовок 2 3 56" xfId="16709" hidden="1"/>
    <cellStyle name="Заголовок 2 3 56" xfId="16991" hidden="1"/>
    <cellStyle name="Заголовок 2 3 56" xfId="10687" hidden="1"/>
    <cellStyle name="Заголовок 2 3 56" xfId="18076" hidden="1"/>
    <cellStyle name="Заголовок 2 3 56" xfId="18450" hidden="1"/>
    <cellStyle name="Заголовок 2 3 56" xfId="18820" hidden="1"/>
    <cellStyle name="Заголовок 2 3 56" xfId="19183" hidden="1"/>
    <cellStyle name="Заголовок 2 3 56" xfId="19536" hidden="1"/>
    <cellStyle name="Заголовок 2 3 56" xfId="19865" hidden="1"/>
    <cellStyle name="Заголовок 2 3 56" xfId="20147" hidden="1"/>
    <cellStyle name="Заголовок 2 3 56" xfId="20532" hidden="1"/>
    <cellStyle name="Заголовок 2 3 56" xfId="21177" hidden="1"/>
    <cellStyle name="Заголовок 2 3 56" xfId="21551" hidden="1"/>
    <cellStyle name="Заголовок 2 3 56" xfId="21921" hidden="1"/>
    <cellStyle name="Заголовок 2 3 56" xfId="22284" hidden="1"/>
    <cellStyle name="Заголовок 2 3 56" xfId="22637" hidden="1"/>
    <cellStyle name="Заголовок 2 3 56" xfId="22966" hidden="1"/>
    <cellStyle name="Заголовок 2 3 56" xfId="23248" hidden="1"/>
    <cellStyle name="Заголовок 2 3 56" xfId="23633" hidden="1"/>
    <cellStyle name="Заголовок 2 3 56" xfId="24265" hidden="1"/>
    <cellStyle name="Заголовок 2 3 56" xfId="24639" hidden="1"/>
    <cellStyle name="Заголовок 2 3 56" xfId="25009" hidden="1"/>
    <cellStyle name="Заголовок 2 3 56" xfId="25372" hidden="1"/>
    <cellStyle name="Заголовок 2 3 56" xfId="25725" hidden="1"/>
    <cellStyle name="Заголовок 2 3 56" xfId="26054" hidden="1"/>
    <cellStyle name="Заголовок 2 3 56" xfId="26336" hidden="1"/>
    <cellStyle name="Заголовок 2 3 56" xfId="26721" hidden="1"/>
    <cellStyle name="Заголовок 2 3 56" xfId="27288" hidden="1"/>
    <cellStyle name="Заголовок 2 3 56" xfId="27662" hidden="1"/>
    <cellStyle name="Заголовок 2 3 56" xfId="28032" hidden="1"/>
    <cellStyle name="Заголовок 2 3 56" xfId="28395" hidden="1"/>
    <cellStyle name="Заголовок 2 3 56" xfId="28748" hidden="1"/>
    <cellStyle name="Заголовок 2 3 56" xfId="29077" hidden="1"/>
    <cellStyle name="Заголовок 2 3 56" xfId="29359" hidden="1"/>
    <cellStyle name="Заголовок 2 3 56" xfId="29744" hidden="1"/>
    <cellStyle name="Заголовок 2 3 56" xfId="30111" hidden="1"/>
    <cellStyle name="Заголовок 2 3 56" xfId="30485" hidden="1"/>
    <cellStyle name="Заголовок 2 3 56" xfId="30855" hidden="1"/>
    <cellStyle name="Заголовок 2 3 56" xfId="31218" hidden="1"/>
    <cellStyle name="Заголовок 2 3 56" xfId="31571" hidden="1"/>
    <cellStyle name="Заголовок 2 3 56" xfId="31900" hidden="1"/>
    <cellStyle name="Заголовок 2 3 56" xfId="32182"/>
    <cellStyle name="Заголовок 2 3 57" xfId="1193" hidden="1"/>
    <cellStyle name="Заголовок 2 3 57" xfId="1330" hidden="1"/>
    <cellStyle name="Заголовок 2 3 57" xfId="1704" hidden="1"/>
    <cellStyle name="Заголовок 2 3 57" xfId="2073" hidden="1"/>
    <cellStyle name="Заголовок 2 3 57" xfId="2436" hidden="1"/>
    <cellStyle name="Заголовок 2 3 57" xfId="2789" hidden="1"/>
    <cellStyle name="Заголовок 2 3 57" xfId="3117" hidden="1"/>
    <cellStyle name="Заголовок 2 3 57" xfId="3671" hidden="1"/>
    <cellStyle name="Заголовок 2 3 57" xfId="5177" hidden="1"/>
    <cellStyle name="Заголовок 2 3 57" xfId="5314" hidden="1"/>
    <cellStyle name="Заголовок 2 3 57" xfId="5688" hidden="1"/>
    <cellStyle name="Заголовок 2 3 57" xfId="6057" hidden="1"/>
    <cellStyle name="Заголовок 2 3 57" xfId="6420" hidden="1"/>
    <cellStyle name="Заголовок 2 3 57" xfId="6773" hidden="1"/>
    <cellStyle name="Заголовок 2 3 57" xfId="7101" hidden="1"/>
    <cellStyle name="Заголовок 2 3 57" xfId="7655" hidden="1"/>
    <cellStyle name="Заголовок 2 3 57" xfId="8074" hidden="1"/>
    <cellStyle name="Заголовок 2 3 57" xfId="8211" hidden="1"/>
    <cellStyle name="Заголовок 2 3 57" xfId="8585" hidden="1"/>
    <cellStyle name="Заголовок 2 3 57" xfId="8954" hidden="1"/>
    <cellStyle name="Заголовок 2 3 57" xfId="9317" hidden="1"/>
    <cellStyle name="Заголовок 2 3 57" xfId="9670" hidden="1"/>
    <cellStyle name="Заголовок 2 3 57" xfId="9998" hidden="1"/>
    <cellStyle name="Заголовок 2 3 57" xfId="10552" hidden="1"/>
    <cellStyle name="Заголовок 2 3 57" xfId="11633" hidden="1"/>
    <cellStyle name="Заголовок 2 3 57" xfId="11770" hidden="1"/>
    <cellStyle name="Заголовок 2 3 57" xfId="12144" hidden="1"/>
    <cellStyle name="Заголовок 2 3 57" xfId="12513" hidden="1"/>
    <cellStyle name="Заголовок 2 3 57" xfId="12876" hidden="1"/>
    <cellStyle name="Заголовок 2 3 57" xfId="13229" hidden="1"/>
    <cellStyle name="Заголовок 2 3 57" xfId="13557" hidden="1"/>
    <cellStyle name="Заголовок 2 3 57" xfId="14111" hidden="1"/>
    <cellStyle name="Заголовок 2 3 57" xfId="14797" hidden="1"/>
    <cellStyle name="Заголовок 2 3 57" xfId="14934" hidden="1"/>
    <cellStyle name="Заголовок 2 3 57" xfId="15308" hidden="1"/>
    <cellStyle name="Заголовок 2 3 57" xfId="15677" hidden="1"/>
    <cellStyle name="Заголовок 2 3 57" xfId="16040" hidden="1"/>
    <cellStyle name="Заголовок 2 3 57" xfId="16393" hidden="1"/>
    <cellStyle name="Заголовок 2 3 57" xfId="16721" hidden="1"/>
    <cellStyle name="Заголовок 2 3 57" xfId="17275" hidden="1"/>
    <cellStyle name="Заголовок 2 3 57" xfId="17953" hidden="1"/>
    <cellStyle name="Заголовок 2 3 57" xfId="18090" hidden="1"/>
    <cellStyle name="Заголовок 2 3 57" xfId="18464" hidden="1"/>
    <cellStyle name="Заголовок 2 3 57" xfId="18833" hidden="1"/>
    <cellStyle name="Заголовок 2 3 57" xfId="19196" hidden="1"/>
    <cellStyle name="Заголовок 2 3 57" xfId="19549" hidden="1"/>
    <cellStyle name="Заголовок 2 3 57" xfId="19877" hidden="1"/>
    <cellStyle name="Заголовок 2 3 57" xfId="20431" hidden="1"/>
    <cellStyle name="Заголовок 2 3 57" xfId="21054" hidden="1"/>
    <cellStyle name="Заголовок 2 3 57" xfId="21191" hidden="1"/>
    <cellStyle name="Заголовок 2 3 57" xfId="21565" hidden="1"/>
    <cellStyle name="Заголовок 2 3 57" xfId="21934" hidden="1"/>
    <cellStyle name="Заголовок 2 3 57" xfId="22297" hidden="1"/>
    <cellStyle name="Заголовок 2 3 57" xfId="22650" hidden="1"/>
    <cellStyle name="Заголовок 2 3 57" xfId="22978" hidden="1"/>
    <cellStyle name="Заголовок 2 3 57" xfId="23532" hidden="1"/>
    <cellStyle name="Заголовок 2 3 57" xfId="24142" hidden="1"/>
    <cellStyle name="Заголовок 2 3 57" xfId="24279" hidden="1"/>
    <cellStyle name="Заголовок 2 3 57" xfId="24653" hidden="1"/>
    <cellStyle name="Заголовок 2 3 57" xfId="25022" hidden="1"/>
    <cellStyle name="Заголовок 2 3 57" xfId="25385" hidden="1"/>
    <cellStyle name="Заголовок 2 3 57" xfId="25738" hidden="1"/>
    <cellStyle name="Заголовок 2 3 57" xfId="26066" hidden="1"/>
    <cellStyle name="Заголовок 2 3 57" xfId="26620" hidden="1"/>
    <cellStyle name="Заголовок 2 3 57" xfId="27165" hidden="1"/>
    <cellStyle name="Заголовок 2 3 57" xfId="27302" hidden="1"/>
    <cellStyle name="Заголовок 2 3 57" xfId="27676" hidden="1"/>
    <cellStyle name="Заголовок 2 3 57" xfId="28045" hidden="1"/>
    <cellStyle name="Заголовок 2 3 57" xfId="28408" hidden="1"/>
    <cellStyle name="Заголовок 2 3 57" xfId="28761" hidden="1"/>
    <cellStyle name="Заголовок 2 3 57" xfId="29089" hidden="1"/>
    <cellStyle name="Заголовок 2 3 57" xfId="29643" hidden="1"/>
    <cellStyle name="Заголовок 2 3 57" xfId="29988" hidden="1"/>
    <cellStyle name="Заголовок 2 3 57" xfId="30125" hidden="1"/>
    <cellStyle name="Заголовок 2 3 57" xfId="30499" hidden="1"/>
    <cellStyle name="Заголовок 2 3 57" xfId="30868" hidden="1"/>
    <cellStyle name="Заголовок 2 3 57" xfId="31231" hidden="1"/>
    <cellStyle name="Заголовок 2 3 57" xfId="31584" hidden="1"/>
    <cellStyle name="Заголовок 2 3 57" xfId="31912" hidden="1"/>
    <cellStyle name="Заголовок 2 3 57" xfId="32466"/>
    <cellStyle name="Заголовок 2 3 58" xfId="1186" hidden="1"/>
    <cellStyle name="Заголовок 2 3 58" xfId="1356" hidden="1"/>
    <cellStyle name="Заголовок 2 3 58" xfId="1730" hidden="1"/>
    <cellStyle name="Заголовок 2 3 58" xfId="2099" hidden="1"/>
    <cellStyle name="Заголовок 2 3 58" xfId="2462" hidden="1"/>
    <cellStyle name="Заголовок 2 3 58" xfId="2815" hidden="1"/>
    <cellStyle name="Заголовок 2 3 58" xfId="3142" hidden="1"/>
    <cellStyle name="Заголовок 2 3 58" xfId="3664" hidden="1"/>
    <cellStyle name="Заголовок 2 3 58" xfId="5170" hidden="1"/>
    <cellStyle name="Заголовок 2 3 58" xfId="5340" hidden="1"/>
    <cellStyle name="Заголовок 2 3 58" xfId="5714" hidden="1"/>
    <cellStyle name="Заголовок 2 3 58" xfId="6083" hidden="1"/>
    <cellStyle name="Заголовок 2 3 58" xfId="6446" hidden="1"/>
    <cellStyle name="Заголовок 2 3 58" xfId="6799" hidden="1"/>
    <cellStyle name="Заголовок 2 3 58" xfId="7126" hidden="1"/>
    <cellStyle name="Заголовок 2 3 58" xfId="7648" hidden="1"/>
    <cellStyle name="Заголовок 2 3 58" xfId="8067" hidden="1"/>
    <cellStyle name="Заголовок 2 3 58" xfId="8237" hidden="1"/>
    <cellStyle name="Заголовок 2 3 58" xfId="8611" hidden="1"/>
    <cellStyle name="Заголовок 2 3 58" xfId="8980" hidden="1"/>
    <cellStyle name="Заголовок 2 3 58" xfId="9343" hidden="1"/>
    <cellStyle name="Заголовок 2 3 58" xfId="9696" hidden="1"/>
    <cellStyle name="Заголовок 2 3 58" xfId="10023" hidden="1"/>
    <cellStyle name="Заголовок 2 3 58" xfId="10545" hidden="1"/>
    <cellStyle name="Заголовок 2 3 58" xfId="11626" hidden="1"/>
    <cellStyle name="Заголовок 2 3 58" xfId="11796" hidden="1"/>
    <cellStyle name="Заголовок 2 3 58" xfId="12170" hidden="1"/>
    <cellStyle name="Заголовок 2 3 58" xfId="12539" hidden="1"/>
    <cellStyle name="Заголовок 2 3 58" xfId="12902" hidden="1"/>
    <cellStyle name="Заголовок 2 3 58" xfId="13255" hidden="1"/>
    <cellStyle name="Заголовок 2 3 58" xfId="13582" hidden="1"/>
    <cellStyle name="Заголовок 2 3 58" xfId="14104" hidden="1"/>
    <cellStyle name="Заголовок 2 3 58" xfId="14790" hidden="1"/>
    <cellStyle name="Заголовок 2 3 58" xfId="14960" hidden="1"/>
    <cellStyle name="Заголовок 2 3 58" xfId="15334" hidden="1"/>
    <cellStyle name="Заголовок 2 3 58" xfId="15703" hidden="1"/>
    <cellStyle name="Заголовок 2 3 58" xfId="16066" hidden="1"/>
    <cellStyle name="Заголовок 2 3 58" xfId="16419" hidden="1"/>
    <cellStyle name="Заголовок 2 3 58" xfId="16746" hidden="1"/>
    <cellStyle name="Заголовок 2 3 58" xfId="17268" hidden="1"/>
    <cellStyle name="Заголовок 2 3 58" xfId="17946" hidden="1"/>
    <cellStyle name="Заголовок 2 3 58" xfId="18116" hidden="1"/>
    <cellStyle name="Заголовок 2 3 58" xfId="18490" hidden="1"/>
    <cellStyle name="Заголовок 2 3 58" xfId="18859" hidden="1"/>
    <cellStyle name="Заголовок 2 3 58" xfId="19222" hidden="1"/>
    <cellStyle name="Заголовок 2 3 58" xfId="19575" hidden="1"/>
    <cellStyle name="Заголовок 2 3 58" xfId="19902" hidden="1"/>
    <cellStyle name="Заголовок 2 3 58" xfId="20424" hidden="1"/>
    <cellStyle name="Заголовок 2 3 58" xfId="17773" hidden="1"/>
    <cellStyle name="Заголовок 2 3 58" xfId="21217" hidden="1"/>
    <cellStyle name="Заголовок 2 3 58" xfId="21591" hidden="1"/>
    <cellStyle name="Заголовок 2 3 58" xfId="21960" hidden="1"/>
    <cellStyle name="Заголовок 2 3 58" xfId="22323" hidden="1"/>
    <cellStyle name="Заголовок 2 3 58" xfId="22676" hidden="1"/>
    <cellStyle name="Заголовок 2 3 58" xfId="23003" hidden="1"/>
    <cellStyle name="Заголовок 2 3 58" xfId="23525" hidden="1"/>
    <cellStyle name="Заголовок 2 3 58" xfId="17715" hidden="1"/>
    <cellStyle name="Заголовок 2 3 58" xfId="24305" hidden="1"/>
    <cellStyle name="Заголовок 2 3 58" xfId="24679" hidden="1"/>
    <cellStyle name="Заголовок 2 3 58" xfId="25048" hidden="1"/>
    <cellStyle name="Заголовок 2 3 58" xfId="25411" hidden="1"/>
    <cellStyle name="Заголовок 2 3 58" xfId="25764" hidden="1"/>
    <cellStyle name="Заголовок 2 3 58" xfId="26091" hidden="1"/>
    <cellStyle name="Заголовок 2 3 58" xfId="26613" hidden="1"/>
    <cellStyle name="Заголовок 2 3 58" xfId="14465" hidden="1"/>
    <cellStyle name="Заголовок 2 3 58" xfId="27328" hidden="1"/>
    <cellStyle name="Заголовок 2 3 58" xfId="27702" hidden="1"/>
    <cellStyle name="Заголовок 2 3 58" xfId="28071" hidden="1"/>
    <cellStyle name="Заголовок 2 3 58" xfId="28434" hidden="1"/>
    <cellStyle name="Заголовок 2 3 58" xfId="28787" hidden="1"/>
    <cellStyle name="Заголовок 2 3 58" xfId="29114" hidden="1"/>
    <cellStyle name="Заголовок 2 3 58" xfId="29636" hidden="1"/>
    <cellStyle name="Заголовок 2 3 58" xfId="21037" hidden="1"/>
    <cellStyle name="Заголовок 2 3 58" xfId="30151" hidden="1"/>
    <cellStyle name="Заголовок 2 3 58" xfId="30525" hidden="1"/>
    <cellStyle name="Заголовок 2 3 58" xfId="30894" hidden="1"/>
    <cellStyle name="Заголовок 2 3 58" xfId="31257" hidden="1"/>
    <cellStyle name="Заголовок 2 3 58" xfId="31610" hidden="1"/>
    <cellStyle name="Заголовок 2 3 58" xfId="31937" hidden="1"/>
    <cellStyle name="Заголовок 2 3 58" xfId="32459"/>
    <cellStyle name="Заголовок 2 3 59" xfId="1197" hidden="1"/>
    <cellStyle name="Заголовок 2 3 59" xfId="847" hidden="1"/>
    <cellStyle name="Заголовок 2 3 59" xfId="1290" hidden="1"/>
    <cellStyle name="Заголовок 2 3 59" xfId="1664" hidden="1"/>
    <cellStyle name="Заголовок 2 3 59" xfId="2035" hidden="1"/>
    <cellStyle name="Заголовок 2 3 59" xfId="2402" hidden="1"/>
    <cellStyle name="Заголовок 2 3 59" xfId="2759" hidden="1"/>
    <cellStyle name="Заголовок 2 3 59" xfId="3675" hidden="1"/>
    <cellStyle name="Заголовок 2 3 59" xfId="5181" hidden="1"/>
    <cellStyle name="Заголовок 2 3 59" xfId="4831" hidden="1"/>
    <cellStyle name="Заголовок 2 3 59" xfId="5274" hidden="1"/>
    <cellStyle name="Заголовок 2 3 59" xfId="5648" hidden="1"/>
    <cellStyle name="Заголовок 2 3 59" xfId="6019" hidden="1"/>
    <cellStyle name="Заголовок 2 3 59" xfId="6386" hidden="1"/>
    <cellStyle name="Заголовок 2 3 59" xfId="6743" hidden="1"/>
    <cellStyle name="Заголовок 2 3 59" xfId="7659" hidden="1"/>
    <cellStyle name="Заголовок 2 3 59" xfId="8078" hidden="1"/>
    <cellStyle name="Заголовок 2 3 59" xfId="7762" hidden="1"/>
    <cellStyle name="Заголовок 2 3 59" xfId="8171" hidden="1"/>
    <cellStyle name="Заголовок 2 3 59" xfId="8545" hidden="1"/>
    <cellStyle name="Заголовок 2 3 59" xfId="8916" hidden="1"/>
    <cellStyle name="Заголовок 2 3 59" xfId="9283" hidden="1"/>
    <cellStyle name="Заголовок 2 3 59" xfId="9640" hidden="1"/>
    <cellStyle name="Заголовок 2 3 59" xfId="10556" hidden="1"/>
    <cellStyle name="Заголовок 2 3 59" xfId="11637" hidden="1"/>
    <cellStyle name="Заголовок 2 3 59" xfId="11287" hidden="1"/>
    <cellStyle name="Заголовок 2 3 59" xfId="11730" hidden="1"/>
    <cellStyle name="Заголовок 2 3 59" xfId="12104" hidden="1"/>
    <cellStyle name="Заголовок 2 3 59" xfId="12475" hidden="1"/>
    <cellStyle name="Заголовок 2 3 59" xfId="12842" hidden="1"/>
    <cellStyle name="Заголовок 2 3 59" xfId="13199" hidden="1"/>
    <cellStyle name="Заголовок 2 3 59" xfId="14115" hidden="1"/>
    <cellStyle name="Заголовок 2 3 59" xfId="14801" hidden="1"/>
    <cellStyle name="Заголовок 2 3 59" xfId="14218" hidden="1"/>
    <cellStyle name="Заголовок 2 3 59" xfId="14894" hidden="1"/>
    <cellStyle name="Заголовок 2 3 59" xfId="15268" hidden="1"/>
    <cellStyle name="Заголовок 2 3 59" xfId="15639" hidden="1"/>
    <cellStyle name="Заголовок 2 3 59" xfId="16006" hidden="1"/>
    <cellStyle name="Заголовок 2 3 59" xfId="16363" hidden="1"/>
    <cellStyle name="Заголовок 2 3 59" xfId="17279" hidden="1"/>
    <cellStyle name="Заголовок 2 3 59" xfId="17957" hidden="1"/>
    <cellStyle name="Заголовок 2 3 59" xfId="17359" hidden="1"/>
    <cellStyle name="Заголовок 2 3 59" xfId="18050" hidden="1"/>
    <cellStyle name="Заголовок 2 3 59" xfId="18424" hidden="1"/>
    <cellStyle name="Заголовок 2 3 59" xfId="18795" hidden="1"/>
    <cellStyle name="Заголовок 2 3 59" xfId="19162" hidden="1"/>
    <cellStyle name="Заголовок 2 3 59" xfId="19519" hidden="1"/>
    <cellStyle name="Заголовок 2 3 59" xfId="20435" hidden="1"/>
    <cellStyle name="Заголовок 2 3 59" xfId="21058" hidden="1"/>
    <cellStyle name="Заголовок 2 3 59" xfId="20593" hidden="1"/>
    <cellStyle name="Заголовок 2 3 59" xfId="21151" hidden="1"/>
    <cellStyle name="Заголовок 2 3 59" xfId="21525" hidden="1"/>
    <cellStyle name="Заголовок 2 3 59" xfId="21896" hidden="1"/>
    <cellStyle name="Заголовок 2 3 59" xfId="22263" hidden="1"/>
    <cellStyle name="Заголовок 2 3 59" xfId="22620" hidden="1"/>
    <cellStyle name="Заголовок 2 3 59" xfId="23536" hidden="1"/>
    <cellStyle name="Заголовок 2 3 59" xfId="24146" hidden="1"/>
    <cellStyle name="Заголовок 2 3 59" xfId="23694" hidden="1"/>
    <cellStyle name="Заголовок 2 3 59" xfId="24239" hidden="1"/>
    <cellStyle name="Заголовок 2 3 59" xfId="24613" hidden="1"/>
    <cellStyle name="Заголовок 2 3 59" xfId="24984" hidden="1"/>
    <cellStyle name="Заголовок 2 3 59" xfId="25351" hidden="1"/>
    <cellStyle name="Заголовок 2 3 59" xfId="25708" hidden="1"/>
    <cellStyle name="Заголовок 2 3 59" xfId="26624" hidden="1"/>
    <cellStyle name="Заголовок 2 3 59" xfId="27169" hidden="1"/>
    <cellStyle name="Заголовок 2 3 59" xfId="26782" hidden="1"/>
    <cellStyle name="Заголовок 2 3 59" xfId="27262" hidden="1"/>
    <cellStyle name="Заголовок 2 3 59" xfId="27636" hidden="1"/>
    <cellStyle name="Заголовок 2 3 59" xfId="28007" hidden="1"/>
    <cellStyle name="Заголовок 2 3 59" xfId="28374" hidden="1"/>
    <cellStyle name="Заголовок 2 3 59" xfId="28731" hidden="1"/>
    <cellStyle name="Заголовок 2 3 59" xfId="29647" hidden="1"/>
    <cellStyle name="Заголовок 2 3 59" xfId="29992" hidden="1"/>
    <cellStyle name="Заголовок 2 3 59" xfId="29805" hidden="1"/>
    <cellStyle name="Заголовок 2 3 59" xfId="30085" hidden="1"/>
    <cellStyle name="Заголовок 2 3 59" xfId="30459" hidden="1"/>
    <cellStyle name="Заголовок 2 3 59" xfId="30830" hidden="1"/>
    <cellStyle name="Заголовок 2 3 59" xfId="31197" hidden="1"/>
    <cellStyle name="Заголовок 2 3 59" xfId="31554" hidden="1"/>
    <cellStyle name="Заголовок 2 3 59" xfId="32470"/>
    <cellStyle name="Заголовок 2 3 6" xfId="918" hidden="1"/>
    <cellStyle name="Заголовок 2 3 6" xfId="1318" hidden="1"/>
    <cellStyle name="Заголовок 2 3 6" xfId="1692" hidden="1"/>
    <cellStyle name="Заголовок 2 3 6" xfId="2062" hidden="1"/>
    <cellStyle name="Заголовок 2 3 6" xfId="2425" hidden="1"/>
    <cellStyle name="Заголовок 2 3 6" xfId="2778" hidden="1"/>
    <cellStyle name="Заголовок 2 3 6" xfId="3107" hidden="1"/>
    <cellStyle name="Заголовок 2 3 6" xfId="2765" hidden="1"/>
    <cellStyle name="Заголовок 2 3 6" xfId="4902" hidden="1"/>
    <cellStyle name="Заголовок 2 3 6" xfId="5302" hidden="1"/>
    <cellStyle name="Заголовок 2 3 6" xfId="5676" hidden="1"/>
    <cellStyle name="Заголовок 2 3 6" xfId="6046" hidden="1"/>
    <cellStyle name="Заголовок 2 3 6" xfId="6409" hidden="1"/>
    <cellStyle name="Заголовок 2 3 6" xfId="6762" hidden="1"/>
    <cellStyle name="Заголовок 2 3 6" xfId="7091" hidden="1"/>
    <cellStyle name="Заголовок 2 3 6" xfId="6749" hidden="1"/>
    <cellStyle name="Заголовок 2 3 6" xfId="4384" hidden="1"/>
    <cellStyle name="Заголовок 2 3 6" xfId="8199" hidden="1"/>
    <cellStyle name="Заголовок 2 3 6" xfId="8573" hidden="1"/>
    <cellStyle name="Заголовок 2 3 6" xfId="8943" hidden="1"/>
    <cellStyle name="Заголовок 2 3 6" xfId="9306" hidden="1"/>
    <cellStyle name="Заголовок 2 3 6" xfId="9659" hidden="1"/>
    <cellStyle name="Заголовок 2 3 6" xfId="9988" hidden="1"/>
    <cellStyle name="Заголовок 2 3 6" xfId="9646" hidden="1"/>
    <cellStyle name="Заголовок 2 3 6" xfId="11358" hidden="1"/>
    <cellStyle name="Заголовок 2 3 6" xfId="11758" hidden="1"/>
    <cellStyle name="Заголовок 2 3 6" xfId="12132" hidden="1"/>
    <cellStyle name="Заголовок 2 3 6" xfId="12502" hidden="1"/>
    <cellStyle name="Заголовок 2 3 6" xfId="12865" hidden="1"/>
    <cellStyle name="Заголовок 2 3 6" xfId="13218" hidden="1"/>
    <cellStyle name="Заголовок 2 3 6" xfId="13547" hidden="1"/>
    <cellStyle name="Заголовок 2 3 6" xfId="13205" hidden="1"/>
    <cellStyle name="Заголовок 2 3 6" xfId="10781" hidden="1"/>
    <cellStyle name="Заголовок 2 3 6" xfId="14922" hidden="1"/>
    <cellStyle name="Заголовок 2 3 6" xfId="15296" hidden="1"/>
    <cellStyle name="Заголовок 2 3 6" xfId="15666" hidden="1"/>
    <cellStyle name="Заголовок 2 3 6" xfId="16029" hidden="1"/>
    <cellStyle name="Заголовок 2 3 6" xfId="16382" hidden="1"/>
    <cellStyle name="Заголовок 2 3 6" xfId="16711" hidden="1"/>
    <cellStyle name="Заголовок 2 3 6" xfId="16369" hidden="1"/>
    <cellStyle name="Заголовок 2 3 6" xfId="11136" hidden="1"/>
    <cellStyle name="Заголовок 2 3 6" xfId="18078" hidden="1"/>
    <cellStyle name="Заголовок 2 3 6" xfId="18452" hidden="1"/>
    <cellStyle name="Заголовок 2 3 6" xfId="18822" hidden="1"/>
    <cellStyle name="Заголовок 2 3 6" xfId="19185" hidden="1"/>
    <cellStyle name="Заголовок 2 3 6" xfId="19538" hidden="1"/>
    <cellStyle name="Заголовок 2 3 6" xfId="19867" hidden="1"/>
    <cellStyle name="Заголовок 2 3 6" xfId="19525" hidden="1"/>
    <cellStyle name="Заголовок 2 3 6" xfId="20537" hidden="1"/>
    <cellStyle name="Заголовок 2 3 6" xfId="21179" hidden="1"/>
    <cellStyle name="Заголовок 2 3 6" xfId="21553" hidden="1"/>
    <cellStyle name="Заголовок 2 3 6" xfId="21923" hidden="1"/>
    <cellStyle name="Заголовок 2 3 6" xfId="22286" hidden="1"/>
    <cellStyle name="Заголовок 2 3 6" xfId="22639" hidden="1"/>
    <cellStyle name="Заголовок 2 3 6" xfId="22968" hidden="1"/>
    <cellStyle name="Заголовок 2 3 6" xfId="22626" hidden="1"/>
    <cellStyle name="Заголовок 2 3 6" xfId="23638" hidden="1"/>
    <cellStyle name="Заголовок 2 3 6" xfId="24267" hidden="1"/>
    <cellStyle name="Заголовок 2 3 6" xfId="24641" hidden="1"/>
    <cellStyle name="Заголовок 2 3 6" xfId="25011" hidden="1"/>
    <cellStyle name="Заголовок 2 3 6" xfId="25374" hidden="1"/>
    <cellStyle name="Заголовок 2 3 6" xfId="25727" hidden="1"/>
    <cellStyle name="Заголовок 2 3 6" xfId="26056" hidden="1"/>
    <cellStyle name="Заголовок 2 3 6" xfId="25714" hidden="1"/>
    <cellStyle name="Заголовок 2 3 6" xfId="26726" hidden="1"/>
    <cellStyle name="Заголовок 2 3 6" xfId="27290" hidden="1"/>
    <cellStyle name="Заголовок 2 3 6" xfId="27664" hidden="1"/>
    <cellStyle name="Заголовок 2 3 6" xfId="28034" hidden="1"/>
    <cellStyle name="Заголовок 2 3 6" xfId="28397" hidden="1"/>
    <cellStyle name="Заголовок 2 3 6" xfId="28750" hidden="1"/>
    <cellStyle name="Заголовок 2 3 6" xfId="29079" hidden="1"/>
    <cellStyle name="Заголовок 2 3 6" xfId="28737" hidden="1"/>
    <cellStyle name="Заголовок 2 3 6" xfId="29749" hidden="1"/>
    <cellStyle name="Заголовок 2 3 6" xfId="30113" hidden="1"/>
    <cellStyle name="Заголовок 2 3 6" xfId="30487" hidden="1"/>
    <cellStyle name="Заголовок 2 3 6" xfId="30857" hidden="1"/>
    <cellStyle name="Заголовок 2 3 6" xfId="31220" hidden="1"/>
    <cellStyle name="Заголовок 2 3 6" xfId="31573" hidden="1"/>
    <cellStyle name="Заголовок 2 3 6" xfId="31902" hidden="1"/>
    <cellStyle name="Заголовок 2 3 6" xfId="31560"/>
    <cellStyle name="Заголовок 2 3 60" xfId="1205" hidden="1"/>
    <cellStyle name="Заголовок 2 3 60" xfId="1581" hidden="1"/>
    <cellStyle name="Заголовок 2 3 60" xfId="1954" hidden="1"/>
    <cellStyle name="Заголовок 2 3 60" xfId="2322" hidden="1"/>
    <cellStyle name="Заголовок 2 3 60" xfId="2681" hidden="1"/>
    <cellStyle name="Заголовок 2 3 60" xfId="3019" hidden="1"/>
    <cellStyle name="Заголовок 2 3 60" xfId="3324" hidden="1"/>
    <cellStyle name="Заголовок 2 3 60" xfId="3683" hidden="1"/>
    <cellStyle name="Заголовок 2 3 60" xfId="5189" hidden="1"/>
    <cellStyle name="Заголовок 2 3 60" xfId="5565" hidden="1"/>
    <cellStyle name="Заголовок 2 3 60" xfId="5938" hidden="1"/>
    <cellStyle name="Заголовок 2 3 60" xfId="6306" hidden="1"/>
    <cellStyle name="Заголовок 2 3 60" xfId="6665" hidden="1"/>
    <cellStyle name="Заголовок 2 3 60" xfId="7003" hidden="1"/>
    <cellStyle name="Заголовок 2 3 60" xfId="7308" hidden="1"/>
    <cellStyle name="Заголовок 2 3 60" xfId="7667" hidden="1"/>
    <cellStyle name="Заголовок 2 3 60" xfId="8086" hidden="1"/>
    <cellStyle name="Заголовок 2 3 60" xfId="8462" hidden="1"/>
    <cellStyle name="Заголовок 2 3 60" xfId="8835" hidden="1"/>
    <cellStyle name="Заголовок 2 3 60" xfId="9203" hidden="1"/>
    <cellStyle name="Заголовок 2 3 60" xfId="9562" hidden="1"/>
    <cellStyle name="Заголовок 2 3 60" xfId="9900" hidden="1"/>
    <cellStyle name="Заголовок 2 3 60" xfId="10205" hidden="1"/>
    <cellStyle name="Заголовок 2 3 60" xfId="10564" hidden="1"/>
    <cellStyle name="Заголовок 2 3 60" xfId="11645" hidden="1"/>
    <cellStyle name="Заголовок 2 3 60" xfId="12021" hidden="1"/>
    <cellStyle name="Заголовок 2 3 60" xfId="12394" hidden="1"/>
    <cellStyle name="Заголовок 2 3 60" xfId="12762" hidden="1"/>
    <cellStyle name="Заголовок 2 3 60" xfId="13121" hidden="1"/>
    <cellStyle name="Заголовок 2 3 60" xfId="13459" hidden="1"/>
    <cellStyle name="Заголовок 2 3 60" xfId="13764" hidden="1"/>
    <cellStyle name="Заголовок 2 3 60" xfId="14123" hidden="1"/>
    <cellStyle name="Заголовок 2 3 60" xfId="14809" hidden="1"/>
    <cellStyle name="Заголовок 2 3 60" xfId="15185" hidden="1"/>
    <cellStyle name="Заголовок 2 3 60" xfId="15558" hidden="1"/>
    <cellStyle name="Заголовок 2 3 60" xfId="15926" hidden="1"/>
    <cellStyle name="Заголовок 2 3 60" xfId="16285" hidden="1"/>
    <cellStyle name="Заголовок 2 3 60" xfId="16623" hidden="1"/>
    <cellStyle name="Заголовок 2 3 60" xfId="16928" hidden="1"/>
    <cellStyle name="Заголовок 2 3 60" xfId="17287" hidden="1"/>
    <cellStyle name="Заголовок 2 3 60" xfId="17965" hidden="1"/>
    <cellStyle name="Заголовок 2 3 60" xfId="18341" hidden="1"/>
    <cellStyle name="Заголовок 2 3 60" xfId="18714" hidden="1"/>
    <cellStyle name="Заголовок 2 3 60" xfId="19082" hidden="1"/>
    <cellStyle name="Заголовок 2 3 60" xfId="19441" hidden="1"/>
    <cellStyle name="Заголовок 2 3 60" xfId="19779" hidden="1"/>
    <cellStyle name="Заголовок 2 3 60" xfId="20084" hidden="1"/>
    <cellStyle name="Заголовок 2 3 60" xfId="20443" hidden="1"/>
    <cellStyle name="Заголовок 2 3 60" xfId="21066" hidden="1"/>
    <cellStyle name="Заголовок 2 3 60" xfId="21442" hidden="1"/>
    <cellStyle name="Заголовок 2 3 60" xfId="21815" hidden="1"/>
    <cellStyle name="Заголовок 2 3 60" xfId="22183" hidden="1"/>
    <cellStyle name="Заголовок 2 3 60" xfId="22542" hidden="1"/>
    <cellStyle name="Заголовок 2 3 60" xfId="22880" hidden="1"/>
    <cellStyle name="Заголовок 2 3 60" xfId="23185" hidden="1"/>
    <cellStyle name="Заголовок 2 3 60" xfId="23544" hidden="1"/>
    <cellStyle name="Заголовок 2 3 60" xfId="24154" hidden="1"/>
    <cellStyle name="Заголовок 2 3 60" xfId="24530" hidden="1"/>
    <cellStyle name="Заголовок 2 3 60" xfId="24903" hidden="1"/>
    <cellStyle name="Заголовок 2 3 60" xfId="25271" hidden="1"/>
    <cellStyle name="Заголовок 2 3 60" xfId="25630" hidden="1"/>
    <cellStyle name="Заголовок 2 3 60" xfId="25968" hidden="1"/>
    <cellStyle name="Заголовок 2 3 60" xfId="26273" hidden="1"/>
    <cellStyle name="Заголовок 2 3 60" xfId="26632" hidden="1"/>
    <cellStyle name="Заголовок 2 3 60" xfId="27177" hidden="1"/>
    <cellStyle name="Заголовок 2 3 60" xfId="27553" hidden="1"/>
    <cellStyle name="Заголовок 2 3 60" xfId="27926" hidden="1"/>
    <cellStyle name="Заголовок 2 3 60" xfId="28294" hidden="1"/>
    <cellStyle name="Заголовок 2 3 60" xfId="28653" hidden="1"/>
    <cellStyle name="Заголовок 2 3 60" xfId="28991" hidden="1"/>
    <cellStyle name="Заголовок 2 3 60" xfId="29296" hidden="1"/>
    <cellStyle name="Заголовок 2 3 60" xfId="29655" hidden="1"/>
    <cellStyle name="Заголовок 2 3 60" xfId="30000" hidden="1"/>
    <cellStyle name="Заголовок 2 3 60" xfId="30376" hidden="1"/>
    <cellStyle name="Заголовок 2 3 60" xfId="30749" hidden="1"/>
    <cellStyle name="Заголовок 2 3 60" xfId="31117" hidden="1"/>
    <cellStyle name="Заголовок 2 3 60" xfId="31476" hidden="1"/>
    <cellStyle name="Заголовок 2 3 60" xfId="31814" hidden="1"/>
    <cellStyle name="Заголовок 2 3 60" xfId="32119" hidden="1"/>
    <cellStyle name="Заголовок 2 3 60" xfId="32478"/>
    <cellStyle name="Заголовок 2 3 61" xfId="1198" hidden="1"/>
    <cellStyle name="Заголовок 2 3 61" xfId="849" hidden="1"/>
    <cellStyle name="Заголовок 2 3 61" xfId="811" hidden="1"/>
    <cellStyle name="Заголовок 2 3 61" xfId="857" hidden="1"/>
    <cellStyle name="Заголовок 2 3 61" xfId="991" hidden="1"/>
    <cellStyle name="Заголовок 2 3 61" xfId="1479" hidden="1"/>
    <cellStyle name="Заголовок 2 3 61" xfId="1853" hidden="1"/>
    <cellStyle name="Заголовок 2 3 61" xfId="3676" hidden="1"/>
    <cellStyle name="Заголовок 2 3 61" xfId="5182" hidden="1"/>
    <cellStyle name="Заголовок 2 3 61" xfId="4833" hidden="1"/>
    <cellStyle name="Заголовок 2 3 61" xfId="4795" hidden="1"/>
    <cellStyle name="Заголовок 2 3 61" xfId="4841" hidden="1"/>
    <cellStyle name="Заголовок 2 3 61" xfId="4975" hidden="1"/>
    <cellStyle name="Заголовок 2 3 61" xfId="5463" hidden="1"/>
    <cellStyle name="Заголовок 2 3 61" xfId="5837" hidden="1"/>
    <cellStyle name="Заголовок 2 3 61" xfId="7660" hidden="1"/>
    <cellStyle name="Заголовок 2 3 61" xfId="8079" hidden="1"/>
    <cellStyle name="Заголовок 2 3 61" xfId="7760" hidden="1"/>
    <cellStyle name="Заголовок 2 3 61" xfId="7791" hidden="1"/>
    <cellStyle name="Заголовок 2 3 61" xfId="4643" hidden="1"/>
    <cellStyle name="Заголовок 2 3 61" xfId="4402" hidden="1"/>
    <cellStyle name="Заголовок 2 3 61" xfId="8360" hidden="1"/>
    <cellStyle name="Заголовок 2 3 61" xfId="8734" hidden="1"/>
    <cellStyle name="Заголовок 2 3 61" xfId="10557" hidden="1"/>
    <cellStyle name="Заголовок 2 3 61" xfId="11638" hidden="1"/>
    <cellStyle name="Заголовок 2 3 61" xfId="11289" hidden="1"/>
    <cellStyle name="Заголовок 2 3 61" xfId="11251" hidden="1"/>
    <cellStyle name="Заголовок 2 3 61" xfId="11297" hidden="1"/>
    <cellStyle name="Заголовок 2 3 61" xfId="11431" hidden="1"/>
    <cellStyle name="Заголовок 2 3 61" xfId="11919" hidden="1"/>
    <cellStyle name="Заголовок 2 3 61" xfId="12293" hidden="1"/>
    <cellStyle name="Заголовок 2 3 61" xfId="14116" hidden="1"/>
    <cellStyle name="Заголовок 2 3 61" xfId="14802" hidden="1"/>
    <cellStyle name="Заголовок 2 3 61" xfId="14216" hidden="1"/>
    <cellStyle name="Заголовок 2 3 61" xfId="14247" hidden="1"/>
    <cellStyle name="Заголовок 2 3 61" xfId="11089" hidden="1"/>
    <cellStyle name="Заголовок 2 3 61" xfId="10808" hidden="1"/>
    <cellStyle name="Заголовок 2 3 61" xfId="15083" hidden="1"/>
    <cellStyle name="Заголовок 2 3 61" xfId="15457" hidden="1"/>
    <cellStyle name="Заголовок 2 3 61" xfId="17280" hidden="1"/>
    <cellStyle name="Заголовок 2 3 61" xfId="17958" hidden="1"/>
    <cellStyle name="Заголовок 2 3 61" xfId="17357" hidden="1"/>
    <cellStyle name="Заголовок 2 3 61" xfId="17392" hidden="1"/>
    <cellStyle name="Заголовок 2 3 61" xfId="14390" hidden="1"/>
    <cellStyle name="Заголовок 2 3 61" xfId="10725" hidden="1"/>
    <cellStyle name="Заголовок 2 3 61" xfId="18239" hidden="1"/>
    <cellStyle name="Заголовок 2 3 61" xfId="18613" hidden="1"/>
    <cellStyle name="Заголовок 2 3 61" xfId="20436" hidden="1"/>
    <cellStyle name="Заголовок 2 3 61" xfId="21059" hidden="1"/>
    <cellStyle name="Заголовок 2 3 61" xfId="20592" hidden="1"/>
    <cellStyle name="Заголовок 2 3 61" xfId="20618" hidden="1"/>
    <cellStyle name="Заголовок 2 3 61" xfId="20587" hidden="1"/>
    <cellStyle name="Заголовок 2 3 61" xfId="17760" hidden="1"/>
    <cellStyle name="Заголовок 2 3 61" xfId="21340" hidden="1"/>
    <cellStyle name="Заголовок 2 3 61" xfId="21714" hidden="1"/>
    <cellStyle name="Заголовок 2 3 61" xfId="23537" hidden="1"/>
    <cellStyle name="Заголовок 2 3 61" xfId="24147" hidden="1"/>
    <cellStyle name="Заголовок 2 3 61" xfId="23693" hidden="1"/>
    <cellStyle name="Заголовок 2 3 61" xfId="23719" hidden="1"/>
    <cellStyle name="Заголовок 2 3 61" xfId="23688" hidden="1"/>
    <cellStyle name="Заголовок 2 3 61" xfId="20980" hidden="1"/>
    <cellStyle name="Заголовок 2 3 61" xfId="24428" hidden="1"/>
    <cellStyle name="Заголовок 2 3 61" xfId="24802" hidden="1"/>
    <cellStyle name="Заголовок 2 3 61" xfId="26625" hidden="1"/>
    <cellStyle name="Заголовок 2 3 61" xfId="27170" hidden="1"/>
    <cellStyle name="Заголовок 2 3 61" xfId="26781" hidden="1"/>
    <cellStyle name="Заголовок 2 3 61" xfId="26807" hidden="1"/>
    <cellStyle name="Заголовок 2 3 61" xfId="26776" hidden="1"/>
    <cellStyle name="Заголовок 2 3 61" xfId="24075" hidden="1"/>
    <cellStyle name="Заголовок 2 3 61" xfId="27451" hidden="1"/>
    <cellStyle name="Заголовок 2 3 61" xfId="27825" hidden="1"/>
    <cellStyle name="Заголовок 2 3 61" xfId="29648" hidden="1"/>
    <cellStyle name="Заголовок 2 3 61" xfId="29993" hidden="1"/>
    <cellStyle name="Заголовок 2 3 61" xfId="29804" hidden="1"/>
    <cellStyle name="Заголовок 2 3 61" xfId="29830" hidden="1"/>
    <cellStyle name="Заголовок 2 3 61" xfId="29799" hidden="1"/>
    <cellStyle name="Заголовок 2 3 61" xfId="27126" hidden="1"/>
    <cellStyle name="Заголовок 2 3 61" xfId="30274" hidden="1"/>
    <cellStyle name="Заголовок 2 3 61" xfId="30648" hidden="1"/>
    <cellStyle name="Заголовок 2 3 61" xfId="32471"/>
    <cellStyle name="Заголовок 2 3 62" xfId="932" hidden="1"/>
    <cellStyle name="Заголовок 2 3 62" xfId="1321" hidden="1"/>
    <cellStyle name="Заголовок 2 3 62" xfId="1695" hidden="1"/>
    <cellStyle name="Заголовок 2 3 62" xfId="2064" hidden="1"/>
    <cellStyle name="Заголовок 2 3 62" xfId="2427" hidden="1"/>
    <cellStyle name="Заголовок 2 3 62" xfId="2780" hidden="1"/>
    <cellStyle name="Заголовок 2 3 62" xfId="3109" hidden="1"/>
    <cellStyle name="Заголовок 2 3 62" xfId="2312" hidden="1"/>
    <cellStyle name="Заголовок 2 3 62" xfId="4916" hidden="1"/>
    <cellStyle name="Заголовок 2 3 62" xfId="5305" hidden="1"/>
    <cellStyle name="Заголовок 2 3 62" xfId="5679" hidden="1"/>
    <cellStyle name="Заголовок 2 3 62" xfId="6048" hidden="1"/>
    <cellStyle name="Заголовок 2 3 62" xfId="6411" hidden="1"/>
    <cellStyle name="Заголовок 2 3 62" xfId="6764" hidden="1"/>
    <cellStyle name="Заголовок 2 3 62" xfId="7093" hidden="1"/>
    <cellStyle name="Заголовок 2 3 62" xfId="6296" hidden="1"/>
    <cellStyle name="Заголовок 2 3 62" xfId="4372" hidden="1"/>
    <cellStyle name="Заголовок 2 3 62" xfId="8202" hidden="1"/>
    <cellStyle name="Заголовок 2 3 62" xfId="8576" hidden="1"/>
    <cellStyle name="Заголовок 2 3 62" xfId="8945" hidden="1"/>
    <cellStyle name="Заголовок 2 3 62" xfId="9308" hidden="1"/>
    <cellStyle name="Заголовок 2 3 62" xfId="9661" hidden="1"/>
    <cellStyle name="Заголовок 2 3 62" xfId="9990" hidden="1"/>
    <cellStyle name="Заголовок 2 3 62" xfId="9193" hidden="1"/>
    <cellStyle name="Заголовок 2 3 62" xfId="11372" hidden="1"/>
    <cellStyle name="Заголовок 2 3 62" xfId="11761" hidden="1"/>
    <cellStyle name="Заголовок 2 3 62" xfId="12135" hidden="1"/>
    <cellStyle name="Заголовок 2 3 62" xfId="12504" hidden="1"/>
    <cellStyle name="Заголовок 2 3 62" xfId="12867" hidden="1"/>
    <cellStyle name="Заголовок 2 3 62" xfId="13220" hidden="1"/>
    <cellStyle name="Заголовок 2 3 62" xfId="13549" hidden="1"/>
    <cellStyle name="Заголовок 2 3 62" xfId="12752" hidden="1"/>
    <cellStyle name="Заголовок 2 3 62" xfId="10769" hidden="1"/>
    <cellStyle name="Заголовок 2 3 62" xfId="14925" hidden="1"/>
    <cellStyle name="Заголовок 2 3 62" xfId="15299" hidden="1"/>
    <cellStyle name="Заголовок 2 3 62" xfId="15668" hidden="1"/>
    <cellStyle name="Заголовок 2 3 62" xfId="16031" hidden="1"/>
    <cellStyle name="Заголовок 2 3 62" xfId="16384" hidden="1"/>
    <cellStyle name="Заголовок 2 3 62" xfId="16713" hidden="1"/>
    <cellStyle name="Заголовок 2 3 62" xfId="15916" hidden="1"/>
    <cellStyle name="Заголовок 2 3 62" xfId="11024" hidden="1"/>
    <cellStyle name="Заголовок 2 3 62" xfId="18081" hidden="1"/>
    <cellStyle name="Заголовок 2 3 62" xfId="18455" hidden="1"/>
    <cellStyle name="Заголовок 2 3 62" xfId="18824" hidden="1"/>
    <cellStyle name="Заголовок 2 3 62" xfId="19187" hidden="1"/>
    <cellStyle name="Заголовок 2 3 62" xfId="19540" hidden="1"/>
    <cellStyle name="Заголовок 2 3 62" xfId="19869" hidden="1"/>
    <cellStyle name="Заголовок 2 3 62" xfId="19072" hidden="1"/>
    <cellStyle name="Заголовок 2 3 62" xfId="20523" hidden="1"/>
    <cellStyle name="Заголовок 2 3 62" xfId="21182" hidden="1"/>
    <cellStyle name="Заголовок 2 3 62" xfId="21556" hidden="1"/>
    <cellStyle name="Заголовок 2 3 62" xfId="21925" hidden="1"/>
    <cellStyle name="Заголовок 2 3 62" xfId="22288" hidden="1"/>
    <cellStyle name="Заголовок 2 3 62" xfId="22641" hidden="1"/>
    <cellStyle name="Заголовок 2 3 62" xfId="22970" hidden="1"/>
    <cellStyle name="Заголовок 2 3 62" xfId="22173" hidden="1"/>
    <cellStyle name="Заголовок 2 3 62" xfId="23624" hidden="1"/>
    <cellStyle name="Заголовок 2 3 62" xfId="24270" hidden="1"/>
    <cellStyle name="Заголовок 2 3 62" xfId="24644" hidden="1"/>
    <cellStyle name="Заголовок 2 3 62" xfId="25013" hidden="1"/>
    <cellStyle name="Заголовок 2 3 62" xfId="25376" hidden="1"/>
    <cellStyle name="Заголовок 2 3 62" xfId="25729" hidden="1"/>
    <cellStyle name="Заголовок 2 3 62" xfId="26058" hidden="1"/>
    <cellStyle name="Заголовок 2 3 62" xfId="25261" hidden="1"/>
    <cellStyle name="Заголовок 2 3 62" xfId="26712" hidden="1"/>
    <cellStyle name="Заголовок 2 3 62" xfId="27293" hidden="1"/>
    <cellStyle name="Заголовок 2 3 62" xfId="27667" hidden="1"/>
    <cellStyle name="Заголовок 2 3 62" xfId="28036" hidden="1"/>
    <cellStyle name="Заголовок 2 3 62" xfId="28399" hidden="1"/>
    <cellStyle name="Заголовок 2 3 62" xfId="28752" hidden="1"/>
    <cellStyle name="Заголовок 2 3 62" xfId="29081" hidden="1"/>
    <cellStyle name="Заголовок 2 3 62" xfId="28284" hidden="1"/>
    <cellStyle name="Заголовок 2 3 62" xfId="29735" hidden="1"/>
    <cellStyle name="Заголовок 2 3 62" xfId="30116" hidden="1"/>
    <cellStyle name="Заголовок 2 3 62" xfId="30490" hidden="1"/>
    <cellStyle name="Заголовок 2 3 62" xfId="30859" hidden="1"/>
    <cellStyle name="Заголовок 2 3 62" xfId="31222" hidden="1"/>
    <cellStyle name="Заголовок 2 3 62" xfId="31575" hidden="1"/>
    <cellStyle name="Заголовок 2 3 62" xfId="31904" hidden="1"/>
    <cellStyle name="Заголовок 2 3 62" xfId="31107"/>
    <cellStyle name="Заголовок 2 3 63" xfId="1213" hidden="1"/>
    <cellStyle name="Заголовок 2 3 63" xfId="1589" hidden="1"/>
    <cellStyle name="Заголовок 2 3 63" xfId="1962" hidden="1"/>
    <cellStyle name="Заголовок 2 3 63" xfId="2330" hidden="1"/>
    <cellStyle name="Заголовок 2 3 63" xfId="2689" hidden="1"/>
    <cellStyle name="Заголовок 2 3 63" xfId="3027" hidden="1"/>
    <cellStyle name="Заголовок 2 3 63" xfId="3332" hidden="1"/>
    <cellStyle name="Заголовок 2 3 63" xfId="3691" hidden="1"/>
    <cellStyle name="Заголовок 2 3 63" xfId="5197" hidden="1"/>
    <cellStyle name="Заголовок 2 3 63" xfId="5573" hidden="1"/>
    <cellStyle name="Заголовок 2 3 63" xfId="5946" hidden="1"/>
    <cellStyle name="Заголовок 2 3 63" xfId="6314" hidden="1"/>
    <cellStyle name="Заголовок 2 3 63" xfId="6673" hidden="1"/>
    <cellStyle name="Заголовок 2 3 63" xfId="7011" hidden="1"/>
    <cellStyle name="Заголовок 2 3 63" xfId="7316" hidden="1"/>
    <cellStyle name="Заголовок 2 3 63" xfId="7675" hidden="1"/>
    <cellStyle name="Заголовок 2 3 63" xfId="8094" hidden="1"/>
    <cellStyle name="Заголовок 2 3 63" xfId="8470" hidden="1"/>
    <cellStyle name="Заголовок 2 3 63" xfId="8843" hidden="1"/>
    <cellStyle name="Заголовок 2 3 63" xfId="9211" hidden="1"/>
    <cellStyle name="Заголовок 2 3 63" xfId="9570" hidden="1"/>
    <cellStyle name="Заголовок 2 3 63" xfId="9908" hidden="1"/>
    <cellStyle name="Заголовок 2 3 63" xfId="10213" hidden="1"/>
    <cellStyle name="Заголовок 2 3 63" xfId="10572" hidden="1"/>
    <cellStyle name="Заголовок 2 3 63" xfId="11653" hidden="1"/>
    <cellStyle name="Заголовок 2 3 63" xfId="12029" hidden="1"/>
    <cellStyle name="Заголовок 2 3 63" xfId="12402" hidden="1"/>
    <cellStyle name="Заголовок 2 3 63" xfId="12770" hidden="1"/>
    <cellStyle name="Заголовок 2 3 63" xfId="13129" hidden="1"/>
    <cellStyle name="Заголовок 2 3 63" xfId="13467" hidden="1"/>
    <cellStyle name="Заголовок 2 3 63" xfId="13772" hidden="1"/>
    <cellStyle name="Заголовок 2 3 63" xfId="14131" hidden="1"/>
    <cellStyle name="Заголовок 2 3 63" xfId="14817" hidden="1"/>
    <cellStyle name="Заголовок 2 3 63" xfId="15193" hidden="1"/>
    <cellStyle name="Заголовок 2 3 63" xfId="15566" hidden="1"/>
    <cellStyle name="Заголовок 2 3 63" xfId="15934" hidden="1"/>
    <cellStyle name="Заголовок 2 3 63" xfId="16293" hidden="1"/>
    <cellStyle name="Заголовок 2 3 63" xfId="16631" hidden="1"/>
    <cellStyle name="Заголовок 2 3 63" xfId="16936" hidden="1"/>
    <cellStyle name="Заголовок 2 3 63" xfId="17295" hidden="1"/>
    <cellStyle name="Заголовок 2 3 63" xfId="17973" hidden="1"/>
    <cellStyle name="Заголовок 2 3 63" xfId="18349" hidden="1"/>
    <cellStyle name="Заголовок 2 3 63" xfId="18722" hidden="1"/>
    <cellStyle name="Заголовок 2 3 63" xfId="19090" hidden="1"/>
    <cellStyle name="Заголовок 2 3 63" xfId="19449" hidden="1"/>
    <cellStyle name="Заголовок 2 3 63" xfId="19787" hidden="1"/>
    <cellStyle name="Заголовок 2 3 63" xfId="20092" hidden="1"/>
    <cellStyle name="Заголовок 2 3 63" xfId="20451" hidden="1"/>
    <cellStyle name="Заголовок 2 3 63" xfId="21074" hidden="1"/>
    <cellStyle name="Заголовок 2 3 63" xfId="21450" hidden="1"/>
    <cellStyle name="Заголовок 2 3 63" xfId="21823" hidden="1"/>
    <cellStyle name="Заголовок 2 3 63" xfId="22191" hidden="1"/>
    <cellStyle name="Заголовок 2 3 63" xfId="22550" hidden="1"/>
    <cellStyle name="Заголовок 2 3 63" xfId="22888" hidden="1"/>
    <cellStyle name="Заголовок 2 3 63" xfId="23193" hidden="1"/>
    <cellStyle name="Заголовок 2 3 63" xfId="23552" hidden="1"/>
    <cellStyle name="Заголовок 2 3 63" xfId="24162" hidden="1"/>
    <cellStyle name="Заголовок 2 3 63" xfId="24538" hidden="1"/>
    <cellStyle name="Заголовок 2 3 63" xfId="24911" hidden="1"/>
    <cellStyle name="Заголовок 2 3 63" xfId="25279" hidden="1"/>
    <cellStyle name="Заголовок 2 3 63" xfId="25638" hidden="1"/>
    <cellStyle name="Заголовок 2 3 63" xfId="25976" hidden="1"/>
    <cellStyle name="Заголовок 2 3 63" xfId="26281" hidden="1"/>
    <cellStyle name="Заголовок 2 3 63" xfId="26640" hidden="1"/>
    <cellStyle name="Заголовок 2 3 63" xfId="27185" hidden="1"/>
    <cellStyle name="Заголовок 2 3 63" xfId="27561" hidden="1"/>
    <cellStyle name="Заголовок 2 3 63" xfId="27934" hidden="1"/>
    <cellStyle name="Заголовок 2 3 63" xfId="28302" hidden="1"/>
    <cellStyle name="Заголовок 2 3 63" xfId="28661" hidden="1"/>
    <cellStyle name="Заголовок 2 3 63" xfId="28999" hidden="1"/>
    <cellStyle name="Заголовок 2 3 63" xfId="29304" hidden="1"/>
    <cellStyle name="Заголовок 2 3 63" xfId="29663" hidden="1"/>
    <cellStyle name="Заголовок 2 3 63" xfId="30008" hidden="1"/>
    <cellStyle name="Заголовок 2 3 63" xfId="30384" hidden="1"/>
    <cellStyle name="Заголовок 2 3 63" xfId="30757" hidden="1"/>
    <cellStyle name="Заголовок 2 3 63" xfId="31125" hidden="1"/>
    <cellStyle name="Заголовок 2 3 63" xfId="31484" hidden="1"/>
    <cellStyle name="Заголовок 2 3 63" xfId="31822" hidden="1"/>
    <cellStyle name="Заголовок 2 3 63" xfId="32127" hidden="1"/>
    <cellStyle name="Заголовок 2 3 63" xfId="32486"/>
    <cellStyle name="Заголовок 2 3 64" xfId="1206" hidden="1"/>
    <cellStyle name="Заголовок 2 3 64" xfId="1582" hidden="1"/>
    <cellStyle name="Заголовок 2 3 64" xfId="1955" hidden="1"/>
    <cellStyle name="Заголовок 2 3 64" xfId="2323" hidden="1"/>
    <cellStyle name="Заголовок 2 3 64" xfId="2682" hidden="1"/>
    <cellStyle name="Заголовок 2 3 64" xfId="3020" hidden="1"/>
    <cellStyle name="Заголовок 2 3 64" xfId="3325" hidden="1"/>
    <cellStyle name="Заголовок 2 3 64" xfId="3684" hidden="1"/>
    <cellStyle name="Заголовок 2 3 64" xfId="5190" hidden="1"/>
    <cellStyle name="Заголовок 2 3 64" xfId="5566" hidden="1"/>
    <cellStyle name="Заголовок 2 3 64" xfId="5939" hidden="1"/>
    <cellStyle name="Заголовок 2 3 64" xfId="6307" hidden="1"/>
    <cellStyle name="Заголовок 2 3 64" xfId="6666" hidden="1"/>
    <cellStyle name="Заголовок 2 3 64" xfId="7004" hidden="1"/>
    <cellStyle name="Заголовок 2 3 64" xfId="7309" hidden="1"/>
    <cellStyle name="Заголовок 2 3 64" xfId="7668" hidden="1"/>
    <cellStyle name="Заголовок 2 3 64" xfId="8087" hidden="1"/>
    <cellStyle name="Заголовок 2 3 64" xfId="8463" hidden="1"/>
    <cellStyle name="Заголовок 2 3 64" xfId="8836" hidden="1"/>
    <cellStyle name="Заголовок 2 3 64" xfId="9204" hidden="1"/>
    <cellStyle name="Заголовок 2 3 64" xfId="9563" hidden="1"/>
    <cellStyle name="Заголовок 2 3 64" xfId="9901" hidden="1"/>
    <cellStyle name="Заголовок 2 3 64" xfId="10206" hidden="1"/>
    <cellStyle name="Заголовок 2 3 64" xfId="10565" hidden="1"/>
    <cellStyle name="Заголовок 2 3 64" xfId="11646" hidden="1"/>
    <cellStyle name="Заголовок 2 3 64" xfId="12022" hidden="1"/>
    <cellStyle name="Заголовок 2 3 64" xfId="12395" hidden="1"/>
    <cellStyle name="Заголовок 2 3 64" xfId="12763" hidden="1"/>
    <cellStyle name="Заголовок 2 3 64" xfId="13122" hidden="1"/>
    <cellStyle name="Заголовок 2 3 64" xfId="13460" hidden="1"/>
    <cellStyle name="Заголовок 2 3 64" xfId="13765" hidden="1"/>
    <cellStyle name="Заголовок 2 3 64" xfId="14124" hidden="1"/>
    <cellStyle name="Заголовок 2 3 64" xfId="14810" hidden="1"/>
    <cellStyle name="Заголовок 2 3 64" xfId="15186" hidden="1"/>
    <cellStyle name="Заголовок 2 3 64" xfId="15559" hidden="1"/>
    <cellStyle name="Заголовок 2 3 64" xfId="15927" hidden="1"/>
    <cellStyle name="Заголовок 2 3 64" xfId="16286" hidden="1"/>
    <cellStyle name="Заголовок 2 3 64" xfId="16624" hidden="1"/>
    <cellStyle name="Заголовок 2 3 64" xfId="16929" hidden="1"/>
    <cellStyle name="Заголовок 2 3 64" xfId="17288" hidden="1"/>
    <cellStyle name="Заголовок 2 3 64" xfId="17966" hidden="1"/>
    <cellStyle name="Заголовок 2 3 64" xfId="18342" hidden="1"/>
    <cellStyle name="Заголовок 2 3 64" xfId="18715" hidden="1"/>
    <cellStyle name="Заголовок 2 3 64" xfId="19083" hidden="1"/>
    <cellStyle name="Заголовок 2 3 64" xfId="19442" hidden="1"/>
    <cellStyle name="Заголовок 2 3 64" xfId="19780" hidden="1"/>
    <cellStyle name="Заголовок 2 3 64" xfId="20085" hidden="1"/>
    <cellStyle name="Заголовок 2 3 64" xfId="20444" hidden="1"/>
    <cellStyle name="Заголовок 2 3 64" xfId="21067" hidden="1"/>
    <cellStyle name="Заголовок 2 3 64" xfId="21443" hidden="1"/>
    <cellStyle name="Заголовок 2 3 64" xfId="21816" hidden="1"/>
    <cellStyle name="Заголовок 2 3 64" xfId="22184" hidden="1"/>
    <cellStyle name="Заголовок 2 3 64" xfId="22543" hidden="1"/>
    <cellStyle name="Заголовок 2 3 64" xfId="22881" hidden="1"/>
    <cellStyle name="Заголовок 2 3 64" xfId="23186" hidden="1"/>
    <cellStyle name="Заголовок 2 3 64" xfId="23545" hidden="1"/>
    <cellStyle name="Заголовок 2 3 64" xfId="24155" hidden="1"/>
    <cellStyle name="Заголовок 2 3 64" xfId="24531" hidden="1"/>
    <cellStyle name="Заголовок 2 3 64" xfId="24904" hidden="1"/>
    <cellStyle name="Заголовок 2 3 64" xfId="25272" hidden="1"/>
    <cellStyle name="Заголовок 2 3 64" xfId="25631" hidden="1"/>
    <cellStyle name="Заголовок 2 3 64" xfId="25969" hidden="1"/>
    <cellStyle name="Заголовок 2 3 64" xfId="26274" hidden="1"/>
    <cellStyle name="Заголовок 2 3 64" xfId="26633" hidden="1"/>
    <cellStyle name="Заголовок 2 3 64" xfId="27178" hidden="1"/>
    <cellStyle name="Заголовок 2 3 64" xfId="27554" hidden="1"/>
    <cellStyle name="Заголовок 2 3 64" xfId="27927" hidden="1"/>
    <cellStyle name="Заголовок 2 3 64" xfId="28295" hidden="1"/>
    <cellStyle name="Заголовок 2 3 64" xfId="28654" hidden="1"/>
    <cellStyle name="Заголовок 2 3 64" xfId="28992" hidden="1"/>
    <cellStyle name="Заголовок 2 3 64" xfId="29297" hidden="1"/>
    <cellStyle name="Заголовок 2 3 64" xfId="29656" hidden="1"/>
    <cellStyle name="Заголовок 2 3 64" xfId="30001" hidden="1"/>
    <cellStyle name="Заголовок 2 3 64" xfId="30377" hidden="1"/>
    <cellStyle name="Заголовок 2 3 64" xfId="30750" hidden="1"/>
    <cellStyle name="Заголовок 2 3 64" xfId="31118" hidden="1"/>
    <cellStyle name="Заголовок 2 3 64" xfId="31477" hidden="1"/>
    <cellStyle name="Заголовок 2 3 64" xfId="31815" hidden="1"/>
    <cellStyle name="Заголовок 2 3 64" xfId="32120" hidden="1"/>
    <cellStyle name="Заголовок 2 3 64" xfId="32479"/>
    <cellStyle name="Заголовок 2 3 65" xfId="1217" hidden="1"/>
    <cellStyle name="Заголовок 2 3 65" xfId="1593" hidden="1"/>
    <cellStyle name="Заголовок 2 3 65" xfId="1966" hidden="1"/>
    <cellStyle name="Заголовок 2 3 65" xfId="2334" hidden="1"/>
    <cellStyle name="Заголовок 2 3 65" xfId="2693" hidden="1"/>
    <cellStyle name="Заголовок 2 3 65" xfId="3031" hidden="1"/>
    <cellStyle name="Заголовок 2 3 65" xfId="3336" hidden="1"/>
    <cellStyle name="Заголовок 2 3 65" xfId="3695" hidden="1"/>
    <cellStyle name="Заголовок 2 3 65" xfId="5201" hidden="1"/>
    <cellStyle name="Заголовок 2 3 65" xfId="5577" hidden="1"/>
    <cellStyle name="Заголовок 2 3 65" xfId="5950" hidden="1"/>
    <cellStyle name="Заголовок 2 3 65" xfId="6318" hidden="1"/>
    <cellStyle name="Заголовок 2 3 65" xfId="6677" hidden="1"/>
    <cellStyle name="Заголовок 2 3 65" xfId="7015" hidden="1"/>
    <cellStyle name="Заголовок 2 3 65" xfId="7320" hidden="1"/>
    <cellStyle name="Заголовок 2 3 65" xfId="7679" hidden="1"/>
    <cellStyle name="Заголовок 2 3 65" xfId="8098" hidden="1"/>
    <cellStyle name="Заголовок 2 3 65" xfId="8474" hidden="1"/>
    <cellStyle name="Заголовок 2 3 65" xfId="8847" hidden="1"/>
    <cellStyle name="Заголовок 2 3 65" xfId="9215" hidden="1"/>
    <cellStyle name="Заголовок 2 3 65" xfId="9574" hidden="1"/>
    <cellStyle name="Заголовок 2 3 65" xfId="9912" hidden="1"/>
    <cellStyle name="Заголовок 2 3 65" xfId="10217" hidden="1"/>
    <cellStyle name="Заголовок 2 3 65" xfId="10576" hidden="1"/>
    <cellStyle name="Заголовок 2 3 65" xfId="11657" hidden="1"/>
    <cellStyle name="Заголовок 2 3 65" xfId="12033" hidden="1"/>
    <cellStyle name="Заголовок 2 3 65" xfId="12406" hidden="1"/>
    <cellStyle name="Заголовок 2 3 65" xfId="12774" hidden="1"/>
    <cellStyle name="Заголовок 2 3 65" xfId="13133" hidden="1"/>
    <cellStyle name="Заголовок 2 3 65" xfId="13471" hidden="1"/>
    <cellStyle name="Заголовок 2 3 65" xfId="13776" hidden="1"/>
    <cellStyle name="Заголовок 2 3 65" xfId="14135" hidden="1"/>
    <cellStyle name="Заголовок 2 3 65" xfId="14821" hidden="1"/>
    <cellStyle name="Заголовок 2 3 65" xfId="15197" hidden="1"/>
    <cellStyle name="Заголовок 2 3 65" xfId="15570" hidden="1"/>
    <cellStyle name="Заголовок 2 3 65" xfId="15938" hidden="1"/>
    <cellStyle name="Заголовок 2 3 65" xfId="16297" hidden="1"/>
    <cellStyle name="Заголовок 2 3 65" xfId="16635" hidden="1"/>
    <cellStyle name="Заголовок 2 3 65" xfId="16940" hidden="1"/>
    <cellStyle name="Заголовок 2 3 65" xfId="17299" hidden="1"/>
    <cellStyle name="Заголовок 2 3 65" xfId="17977" hidden="1"/>
    <cellStyle name="Заголовок 2 3 65" xfId="18353" hidden="1"/>
    <cellStyle name="Заголовок 2 3 65" xfId="18726" hidden="1"/>
    <cellStyle name="Заголовок 2 3 65" xfId="19094" hidden="1"/>
    <cellStyle name="Заголовок 2 3 65" xfId="19453" hidden="1"/>
    <cellStyle name="Заголовок 2 3 65" xfId="19791" hidden="1"/>
    <cellStyle name="Заголовок 2 3 65" xfId="20096" hidden="1"/>
    <cellStyle name="Заголовок 2 3 65" xfId="20455" hidden="1"/>
    <cellStyle name="Заголовок 2 3 65" xfId="21078" hidden="1"/>
    <cellStyle name="Заголовок 2 3 65" xfId="21454" hidden="1"/>
    <cellStyle name="Заголовок 2 3 65" xfId="21827" hidden="1"/>
    <cellStyle name="Заголовок 2 3 65" xfId="22195" hidden="1"/>
    <cellStyle name="Заголовок 2 3 65" xfId="22554" hidden="1"/>
    <cellStyle name="Заголовок 2 3 65" xfId="22892" hidden="1"/>
    <cellStyle name="Заголовок 2 3 65" xfId="23197" hidden="1"/>
    <cellStyle name="Заголовок 2 3 65" xfId="23556" hidden="1"/>
    <cellStyle name="Заголовок 2 3 65" xfId="24166" hidden="1"/>
    <cellStyle name="Заголовок 2 3 65" xfId="24542" hidden="1"/>
    <cellStyle name="Заголовок 2 3 65" xfId="24915" hidden="1"/>
    <cellStyle name="Заголовок 2 3 65" xfId="25283" hidden="1"/>
    <cellStyle name="Заголовок 2 3 65" xfId="25642" hidden="1"/>
    <cellStyle name="Заголовок 2 3 65" xfId="25980" hidden="1"/>
    <cellStyle name="Заголовок 2 3 65" xfId="26285" hidden="1"/>
    <cellStyle name="Заголовок 2 3 65" xfId="26644" hidden="1"/>
    <cellStyle name="Заголовок 2 3 65" xfId="27189" hidden="1"/>
    <cellStyle name="Заголовок 2 3 65" xfId="27565" hidden="1"/>
    <cellStyle name="Заголовок 2 3 65" xfId="27938" hidden="1"/>
    <cellStyle name="Заголовок 2 3 65" xfId="28306" hidden="1"/>
    <cellStyle name="Заголовок 2 3 65" xfId="28665" hidden="1"/>
    <cellStyle name="Заголовок 2 3 65" xfId="29003" hidden="1"/>
    <cellStyle name="Заголовок 2 3 65" xfId="29308" hidden="1"/>
    <cellStyle name="Заголовок 2 3 65" xfId="29667" hidden="1"/>
    <cellStyle name="Заголовок 2 3 65" xfId="30012" hidden="1"/>
    <cellStyle name="Заголовок 2 3 65" xfId="30388" hidden="1"/>
    <cellStyle name="Заголовок 2 3 65" xfId="30761" hidden="1"/>
    <cellStyle name="Заголовок 2 3 65" xfId="31129" hidden="1"/>
    <cellStyle name="Заголовок 2 3 65" xfId="31488" hidden="1"/>
    <cellStyle name="Заголовок 2 3 65" xfId="31826" hidden="1"/>
    <cellStyle name="Заголовок 2 3 65" xfId="32131" hidden="1"/>
    <cellStyle name="Заголовок 2 3 65" xfId="32490"/>
    <cellStyle name="Заголовок 2 3 66" xfId="1225" hidden="1"/>
    <cellStyle name="Заголовок 2 3 66" xfId="1601" hidden="1"/>
    <cellStyle name="Заголовок 2 3 66" xfId="1974" hidden="1"/>
    <cellStyle name="Заголовок 2 3 66" xfId="2342" hidden="1"/>
    <cellStyle name="Заголовок 2 3 66" xfId="2701" hidden="1"/>
    <cellStyle name="Заголовок 2 3 66" xfId="3039" hidden="1"/>
    <cellStyle name="Заголовок 2 3 66" xfId="3344" hidden="1"/>
    <cellStyle name="Заголовок 2 3 66" xfId="3703" hidden="1"/>
    <cellStyle name="Заголовок 2 3 66" xfId="5209" hidden="1"/>
    <cellStyle name="Заголовок 2 3 66" xfId="5585" hidden="1"/>
    <cellStyle name="Заголовок 2 3 66" xfId="5958" hidden="1"/>
    <cellStyle name="Заголовок 2 3 66" xfId="6326" hidden="1"/>
    <cellStyle name="Заголовок 2 3 66" xfId="6685" hidden="1"/>
    <cellStyle name="Заголовок 2 3 66" xfId="7023" hidden="1"/>
    <cellStyle name="Заголовок 2 3 66" xfId="7328" hidden="1"/>
    <cellStyle name="Заголовок 2 3 66" xfId="7687" hidden="1"/>
    <cellStyle name="Заголовок 2 3 66" xfId="8106" hidden="1"/>
    <cellStyle name="Заголовок 2 3 66" xfId="8482" hidden="1"/>
    <cellStyle name="Заголовок 2 3 66" xfId="8855" hidden="1"/>
    <cellStyle name="Заголовок 2 3 66" xfId="9223" hidden="1"/>
    <cellStyle name="Заголовок 2 3 66" xfId="9582" hidden="1"/>
    <cellStyle name="Заголовок 2 3 66" xfId="9920" hidden="1"/>
    <cellStyle name="Заголовок 2 3 66" xfId="10225" hidden="1"/>
    <cellStyle name="Заголовок 2 3 66" xfId="10584" hidden="1"/>
    <cellStyle name="Заголовок 2 3 66" xfId="11665" hidden="1"/>
    <cellStyle name="Заголовок 2 3 66" xfId="12041" hidden="1"/>
    <cellStyle name="Заголовок 2 3 66" xfId="12414" hidden="1"/>
    <cellStyle name="Заголовок 2 3 66" xfId="12782" hidden="1"/>
    <cellStyle name="Заголовок 2 3 66" xfId="13141" hidden="1"/>
    <cellStyle name="Заголовок 2 3 66" xfId="13479" hidden="1"/>
    <cellStyle name="Заголовок 2 3 66" xfId="13784" hidden="1"/>
    <cellStyle name="Заголовок 2 3 66" xfId="14143" hidden="1"/>
    <cellStyle name="Заголовок 2 3 66" xfId="14829" hidden="1"/>
    <cellStyle name="Заголовок 2 3 66" xfId="15205" hidden="1"/>
    <cellStyle name="Заголовок 2 3 66" xfId="15578" hidden="1"/>
    <cellStyle name="Заголовок 2 3 66" xfId="15946" hidden="1"/>
    <cellStyle name="Заголовок 2 3 66" xfId="16305" hidden="1"/>
    <cellStyle name="Заголовок 2 3 66" xfId="16643" hidden="1"/>
    <cellStyle name="Заголовок 2 3 66" xfId="16948" hidden="1"/>
    <cellStyle name="Заголовок 2 3 66" xfId="17307" hidden="1"/>
    <cellStyle name="Заголовок 2 3 66" xfId="17985" hidden="1"/>
    <cellStyle name="Заголовок 2 3 66" xfId="18361" hidden="1"/>
    <cellStyle name="Заголовок 2 3 66" xfId="18734" hidden="1"/>
    <cellStyle name="Заголовок 2 3 66" xfId="19102" hidden="1"/>
    <cellStyle name="Заголовок 2 3 66" xfId="19461" hidden="1"/>
    <cellStyle name="Заголовок 2 3 66" xfId="19799" hidden="1"/>
    <cellStyle name="Заголовок 2 3 66" xfId="20104" hidden="1"/>
    <cellStyle name="Заголовок 2 3 66" xfId="20463" hidden="1"/>
    <cellStyle name="Заголовок 2 3 66" xfId="21086" hidden="1"/>
    <cellStyle name="Заголовок 2 3 66" xfId="21462" hidden="1"/>
    <cellStyle name="Заголовок 2 3 66" xfId="21835" hidden="1"/>
    <cellStyle name="Заголовок 2 3 66" xfId="22203" hidden="1"/>
    <cellStyle name="Заголовок 2 3 66" xfId="22562" hidden="1"/>
    <cellStyle name="Заголовок 2 3 66" xfId="22900" hidden="1"/>
    <cellStyle name="Заголовок 2 3 66" xfId="23205" hidden="1"/>
    <cellStyle name="Заголовок 2 3 66" xfId="23564" hidden="1"/>
    <cellStyle name="Заголовок 2 3 66" xfId="24174" hidden="1"/>
    <cellStyle name="Заголовок 2 3 66" xfId="24550" hidden="1"/>
    <cellStyle name="Заголовок 2 3 66" xfId="24923" hidden="1"/>
    <cellStyle name="Заголовок 2 3 66" xfId="25291" hidden="1"/>
    <cellStyle name="Заголовок 2 3 66" xfId="25650" hidden="1"/>
    <cellStyle name="Заголовок 2 3 66" xfId="25988" hidden="1"/>
    <cellStyle name="Заголовок 2 3 66" xfId="26293" hidden="1"/>
    <cellStyle name="Заголовок 2 3 66" xfId="26652" hidden="1"/>
    <cellStyle name="Заголовок 2 3 66" xfId="27197" hidden="1"/>
    <cellStyle name="Заголовок 2 3 66" xfId="27573" hidden="1"/>
    <cellStyle name="Заголовок 2 3 66" xfId="27946" hidden="1"/>
    <cellStyle name="Заголовок 2 3 66" xfId="28314" hidden="1"/>
    <cellStyle name="Заголовок 2 3 66" xfId="28673" hidden="1"/>
    <cellStyle name="Заголовок 2 3 66" xfId="29011" hidden="1"/>
    <cellStyle name="Заголовок 2 3 66" xfId="29316" hidden="1"/>
    <cellStyle name="Заголовок 2 3 66" xfId="29675" hidden="1"/>
    <cellStyle name="Заголовок 2 3 66" xfId="30020" hidden="1"/>
    <cellStyle name="Заголовок 2 3 66" xfId="30396" hidden="1"/>
    <cellStyle name="Заголовок 2 3 66" xfId="30769" hidden="1"/>
    <cellStyle name="Заголовок 2 3 66" xfId="31137" hidden="1"/>
    <cellStyle name="Заголовок 2 3 66" xfId="31496" hidden="1"/>
    <cellStyle name="Заголовок 2 3 66" xfId="31834" hidden="1"/>
    <cellStyle name="Заголовок 2 3 66" xfId="32139" hidden="1"/>
    <cellStyle name="Заголовок 2 3 66" xfId="32498"/>
    <cellStyle name="Заголовок 2 3 67" xfId="1218" hidden="1"/>
    <cellStyle name="Заголовок 2 3 67" xfId="1594" hidden="1"/>
    <cellStyle name="Заголовок 2 3 67" xfId="1967" hidden="1"/>
    <cellStyle name="Заголовок 2 3 67" xfId="2335" hidden="1"/>
    <cellStyle name="Заголовок 2 3 67" xfId="2694" hidden="1"/>
    <cellStyle name="Заголовок 2 3 67" xfId="3032" hidden="1"/>
    <cellStyle name="Заголовок 2 3 67" xfId="3337" hidden="1"/>
    <cellStyle name="Заголовок 2 3 67" xfId="3696" hidden="1"/>
    <cellStyle name="Заголовок 2 3 67" xfId="5202" hidden="1"/>
    <cellStyle name="Заголовок 2 3 67" xfId="5578" hidden="1"/>
    <cellStyle name="Заголовок 2 3 67" xfId="5951" hidden="1"/>
    <cellStyle name="Заголовок 2 3 67" xfId="6319" hidden="1"/>
    <cellStyle name="Заголовок 2 3 67" xfId="6678" hidden="1"/>
    <cellStyle name="Заголовок 2 3 67" xfId="7016" hidden="1"/>
    <cellStyle name="Заголовок 2 3 67" xfId="7321" hidden="1"/>
    <cellStyle name="Заголовок 2 3 67" xfId="7680" hidden="1"/>
    <cellStyle name="Заголовок 2 3 67" xfId="8099" hidden="1"/>
    <cellStyle name="Заголовок 2 3 67" xfId="8475" hidden="1"/>
    <cellStyle name="Заголовок 2 3 67" xfId="8848" hidden="1"/>
    <cellStyle name="Заголовок 2 3 67" xfId="9216" hidden="1"/>
    <cellStyle name="Заголовок 2 3 67" xfId="9575" hidden="1"/>
    <cellStyle name="Заголовок 2 3 67" xfId="9913" hidden="1"/>
    <cellStyle name="Заголовок 2 3 67" xfId="10218" hidden="1"/>
    <cellStyle name="Заголовок 2 3 67" xfId="10577" hidden="1"/>
    <cellStyle name="Заголовок 2 3 67" xfId="11658" hidden="1"/>
    <cellStyle name="Заголовок 2 3 67" xfId="12034" hidden="1"/>
    <cellStyle name="Заголовок 2 3 67" xfId="12407" hidden="1"/>
    <cellStyle name="Заголовок 2 3 67" xfId="12775" hidden="1"/>
    <cellStyle name="Заголовок 2 3 67" xfId="13134" hidden="1"/>
    <cellStyle name="Заголовок 2 3 67" xfId="13472" hidden="1"/>
    <cellStyle name="Заголовок 2 3 67" xfId="13777" hidden="1"/>
    <cellStyle name="Заголовок 2 3 67" xfId="14136" hidden="1"/>
    <cellStyle name="Заголовок 2 3 67" xfId="14822" hidden="1"/>
    <cellStyle name="Заголовок 2 3 67" xfId="15198" hidden="1"/>
    <cellStyle name="Заголовок 2 3 67" xfId="15571" hidden="1"/>
    <cellStyle name="Заголовок 2 3 67" xfId="15939" hidden="1"/>
    <cellStyle name="Заголовок 2 3 67" xfId="16298" hidden="1"/>
    <cellStyle name="Заголовок 2 3 67" xfId="16636" hidden="1"/>
    <cellStyle name="Заголовок 2 3 67" xfId="16941" hidden="1"/>
    <cellStyle name="Заголовок 2 3 67" xfId="17300" hidden="1"/>
    <cellStyle name="Заголовок 2 3 67" xfId="17978" hidden="1"/>
    <cellStyle name="Заголовок 2 3 67" xfId="18354" hidden="1"/>
    <cellStyle name="Заголовок 2 3 67" xfId="18727" hidden="1"/>
    <cellStyle name="Заголовок 2 3 67" xfId="19095" hidden="1"/>
    <cellStyle name="Заголовок 2 3 67" xfId="19454" hidden="1"/>
    <cellStyle name="Заголовок 2 3 67" xfId="19792" hidden="1"/>
    <cellStyle name="Заголовок 2 3 67" xfId="20097" hidden="1"/>
    <cellStyle name="Заголовок 2 3 67" xfId="20456" hidden="1"/>
    <cellStyle name="Заголовок 2 3 67" xfId="21079" hidden="1"/>
    <cellStyle name="Заголовок 2 3 67" xfId="21455" hidden="1"/>
    <cellStyle name="Заголовок 2 3 67" xfId="21828" hidden="1"/>
    <cellStyle name="Заголовок 2 3 67" xfId="22196" hidden="1"/>
    <cellStyle name="Заголовок 2 3 67" xfId="22555" hidden="1"/>
    <cellStyle name="Заголовок 2 3 67" xfId="22893" hidden="1"/>
    <cellStyle name="Заголовок 2 3 67" xfId="23198" hidden="1"/>
    <cellStyle name="Заголовок 2 3 67" xfId="23557" hidden="1"/>
    <cellStyle name="Заголовок 2 3 67" xfId="24167" hidden="1"/>
    <cellStyle name="Заголовок 2 3 67" xfId="24543" hidden="1"/>
    <cellStyle name="Заголовок 2 3 67" xfId="24916" hidden="1"/>
    <cellStyle name="Заголовок 2 3 67" xfId="25284" hidden="1"/>
    <cellStyle name="Заголовок 2 3 67" xfId="25643" hidden="1"/>
    <cellStyle name="Заголовок 2 3 67" xfId="25981" hidden="1"/>
    <cellStyle name="Заголовок 2 3 67" xfId="26286" hidden="1"/>
    <cellStyle name="Заголовок 2 3 67" xfId="26645" hidden="1"/>
    <cellStyle name="Заголовок 2 3 67" xfId="27190" hidden="1"/>
    <cellStyle name="Заголовок 2 3 67" xfId="27566" hidden="1"/>
    <cellStyle name="Заголовок 2 3 67" xfId="27939" hidden="1"/>
    <cellStyle name="Заголовок 2 3 67" xfId="28307" hidden="1"/>
    <cellStyle name="Заголовок 2 3 67" xfId="28666" hidden="1"/>
    <cellStyle name="Заголовок 2 3 67" xfId="29004" hidden="1"/>
    <cellStyle name="Заголовок 2 3 67" xfId="29309" hidden="1"/>
    <cellStyle name="Заголовок 2 3 67" xfId="29668" hidden="1"/>
    <cellStyle name="Заголовок 2 3 67" xfId="30013" hidden="1"/>
    <cellStyle name="Заголовок 2 3 67" xfId="30389" hidden="1"/>
    <cellStyle name="Заголовок 2 3 67" xfId="30762" hidden="1"/>
    <cellStyle name="Заголовок 2 3 67" xfId="31130" hidden="1"/>
    <cellStyle name="Заголовок 2 3 67" xfId="31489" hidden="1"/>
    <cellStyle name="Заголовок 2 3 67" xfId="31827" hidden="1"/>
    <cellStyle name="Заголовок 2 3 67" xfId="32132" hidden="1"/>
    <cellStyle name="Заголовок 2 3 67" xfId="32491"/>
    <cellStyle name="Заголовок 2 3 68" xfId="922" hidden="1"/>
    <cellStyle name="Заголовок 2 3 68" xfId="1317" hidden="1"/>
    <cellStyle name="Заголовок 2 3 68" xfId="1691" hidden="1"/>
    <cellStyle name="Заголовок 2 3 68" xfId="2061" hidden="1"/>
    <cellStyle name="Заголовок 2 3 68" xfId="2424" hidden="1"/>
    <cellStyle name="Заголовок 2 3 68" xfId="2777" hidden="1"/>
    <cellStyle name="Заголовок 2 3 68" xfId="3106" hidden="1"/>
    <cellStyle name="Заголовок 2 3 68" xfId="3390" hidden="1"/>
    <cellStyle name="Заголовок 2 3 68" xfId="4906" hidden="1"/>
    <cellStyle name="Заголовок 2 3 68" xfId="5301" hidden="1"/>
    <cellStyle name="Заголовок 2 3 68" xfId="5675" hidden="1"/>
    <cellStyle name="Заголовок 2 3 68" xfId="6045" hidden="1"/>
    <cellStyle name="Заголовок 2 3 68" xfId="6408" hidden="1"/>
    <cellStyle name="Заголовок 2 3 68" xfId="6761" hidden="1"/>
    <cellStyle name="Заголовок 2 3 68" xfId="7090" hidden="1"/>
    <cellStyle name="Заголовок 2 3 68" xfId="7374" hidden="1"/>
    <cellStyle name="Заголовок 2 3 68" xfId="4460" hidden="1"/>
    <cellStyle name="Заголовок 2 3 68" xfId="8198" hidden="1"/>
    <cellStyle name="Заголовок 2 3 68" xfId="8572" hidden="1"/>
    <cellStyle name="Заголовок 2 3 68" xfId="8942" hidden="1"/>
    <cellStyle name="Заголовок 2 3 68" xfId="9305" hidden="1"/>
    <cellStyle name="Заголовок 2 3 68" xfId="9658" hidden="1"/>
    <cellStyle name="Заголовок 2 3 68" xfId="9987" hidden="1"/>
    <cellStyle name="Заголовок 2 3 68" xfId="10271" hidden="1"/>
    <cellStyle name="Заголовок 2 3 68" xfId="11362" hidden="1"/>
    <cellStyle name="Заголовок 2 3 68" xfId="11757" hidden="1"/>
    <cellStyle name="Заголовок 2 3 68" xfId="12131" hidden="1"/>
    <cellStyle name="Заголовок 2 3 68" xfId="12501" hidden="1"/>
    <cellStyle name="Заголовок 2 3 68" xfId="12864" hidden="1"/>
    <cellStyle name="Заголовок 2 3 68" xfId="13217" hidden="1"/>
    <cellStyle name="Заголовок 2 3 68" xfId="13546" hidden="1"/>
    <cellStyle name="Заголовок 2 3 68" xfId="13830" hidden="1"/>
    <cellStyle name="Заголовок 2 3 68" xfId="10904" hidden="1"/>
    <cellStyle name="Заголовок 2 3 68" xfId="14921" hidden="1"/>
    <cellStyle name="Заголовок 2 3 68" xfId="15295" hidden="1"/>
    <cellStyle name="Заголовок 2 3 68" xfId="15665" hidden="1"/>
    <cellStyle name="Заголовок 2 3 68" xfId="16028" hidden="1"/>
    <cellStyle name="Заголовок 2 3 68" xfId="16381" hidden="1"/>
    <cellStyle name="Заголовок 2 3 68" xfId="16710" hidden="1"/>
    <cellStyle name="Заголовок 2 3 68" xfId="16994" hidden="1"/>
    <cellStyle name="Заголовок 2 3 68" xfId="14633" hidden="1"/>
    <cellStyle name="Заголовок 2 3 68" xfId="18077" hidden="1"/>
    <cellStyle name="Заголовок 2 3 68" xfId="18451" hidden="1"/>
    <cellStyle name="Заголовок 2 3 68" xfId="18821" hidden="1"/>
    <cellStyle name="Заголовок 2 3 68" xfId="19184" hidden="1"/>
    <cellStyle name="Заголовок 2 3 68" xfId="19537" hidden="1"/>
    <cellStyle name="Заголовок 2 3 68" xfId="19866" hidden="1"/>
    <cellStyle name="Заголовок 2 3 68" xfId="20150" hidden="1"/>
    <cellStyle name="Заголовок 2 3 68" xfId="20533" hidden="1"/>
    <cellStyle name="Заголовок 2 3 68" xfId="21178" hidden="1"/>
    <cellStyle name="Заголовок 2 3 68" xfId="21552" hidden="1"/>
    <cellStyle name="Заголовок 2 3 68" xfId="21922" hidden="1"/>
    <cellStyle name="Заголовок 2 3 68" xfId="22285" hidden="1"/>
    <cellStyle name="Заголовок 2 3 68" xfId="22638" hidden="1"/>
    <cellStyle name="Заголовок 2 3 68" xfId="22967" hidden="1"/>
    <cellStyle name="Заголовок 2 3 68" xfId="23251" hidden="1"/>
    <cellStyle name="Заголовок 2 3 68" xfId="23634" hidden="1"/>
    <cellStyle name="Заголовок 2 3 68" xfId="24266" hidden="1"/>
    <cellStyle name="Заголовок 2 3 68" xfId="24640" hidden="1"/>
    <cellStyle name="Заголовок 2 3 68" xfId="25010" hidden="1"/>
    <cellStyle name="Заголовок 2 3 68" xfId="25373" hidden="1"/>
    <cellStyle name="Заголовок 2 3 68" xfId="25726" hidden="1"/>
    <cellStyle name="Заголовок 2 3 68" xfId="26055" hidden="1"/>
    <cellStyle name="Заголовок 2 3 68" xfId="26339" hidden="1"/>
    <cellStyle name="Заголовок 2 3 68" xfId="26722" hidden="1"/>
    <cellStyle name="Заголовок 2 3 68" xfId="27289" hidden="1"/>
    <cellStyle name="Заголовок 2 3 68" xfId="27663" hidden="1"/>
    <cellStyle name="Заголовок 2 3 68" xfId="28033" hidden="1"/>
    <cellStyle name="Заголовок 2 3 68" xfId="28396" hidden="1"/>
    <cellStyle name="Заголовок 2 3 68" xfId="28749" hidden="1"/>
    <cellStyle name="Заголовок 2 3 68" xfId="29078" hidden="1"/>
    <cellStyle name="Заголовок 2 3 68" xfId="29362" hidden="1"/>
    <cellStyle name="Заголовок 2 3 68" xfId="29745" hidden="1"/>
    <cellStyle name="Заголовок 2 3 68" xfId="30112" hidden="1"/>
    <cellStyle name="Заголовок 2 3 68" xfId="30486" hidden="1"/>
    <cellStyle name="Заголовок 2 3 68" xfId="30856" hidden="1"/>
    <cellStyle name="Заголовок 2 3 68" xfId="31219" hidden="1"/>
    <cellStyle name="Заголовок 2 3 68" xfId="31572" hidden="1"/>
    <cellStyle name="Заголовок 2 3 68" xfId="31901" hidden="1"/>
    <cellStyle name="Заголовок 2 3 68" xfId="32185"/>
    <cellStyle name="Заголовок 2 3 69" xfId="1239" hidden="1"/>
    <cellStyle name="Заголовок 2 3 69" xfId="1614" hidden="1"/>
    <cellStyle name="Заголовок 2 3 69" xfId="1987" hidden="1"/>
    <cellStyle name="Заголовок 2 3 69" xfId="2355" hidden="1"/>
    <cellStyle name="Заголовок 2 3 69" xfId="2714" hidden="1"/>
    <cellStyle name="Заголовок 2 3 69" xfId="3052" hidden="1"/>
    <cellStyle name="Заголовок 2 3 69" xfId="3353" hidden="1"/>
    <cellStyle name="Заголовок 2 3 69" xfId="3712" hidden="1"/>
    <cellStyle name="Заголовок 2 3 69" xfId="5223" hidden="1"/>
    <cellStyle name="Заголовок 2 3 69" xfId="5598" hidden="1"/>
    <cellStyle name="Заголовок 2 3 69" xfId="5971" hidden="1"/>
    <cellStyle name="Заголовок 2 3 69" xfId="6339" hidden="1"/>
    <cellStyle name="Заголовок 2 3 69" xfId="6698" hidden="1"/>
    <cellStyle name="Заголовок 2 3 69" xfId="7036" hidden="1"/>
    <cellStyle name="Заголовок 2 3 69" xfId="7337" hidden="1"/>
    <cellStyle name="Заголовок 2 3 69" xfId="7696" hidden="1"/>
    <cellStyle name="Заголовок 2 3 69" xfId="8120" hidden="1"/>
    <cellStyle name="Заголовок 2 3 69" xfId="8495" hidden="1"/>
    <cellStyle name="Заголовок 2 3 69" xfId="8868" hidden="1"/>
    <cellStyle name="Заголовок 2 3 69" xfId="9236" hidden="1"/>
    <cellStyle name="Заголовок 2 3 69" xfId="9595" hidden="1"/>
    <cellStyle name="Заголовок 2 3 69" xfId="9933" hidden="1"/>
    <cellStyle name="Заголовок 2 3 69" xfId="10234" hidden="1"/>
    <cellStyle name="Заголовок 2 3 69" xfId="10593" hidden="1"/>
    <cellStyle name="Заголовок 2 3 69" xfId="11679" hidden="1"/>
    <cellStyle name="Заголовок 2 3 69" xfId="12054" hidden="1"/>
    <cellStyle name="Заголовок 2 3 69" xfId="12427" hidden="1"/>
    <cellStyle name="Заголовок 2 3 69" xfId="12795" hidden="1"/>
    <cellStyle name="Заголовок 2 3 69" xfId="13154" hidden="1"/>
    <cellStyle name="Заголовок 2 3 69" xfId="13492" hidden="1"/>
    <cellStyle name="Заголовок 2 3 69" xfId="13793" hidden="1"/>
    <cellStyle name="Заголовок 2 3 69" xfId="14152" hidden="1"/>
    <cellStyle name="Заголовок 2 3 69" xfId="14843" hidden="1"/>
    <cellStyle name="Заголовок 2 3 69" xfId="15218" hidden="1"/>
    <cellStyle name="Заголовок 2 3 69" xfId="15591" hidden="1"/>
    <cellStyle name="Заголовок 2 3 69" xfId="15959" hidden="1"/>
    <cellStyle name="Заголовок 2 3 69" xfId="16318" hidden="1"/>
    <cellStyle name="Заголовок 2 3 69" xfId="16656" hidden="1"/>
    <cellStyle name="Заголовок 2 3 69" xfId="16957" hidden="1"/>
    <cellStyle name="Заголовок 2 3 69" xfId="17316" hidden="1"/>
    <cellStyle name="Заголовок 2 3 69" xfId="17999" hidden="1"/>
    <cellStyle name="Заголовок 2 3 69" xfId="18374" hidden="1"/>
    <cellStyle name="Заголовок 2 3 69" xfId="18747" hidden="1"/>
    <cellStyle name="Заголовок 2 3 69" xfId="19115" hidden="1"/>
    <cellStyle name="Заголовок 2 3 69" xfId="19474" hidden="1"/>
    <cellStyle name="Заголовок 2 3 69" xfId="19812" hidden="1"/>
    <cellStyle name="Заголовок 2 3 69" xfId="20113" hidden="1"/>
    <cellStyle name="Заголовок 2 3 69" xfId="20472" hidden="1"/>
    <cellStyle name="Заголовок 2 3 69" xfId="21100" hidden="1"/>
    <cellStyle name="Заголовок 2 3 69" xfId="21475" hidden="1"/>
    <cellStyle name="Заголовок 2 3 69" xfId="21848" hidden="1"/>
    <cellStyle name="Заголовок 2 3 69" xfId="22216" hidden="1"/>
    <cellStyle name="Заголовок 2 3 69" xfId="22575" hidden="1"/>
    <cellStyle name="Заголовок 2 3 69" xfId="22913" hidden="1"/>
    <cellStyle name="Заголовок 2 3 69" xfId="23214" hidden="1"/>
    <cellStyle name="Заголовок 2 3 69" xfId="23573" hidden="1"/>
    <cellStyle name="Заголовок 2 3 69" xfId="24188" hidden="1"/>
    <cellStyle name="Заголовок 2 3 69" xfId="24563" hidden="1"/>
    <cellStyle name="Заголовок 2 3 69" xfId="24936" hidden="1"/>
    <cellStyle name="Заголовок 2 3 69" xfId="25304" hidden="1"/>
    <cellStyle name="Заголовок 2 3 69" xfId="25663" hidden="1"/>
    <cellStyle name="Заголовок 2 3 69" xfId="26001" hidden="1"/>
    <cellStyle name="Заголовок 2 3 69" xfId="26302" hidden="1"/>
    <cellStyle name="Заголовок 2 3 69" xfId="26661" hidden="1"/>
    <cellStyle name="Заголовок 2 3 69" xfId="27211" hidden="1"/>
    <cellStyle name="Заголовок 2 3 69" xfId="27586" hidden="1"/>
    <cellStyle name="Заголовок 2 3 69" xfId="27959" hidden="1"/>
    <cellStyle name="Заголовок 2 3 69" xfId="28327" hidden="1"/>
    <cellStyle name="Заголовок 2 3 69" xfId="28686" hidden="1"/>
    <cellStyle name="Заголовок 2 3 69" xfId="29024" hidden="1"/>
    <cellStyle name="Заголовок 2 3 69" xfId="29325" hidden="1"/>
    <cellStyle name="Заголовок 2 3 69" xfId="29684" hidden="1"/>
    <cellStyle name="Заголовок 2 3 69" xfId="30034" hidden="1"/>
    <cellStyle name="Заголовок 2 3 69" xfId="30409" hidden="1"/>
    <cellStyle name="Заголовок 2 3 69" xfId="30782" hidden="1"/>
    <cellStyle name="Заголовок 2 3 69" xfId="31150" hidden="1"/>
    <cellStyle name="Заголовок 2 3 69" xfId="31509" hidden="1"/>
    <cellStyle name="Заголовок 2 3 69" xfId="31847" hidden="1"/>
    <cellStyle name="Заголовок 2 3 69" xfId="32148" hidden="1"/>
    <cellStyle name="Заголовок 2 3 69" xfId="32507"/>
    <cellStyle name="Заголовок 2 3 7" xfId="911" hidden="1"/>
    <cellStyle name="Заголовок 2 3 7" xfId="813" hidden="1"/>
    <cellStyle name="Заголовок 2 3 7" xfId="1466" hidden="1"/>
    <cellStyle name="Заголовок 2 3 7" xfId="1840" hidden="1"/>
    <cellStyle name="Заголовок 2 3 7" xfId="2209" hidden="1"/>
    <cellStyle name="Заголовок 2 3 7" xfId="2571" hidden="1"/>
    <cellStyle name="Заголовок 2 3 7" xfId="2915" hidden="1"/>
    <cellStyle name="Заголовок 2 3 7" xfId="3407" hidden="1"/>
    <cellStyle name="Заголовок 2 3 7" xfId="4895" hidden="1"/>
    <cellStyle name="Заголовок 2 3 7" xfId="4797" hidden="1"/>
    <cellStyle name="Заголовок 2 3 7" xfId="5450" hidden="1"/>
    <cellStyle name="Заголовок 2 3 7" xfId="5824" hidden="1"/>
    <cellStyle name="Заголовок 2 3 7" xfId="6193" hidden="1"/>
    <cellStyle name="Заголовок 2 3 7" xfId="6555" hidden="1"/>
    <cellStyle name="Заголовок 2 3 7" xfId="6899" hidden="1"/>
    <cellStyle name="Заголовок 2 3 7" xfId="7391" hidden="1"/>
    <cellStyle name="Заголовок 2 3 7" xfId="4507" hidden="1"/>
    <cellStyle name="Заголовок 2 3 7" xfId="7790" hidden="1"/>
    <cellStyle name="Заголовок 2 3 7" xfId="8347" hidden="1"/>
    <cellStyle name="Заголовок 2 3 7" xfId="8721" hidden="1"/>
    <cellStyle name="Заголовок 2 3 7" xfId="9090" hidden="1"/>
    <cellStyle name="Заголовок 2 3 7" xfId="9452" hidden="1"/>
    <cellStyle name="Заголовок 2 3 7" xfId="9796" hidden="1"/>
    <cellStyle name="Заголовок 2 3 7" xfId="10288" hidden="1"/>
    <cellStyle name="Заголовок 2 3 7" xfId="11351" hidden="1"/>
    <cellStyle name="Заголовок 2 3 7" xfId="11253" hidden="1"/>
    <cellStyle name="Заголовок 2 3 7" xfId="11906" hidden="1"/>
    <cellStyle name="Заголовок 2 3 7" xfId="12280" hidden="1"/>
    <cellStyle name="Заголовок 2 3 7" xfId="12649" hidden="1"/>
    <cellStyle name="Заголовок 2 3 7" xfId="13011" hidden="1"/>
    <cellStyle name="Заголовок 2 3 7" xfId="13355" hidden="1"/>
    <cellStyle name="Заголовок 2 3 7" xfId="13847" hidden="1"/>
    <cellStyle name="Заголовок 2 3 7" xfId="10951" hidden="1"/>
    <cellStyle name="Заголовок 2 3 7" xfId="14246" hidden="1"/>
    <cellStyle name="Заголовок 2 3 7" xfId="15070" hidden="1"/>
    <cellStyle name="Заголовок 2 3 7" xfId="15444" hidden="1"/>
    <cellStyle name="Заголовок 2 3 7" xfId="15813" hidden="1"/>
    <cellStyle name="Заголовок 2 3 7" xfId="16175" hidden="1"/>
    <cellStyle name="Заголовок 2 3 7" xfId="16519" hidden="1"/>
    <cellStyle name="Заголовок 2 3 7" xfId="17011" hidden="1"/>
    <cellStyle name="Заголовок 2 3 7" xfId="14525" hidden="1"/>
    <cellStyle name="Заголовок 2 3 7" xfId="17390" hidden="1"/>
    <cellStyle name="Заголовок 2 3 7" xfId="18226" hidden="1"/>
    <cellStyle name="Заголовок 2 3 7" xfId="18600" hidden="1"/>
    <cellStyle name="Заголовок 2 3 7" xfId="18969" hidden="1"/>
    <cellStyle name="Заголовок 2 3 7" xfId="19331" hidden="1"/>
    <cellStyle name="Заголовок 2 3 7" xfId="19675" hidden="1"/>
    <cellStyle name="Заголовок 2 3 7" xfId="20167" hidden="1"/>
    <cellStyle name="Заголовок 2 3 7" xfId="14614" hidden="1"/>
    <cellStyle name="Заголовок 2 3 7" xfId="17680" hidden="1"/>
    <cellStyle name="Заголовок 2 3 7" xfId="21327" hidden="1"/>
    <cellStyle name="Заголовок 2 3 7" xfId="21701" hidden="1"/>
    <cellStyle name="Заголовок 2 3 7" xfId="22070" hidden="1"/>
    <cellStyle name="Заголовок 2 3 7" xfId="22432" hidden="1"/>
    <cellStyle name="Заголовок 2 3 7" xfId="22776" hidden="1"/>
    <cellStyle name="Заголовок 2 3 7" xfId="23268" hidden="1"/>
    <cellStyle name="Заголовок 2 3 7" xfId="21047" hidden="1"/>
    <cellStyle name="Заголовок 2 3 7" xfId="20904" hidden="1"/>
    <cellStyle name="Заголовок 2 3 7" xfId="24415" hidden="1"/>
    <cellStyle name="Заголовок 2 3 7" xfId="24789" hidden="1"/>
    <cellStyle name="Заголовок 2 3 7" xfId="25158" hidden="1"/>
    <cellStyle name="Заголовок 2 3 7" xfId="25520" hidden="1"/>
    <cellStyle name="Заголовок 2 3 7" xfId="25864" hidden="1"/>
    <cellStyle name="Заголовок 2 3 7" xfId="26356" hidden="1"/>
    <cellStyle name="Заголовок 2 3 7" xfId="24135" hidden="1"/>
    <cellStyle name="Заголовок 2 3 7" xfId="24004" hidden="1"/>
    <cellStyle name="Заголовок 2 3 7" xfId="27438" hidden="1"/>
    <cellStyle name="Заголовок 2 3 7" xfId="27812" hidden="1"/>
    <cellStyle name="Заголовок 2 3 7" xfId="28181" hidden="1"/>
    <cellStyle name="Заголовок 2 3 7" xfId="28543" hidden="1"/>
    <cellStyle name="Заголовок 2 3 7" xfId="28887" hidden="1"/>
    <cellStyle name="Заголовок 2 3 7" xfId="29379" hidden="1"/>
    <cellStyle name="Заголовок 2 3 7" xfId="27162" hidden="1"/>
    <cellStyle name="Заголовок 2 3 7" xfId="27085" hidden="1"/>
    <cellStyle name="Заголовок 2 3 7" xfId="30261" hidden="1"/>
    <cellStyle name="Заголовок 2 3 7" xfId="30635" hidden="1"/>
    <cellStyle name="Заголовок 2 3 7" xfId="31004" hidden="1"/>
    <cellStyle name="Заголовок 2 3 7" xfId="31366" hidden="1"/>
    <cellStyle name="Заголовок 2 3 7" xfId="31710" hidden="1"/>
    <cellStyle name="Заголовок 2 3 7" xfId="32202"/>
    <cellStyle name="Заголовок 2 3 70" xfId="1232" hidden="1"/>
    <cellStyle name="Заголовок 2 3 70" xfId="1607" hidden="1"/>
    <cellStyle name="Заголовок 2 3 70" xfId="1980" hidden="1"/>
    <cellStyle name="Заголовок 2 3 70" xfId="2348" hidden="1"/>
    <cellStyle name="Заголовок 2 3 70" xfId="2707" hidden="1"/>
    <cellStyle name="Заголовок 2 3 70" xfId="3045" hidden="1"/>
    <cellStyle name="Заголовок 2 3 70" xfId="3346" hidden="1"/>
    <cellStyle name="Заголовок 2 3 70" xfId="3705" hidden="1"/>
    <cellStyle name="Заголовок 2 3 70" xfId="5216" hidden="1"/>
    <cellStyle name="Заголовок 2 3 70" xfId="5591" hidden="1"/>
    <cellStyle name="Заголовок 2 3 70" xfId="5964" hidden="1"/>
    <cellStyle name="Заголовок 2 3 70" xfId="6332" hidden="1"/>
    <cellStyle name="Заголовок 2 3 70" xfId="6691" hidden="1"/>
    <cellStyle name="Заголовок 2 3 70" xfId="7029" hidden="1"/>
    <cellStyle name="Заголовок 2 3 70" xfId="7330" hidden="1"/>
    <cellStyle name="Заголовок 2 3 70" xfId="7689" hidden="1"/>
    <cellStyle name="Заголовок 2 3 70" xfId="8113" hidden="1"/>
    <cellStyle name="Заголовок 2 3 70" xfId="8488" hidden="1"/>
    <cellStyle name="Заголовок 2 3 70" xfId="8861" hidden="1"/>
    <cellStyle name="Заголовок 2 3 70" xfId="9229" hidden="1"/>
    <cellStyle name="Заголовок 2 3 70" xfId="9588" hidden="1"/>
    <cellStyle name="Заголовок 2 3 70" xfId="9926" hidden="1"/>
    <cellStyle name="Заголовок 2 3 70" xfId="10227" hidden="1"/>
    <cellStyle name="Заголовок 2 3 70" xfId="10586" hidden="1"/>
    <cellStyle name="Заголовок 2 3 70" xfId="11672" hidden="1"/>
    <cellStyle name="Заголовок 2 3 70" xfId="12047" hidden="1"/>
    <cellStyle name="Заголовок 2 3 70" xfId="12420" hidden="1"/>
    <cellStyle name="Заголовок 2 3 70" xfId="12788" hidden="1"/>
    <cellStyle name="Заголовок 2 3 70" xfId="13147" hidden="1"/>
    <cellStyle name="Заголовок 2 3 70" xfId="13485" hidden="1"/>
    <cellStyle name="Заголовок 2 3 70" xfId="13786" hidden="1"/>
    <cellStyle name="Заголовок 2 3 70" xfId="14145" hidden="1"/>
    <cellStyle name="Заголовок 2 3 70" xfId="14836" hidden="1"/>
    <cellStyle name="Заголовок 2 3 70" xfId="15211" hidden="1"/>
    <cellStyle name="Заголовок 2 3 70" xfId="15584" hidden="1"/>
    <cellStyle name="Заголовок 2 3 70" xfId="15952" hidden="1"/>
    <cellStyle name="Заголовок 2 3 70" xfId="16311" hidden="1"/>
    <cellStyle name="Заголовок 2 3 70" xfId="16649" hidden="1"/>
    <cellStyle name="Заголовок 2 3 70" xfId="16950" hidden="1"/>
    <cellStyle name="Заголовок 2 3 70" xfId="17309" hidden="1"/>
    <cellStyle name="Заголовок 2 3 70" xfId="17992" hidden="1"/>
    <cellStyle name="Заголовок 2 3 70" xfId="18367" hidden="1"/>
    <cellStyle name="Заголовок 2 3 70" xfId="18740" hidden="1"/>
    <cellStyle name="Заголовок 2 3 70" xfId="19108" hidden="1"/>
    <cellStyle name="Заголовок 2 3 70" xfId="19467" hidden="1"/>
    <cellStyle name="Заголовок 2 3 70" xfId="19805" hidden="1"/>
    <cellStyle name="Заголовок 2 3 70" xfId="20106" hidden="1"/>
    <cellStyle name="Заголовок 2 3 70" xfId="20465" hidden="1"/>
    <cellStyle name="Заголовок 2 3 70" xfId="21093" hidden="1"/>
    <cellStyle name="Заголовок 2 3 70" xfId="21468" hidden="1"/>
    <cellStyle name="Заголовок 2 3 70" xfId="21841" hidden="1"/>
    <cellStyle name="Заголовок 2 3 70" xfId="22209" hidden="1"/>
    <cellStyle name="Заголовок 2 3 70" xfId="22568" hidden="1"/>
    <cellStyle name="Заголовок 2 3 70" xfId="22906" hidden="1"/>
    <cellStyle name="Заголовок 2 3 70" xfId="23207" hidden="1"/>
    <cellStyle name="Заголовок 2 3 70" xfId="23566" hidden="1"/>
    <cellStyle name="Заголовок 2 3 70" xfId="24181" hidden="1"/>
    <cellStyle name="Заголовок 2 3 70" xfId="24556" hidden="1"/>
    <cellStyle name="Заголовок 2 3 70" xfId="24929" hidden="1"/>
    <cellStyle name="Заголовок 2 3 70" xfId="25297" hidden="1"/>
    <cellStyle name="Заголовок 2 3 70" xfId="25656" hidden="1"/>
    <cellStyle name="Заголовок 2 3 70" xfId="25994" hidden="1"/>
    <cellStyle name="Заголовок 2 3 70" xfId="26295" hidden="1"/>
    <cellStyle name="Заголовок 2 3 70" xfId="26654" hidden="1"/>
    <cellStyle name="Заголовок 2 3 70" xfId="27204" hidden="1"/>
    <cellStyle name="Заголовок 2 3 70" xfId="27579" hidden="1"/>
    <cellStyle name="Заголовок 2 3 70" xfId="27952" hidden="1"/>
    <cellStyle name="Заголовок 2 3 70" xfId="28320" hidden="1"/>
    <cellStyle name="Заголовок 2 3 70" xfId="28679" hidden="1"/>
    <cellStyle name="Заголовок 2 3 70" xfId="29017" hidden="1"/>
    <cellStyle name="Заголовок 2 3 70" xfId="29318" hidden="1"/>
    <cellStyle name="Заголовок 2 3 70" xfId="29677" hidden="1"/>
    <cellStyle name="Заголовок 2 3 70" xfId="30027" hidden="1"/>
    <cellStyle name="Заголовок 2 3 70" xfId="30402" hidden="1"/>
    <cellStyle name="Заголовок 2 3 70" xfId="30775" hidden="1"/>
    <cellStyle name="Заголовок 2 3 70" xfId="31143" hidden="1"/>
    <cellStyle name="Заголовок 2 3 70" xfId="31502" hidden="1"/>
    <cellStyle name="Заголовок 2 3 70" xfId="31840" hidden="1"/>
    <cellStyle name="Заголовок 2 3 70" xfId="32141" hidden="1"/>
    <cellStyle name="Заголовок 2 3 70" xfId="32500"/>
    <cellStyle name="Заголовок 2 3 71" xfId="1243" hidden="1"/>
    <cellStyle name="Заголовок 2 3 71" xfId="1618" hidden="1"/>
    <cellStyle name="Заголовок 2 3 71" xfId="1991" hidden="1"/>
    <cellStyle name="Заголовок 2 3 71" xfId="2359" hidden="1"/>
    <cellStyle name="Заголовок 2 3 71" xfId="2718" hidden="1"/>
    <cellStyle name="Заголовок 2 3 71" xfId="3056" hidden="1"/>
    <cellStyle name="Заголовок 2 3 71" xfId="3357" hidden="1"/>
    <cellStyle name="Заголовок 2 3 71" xfId="3716" hidden="1"/>
    <cellStyle name="Заголовок 2 3 71" xfId="5227" hidden="1"/>
    <cellStyle name="Заголовок 2 3 71" xfId="5602" hidden="1"/>
    <cellStyle name="Заголовок 2 3 71" xfId="5975" hidden="1"/>
    <cellStyle name="Заголовок 2 3 71" xfId="6343" hidden="1"/>
    <cellStyle name="Заголовок 2 3 71" xfId="6702" hidden="1"/>
    <cellStyle name="Заголовок 2 3 71" xfId="7040" hidden="1"/>
    <cellStyle name="Заголовок 2 3 71" xfId="7341" hidden="1"/>
    <cellStyle name="Заголовок 2 3 71" xfId="7700" hidden="1"/>
    <cellStyle name="Заголовок 2 3 71" xfId="8124" hidden="1"/>
    <cellStyle name="Заголовок 2 3 71" xfId="8499" hidden="1"/>
    <cellStyle name="Заголовок 2 3 71" xfId="8872" hidden="1"/>
    <cellStyle name="Заголовок 2 3 71" xfId="9240" hidden="1"/>
    <cellStyle name="Заголовок 2 3 71" xfId="9599" hidden="1"/>
    <cellStyle name="Заголовок 2 3 71" xfId="9937" hidden="1"/>
    <cellStyle name="Заголовок 2 3 71" xfId="10238" hidden="1"/>
    <cellStyle name="Заголовок 2 3 71" xfId="10597" hidden="1"/>
    <cellStyle name="Заголовок 2 3 71" xfId="11683" hidden="1"/>
    <cellStyle name="Заголовок 2 3 71" xfId="12058" hidden="1"/>
    <cellStyle name="Заголовок 2 3 71" xfId="12431" hidden="1"/>
    <cellStyle name="Заголовок 2 3 71" xfId="12799" hidden="1"/>
    <cellStyle name="Заголовок 2 3 71" xfId="13158" hidden="1"/>
    <cellStyle name="Заголовок 2 3 71" xfId="13496" hidden="1"/>
    <cellStyle name="Заголовок 2 3 71" xfId="13797" hidden="1"/>
    <cellStyle name="Заголовок 2 3 71" xfId="14156" hidden="1"/>
    <cellStyle name="Заголовок 2 3 71" xfId="14847" hidden="1"/>
    <cellStyle name="Заголовок 2 3 71" xfId="15222" hidden="1"/>
    <cellStyle name="Заголовок 2 3 71" xfId="15595" hidden="1"/>
    <cellStyle name="Заголовок 2 3 71" xfId="15963" hidden="1"/>
    <cellStyle name="Заголовок 2 3 71" xfId="16322" hidden="1"/>
    <cellStyle name="Заголовок 2 3 71" xfId="16660" hidden="1"/>
    <cellStyle name="Заголовок 2 3 71" xfId="16961" hidden="1"/>
    <cellStyle name="Заголовок 2 3 71" xfId="17320" hidden="1"/>
    <cellStyle name="Заголовок 2 3 71" xfId="18003" hidden="1"/>
    <cellStyle name="Заголовок 2 3 71" xfId="18378" hidden="1"/>
    <cellStyle name="Заголовок 2 3 71" xfId="18751" hidden="1"/>
    <cellStyle name="Заголовок 2 3 71" xfId="19119" hidden="1"/>
    <cellStyle name="Заголовок 2 3 71" xfId="19478" hidden="1"/>
    <cellStyle name="Заголовок 2 3 71" xfId="19816" hidden="1"/>
    <cellStyle name="Заголовок 2 3 71" xfId="20117" hidden="1"/>
    <cellStyle name="Заголовок 2 3 71" xfId="20476" hidden="1"/>
    <cellStyle name="Заголовок 2 3 71" xfId="21104" hidden="1"/>
    <cellStyle name="Заголовок 2 3 71" xfId="21479" hidden="1"/>
    <cellStyle name="Заголовок 2 3 71" xfId="21852" hidden="1"/>
    <cellStyle name="Заголовок 2 3 71" xfId="22220" hidden="1"/>
    <cellStyle name="Заголовок 2 3 71" xfId="22579" hidden="1"/>
    <cellStyle name="Заголовок 2 3 71" xfId="22917" hidden="1"/>
    <cellStyle name="Заголовок 2 3 71" xfId="23218" hidden="1"/>
    <cellStyle name="Заголовок 2 3 71" xfId="23577" hidden="1"/>
    <cellStyle name="Заголовок 2 3 71" xfId="24192" hidden="1"/>
    <cellStyle name="Заголовок 2 3 71" xfId="24567" hidden="1"/>
    <cellStyle name="Заголовок 2 3 71" xfId="24940" hidden="1"/>
    <cellStyle name="Заголовок 2 3 71" xfId="25308" hidden="1"/>
    <cellStyle name="Заголовок 2 3 71" xfId="25667" hidden="1"/>
    <cellStyle name="Заголовок 2 3 71" xfId="26005" hidden="1"/>
    <cellStyle name="Заголовок 2 3 71" xfId="26306" hidden="1"/>
    <cellStyle name="Заголовок 2 3 71" xfId="26665" hidden="1"/>
    <cellStyle name="Заголовок 2 3 71" xfId="27215" hidden="1"/>
    <cellStyle name="Заголовок 2 3 71" xfId="27590" hidden="1"/>
    <cellStyle name="Заголовок 2 3 71" xfId="27963" hidden="1"/>
    <cellStyle name="Заголовок 2 3 71" xfId="28331" hidden="1"/>
    <cellStyle name="Заголовок 2 3 71" xfId="28690" hidden="1"/>
    <cellStyle name="Заголовок 2 3 71" xfId="29028" hidden="1"/>
    <cellStyle name="Заголовок 2 3 71" xfId="29329" hidden="1"/>
    <cellStyle name="Заголовок 2 3 71" xfId="29688" hidden="1"/>
    <cellStyle name="Заголовок 2 3 71" xfId="30038" hidden="1"/>
    <cellStyle name="Заголовок 2 3 71" xfId="30413" hidden="1"/>
    <cellStyle name="Заголовок 2 3 71" xfId="30786" hidden="1"/>
    <cellStyle name="Заголовок 2 3 71" xfId="31154" hidden="1"/>
    <cellStyle name="Заголовок 2 3 71" xfId="31513" hidden="1"/>
    <cellStyle name="Заголовок 2 3 71" xfId="31851" hidden="1"/>
    <cellStyle name="Заголовок 2 3 71" xfId="32152" hidden="1"/>
    <cellStyle name="Заголовок 2 3 71" xfId="32511"/>
    <cellStyle name="Заголовок 2 3 72" xfId="1251" hidden="1"/>
    <cellStyle name="Заголовок 2 3 72" xfId="1626" hidden="1"/>
    <cellStyle name="Заголовок 2 3 72" xfId="1999" hidden="1"/>
    <cellStyle name="Заголовок 2 3 72" xfId="2367" hidden="1"/>
    <cellStyle name="Заголовок 2 3 72" xfId="2726" hidden="1"/>
    <cellStyle name="Заголовок 2 3 72" xfId="3064" hidden="1"/>
    <cellStyle name="Заголовок 2 3 72" xfId="3365" hidden="1"/>
    <cellStyle name="Заголовок 2 3 72" xfId="3724" hidden="1"/>
    <cellStyle name="Заголовок 2 3 72" xfId="5235" hidden="1"/>
    <cellStyle name="Заголовок 2 3 72" xfId="5610" hidden="1"/>
    <cellStyle name="Заголовок 2 3 72" xfId="5983" hidden="1"/>
    <cellStyle name="Заголовок 2 3 72" xfId="6351" hidden="1"/>
    <cellStyle name="Заголовок 2 3 72" xfId="6710" hidden="1"/>
    <cellStyle name="Заголовок 2 3 72" xfId="7048" hidden="1"/>
    <cellStyle name="Заголовок 2 3 72" xfId="7349" hidden="1"/>
    <cellStyle name="Заголовок 2 3 72" xfId="7708" hidden="1"/>
    <cellStyle name="Заголовок 2 3 72" xfId="8132" hidden="1"/>
    <cellStyle name="Заголовок 2 3 72" xfId="8507" hidden="1"/>
    <cellStyle name="Заголовок 2 3 72" xfId="8880" hidden="1"/>
    <cellStyle name="Заголовок 2 3 72" xfId="9248" hidden="1"/>
    <cellStyle name="Заголовок 2 3 72" xfId="9607" hidden="1"/>
    <cellStyle name="Заголовок 2 3 72" xfId="9945" hidden="1"/>
    <cellStyle name="Заголовок 2 3 72" xfId="10246" hidden="1"/>
    <cellStyle name="Заголовок 2 3 72" xfId="10605" hidden="1"/>
    <cellStyle name="Заголовок 2 3 72" xfId="11691" hidden="1"/>
    <cellStyle name="Заголовок 2 3 72" xfId="12066" hidden="1"/>
    <cellStyle name="Заголовок 2 3 72" xfId="12439" hidden="1"/>
    <cellStyle name="Заголовок 2 3 72" xfId="12807" hidden="1"/>
    <cellStyle name="Заголовок 2 3 72" xfId="13166" hidden="1"/>
    <cellStyle name="Заголовок 2 3 72" xfId="13504" hidden="1"/>
    <cellStyle name="Заголовок 2 3 72" xfId="13805" hidden="1"/>
    <cellStyle name="Заголовок 2 3 72" xfId="14164" hidden="1"/>
    <cellStyle name="Заголовок 2 3 72" xfId="14855" hidden="1"/>
    <cellStyle name="Заголовок 2 3 72" xfId="15230" hidden="1"/>
    <cellStyle name="Заголовок 2 3 72" xfId="15603" hidden="1"/>
    <cellStyle name="Заголовок 2 3 72" xfId="15971" hidden="1"/>
    <cellStyle name="Заголовок 2 3 72" xfId="16330" hidden="1"/>
    <cellStyle name="Заголовок 2 3 72" xfId="16668" hidden="1"/>
    <cellStyle name="Заголовок 2 3 72" xfId="16969" hidden="1"/>
    <cellStyle name="Заголовок 2 3 72" xfId="17328" hidden="1"/>
    <cellStyle name="Заголовок 2 3 72" xfId="18011" hidden="1"/>
    <cellStyle name="Заголовок 2 3 72" xfId="18386" hidden="1"/>
    <cellStyle name="Заголовок 2 3 72" xfId="18759" hidden="1"/>
    <cellStyle name="Заголовок 2 3 72" xfId="19127" hidden="1"/>
    <cellStyle name="Заголовок 2 3 72" xfId="19486" hidden="1"/>
    <cellStyle name="Заголовок 2 3 72" xfId="19824" hidden="1"/>
    <cellStyle name="Заголовок 2 3 72" xfId="20125" hidden="1"/>
    <cellStyle name="Заголовок 2 3 72" xfId="20484" hidden="1"/>
    <cellStyle name="Заголовок 2 3 72" xfId="21112" hidden="1"/>
    <cellStyle name="Заголовок 2 3 72" xfId="21487" hidden="1"/>
    <cellStyle name="Заголовок 2 3 72" xfId="21860" hidden="1"/>
    <cellStyle name="Заголовок 2 3 72" xfId="22228" hidden="1"/>
    <cellStyle name="Заголовок 2 3 72" xfId="22587" hidden="1"/>
    <cellStyle name="Заголовок 2 3 72" xfId="22925" hidden="1"/>
    <cellStyle name="Заголовок 2 3 72" xfId="23226" hidden="1"/>
    <cellStyle name="Заголовок 2 3 72" xfId="23585" hidden="1"/>
    <cellStyle name="Заголовок 2 3 72" xfId="24200" hidden="1"/>
    <cellStyle name="Заголовок 2 3 72" xfId="24575" hidden="1"/>
    <cellStyle name="Заголовок 2 3 72" xfId="24948" hidden="1"/>
    <cellStyle name="Заголовок 2 3 72" xfId="25316" hidden="1"/>
    <cellStyle name="Заголовок 2 3 72" xfId="25675" hidden="1"/>
    <cellStyle name="Заголовок 2 3 72" xfId="26013" hidden="1"/>
    <cellStyle name="Заголовок 2 3 72" xfId="26314" hidden="1"/>
    <cellStyle name="Заголовок 2 3 72" xfId="26673" hidden="1"/>
    <cellStyle name="Заголовок 2 3 72" xfId="27223" hidden="1"/>
    <cellStyle name="Заголовок 2 3 72" xfId="27598" hidden="1"/>
    <cellStyle name="Заголовок 2 3 72" xfId="27971" hidden="1"/>
    <cellStyle name="Заголовок 2 3 72" xfId="28339" hidden="1"/>
    <cellStyle name="Заголовок 2 3 72" xfId="28698" hidden="1"/>
    <cellStyle name="Заголовок 2 3 72" xfId="29036" hidden="1"/>
    <cellStyle name="Заголовок 2 3 72" xfId="29337" hidden="1"/>
    <cellStyle name="Заголовок 2 3 72" xfId="29696" hidden="1"/>
    <cellStyle name="Заголовок 2 3 72" xfId="30046" hidden="1"/>
    <cellStyle name="Заголовок 2 3 72" xfId="30421" hidden="1"/>
    <cellStyle name="Заголовок 2 3 72" xfId="30794" hidden="1"/>
    <cellStyle name="Заголовок 2 3 72" xfId="31162" hidden="1"/>
    <cellStyle name="Заголовок 2 3 72" xfId="31521" hidden="1"/>
    <cellStyle name="Заголовок 2 3 72" xfId="31859" hidden="1"/>
    <cellStyle name="Заголовок 2 3 72" xfId="32160" hidden="1"/>
    <cellStyle name="Заголовок 2 3 72" xfId="32519"/>
    <cellStyle name="Заголовок 2 3 73" xfId="1244" hidden="1"/>
    <cellStyle name="Заголовок 2 3 73" xfId="1619" hidden="1"/>
    <cellStyle name="Заголовок 2 3 73" xfId="1992" hidden="1"/>
    <cellStyle name="Заголовок 2 3 73" xfId="2360" hidden="1"/>
    <cellStyle name="Заголовок 2 3 73" xfId="2719" hidden="1"/>
    <cellStyle name="Заголовок 2 3 73" xfId="3057" hidden="1"/>
    <cellStyle name="Заголовок 2 3 73" xfId="3358" hidden="1"/>
    <cellStyle name="Заголовок 2 3 73" xfId="3717" hidden="1"/>
    <cellStyle name="Заголовок 2 3 73" xfId="5228" hidden="1"/>
    <cellStyle name="Заголовок 2 3 73" xfId="5603" hidden="1"/>
    <cellStyle name="Заголовок 2 3 73" xfId="5976" hidden="1"/>
    <cellStyle name="Заголовок 2 3 73" xfId="6344" hidden="1"/>
    <cellStyle name="Заголовок 2 3 73" xfId="6703" hidden="1"/>
    <cellStyle name="Заголовок 2 3 73" xfId="7041" hidden="1"/>
    <cellStyle name="Заголовок 2 3 73" xfId="7342" hidden="1"/>
    <cellStyle name="Заголовок 2 3 73" xfId="7701" hidden="1"/>
    <cellStyle name="Заголовок 2 3 73" xfId="8125" hidden="1"/>
    <cellStyle name="Заголовок 2 3 73" xfId="8500" hidden="1"/>
    <cellStyle name="Заголовок 2 3 73" xfId="8873" hidden="1"/>
    <cellStyle name="Заголовок 2 3 73" xfId="9241" hidden="1"/>
    <cellStyle name="Заголовок 2 3 73" xfId="9600" hidden="1"/>
    <cellStyle name="Заголовок 2 3 73" xfId="9938" hidden="1"/>
    <cellStyle name="Заголовок 2 3 73" xfId="10239" hidden="1"/>
    <cellStyle name="Заголовок 2 3 73" xfId="10598" hidden="1"/>
    <cellStyle name="Заголовок 2 3 73" xfId="11684" hidden="1"/>
    <cellStyle name="Заголовок 2 3 73" xfId="12059" hidden="1"/>
    <cellStyle name="Заголовок 2 3 73" xfId="12432" hidden="1"/>
    <cellStyle name="Заголовок 2 3 73" xfId="12800" hidden="1"/>
    <cellStyle name="Заголовок 2 3 73" xfId="13159" hidden="1"/>
    <cellStyle name="Заголовок 2 3 73" xfId="13497" hidden="1"/>
    <cellStyle name="Заголовок 2 3 73" xfId="13798" hidden="1"/>
    <cellStyle name="Заголовок 2 3 73" xfId="14157" hidden="1"/>
    <cellStyle name="Заголовок 2 3 73" xfId="14848" hidden="1"/>
    <cellStyle name="Заголовок 2 3 73" xfId="15223" hidden="1"/>
    <cellStyle name="Заголовок 2 3 73" xfId="15596" hidden="1"/>
    <cellStyle name="Заголовок 2 3 73" xfId="15964" hidden="1"/>
    <cellStyle name="Заголовок 2 3 73" xfId="16323" hidden="1"/>
    <cellStyle name="Заголовок 2 3 73" xfId="16661" hidden="1"/>
    <cellStyle name="Заголовок 2 3 73" xfId="16962" hidden="1"/>
    <cellStyle name="Заголовок 2 3 73" xfId="17321" hidden="1"/>
    <cellStyle name="Заголовок 2 3 73" xfId="18004" hidden="1"/>
    <cellStyle name="Заголовок 2 3 73" xfId="18379" hidden="1"/>
    <cellStyle name="Заголовок 2 3 73" xfId="18752" hidden="1"/>
    <cellStyle name="Заголовок 2 3 73" xfId="19120" hidden="1"/>
    <cellStyle name="Заголовок 2 3 73" xfId="19479" hidden="1"/>
    <cellStyle name="Заголовок 2 3 73" xfId="19817" hidden="1"/>
    <cellStyle name="Заголовок 2 3 73" xfId="20118" hidden="1"/>
    <cellStyle name="Заголовок 2 3 73" xfId="20477" hidden="1"/>
    <cellStyle name="Заголовок 2 3 73" xfId="21105" hidden="1"/>
    <cellStyle name="Заголовок 2 3 73" xfId="21480" hidden="1"/>
    <cellStyle name="Заголовок 2 3 73" xfId="21853" hidden="1"/>
    <cellStyle name="Заголовок 2 3 73" xfId="22221" hidden="1"/>
    <cellStyle name="Заголовок 2 3 73" xfId="22580" hidden="1"/>
    <cellStyle name="Заголовок 2 3 73" xfId="22918" hidden="1"/>
    <cellStyle name="Заголовок 2 3 73" xfId="23219" hidden="1"/>
    <cellStyle name="Заголовок 2 3 73" xfId="23578" hidden="1"/>
    <cellStyle name="Заголовок 2 3 73" xfId="24193" hidden="1"/>
    <cellStyle name="Заголовок 2 3 73" xfId="24568" hidden="1"/>
    <cellStyle name="Заголовок 2 3 73" xfId="24941" hidden="1"/>
    <cellStyle name="Заголовок 2 3 73" xfId="25309" hidden="1"/>
    <cellStyle name="Заголовок 2 3 73" xfId="25668" hidden="1"/>
    <cellStyle name="Заголовок 2 3 73" xfId="26006" hidden="1"/>
    <cellStyle name="Заголовок 2 3 73" xfId="26307" hidden="1"/>
    <cellStyle name="Заголовок 2 3 73" xfId="26666" hidden="1"/>
    <cellStyle name="Заголовок 2 3 73" xfId="27216" hidden="1"/>
    <cellStyle name="Заголовок 2 3 73" xfId="27591" hidden="1"/>
    <cellStyle name="Заголовок 2 3 73" xfId="27964" hidden="1"/>
    <cellStyle name="Заголовок 2 3 73" xfId="28332" hidden="1"/>
    <cellStyle name="Заголовок 2 3 73" xfId="28691" hidden="1"/>
    <cellStyle name="Заголовок 2 3 73" xfId="29029" hidden="1"/>
    <cellStyle name="Заголовок 2 3 73" xfId="29330" hidden="1"/>
    <cellStyle name="Заголовок 2 3 73" xfId="29689" hidden="1"/>
    <cellStyle name="Заголовок 2 3 73" xfId="30039" hidden="1"/>
    <cellStyle name="Заголовок 2 3 73" xfId="30414" hidden="1"/>
    <cellStyle name="Заголовок 2 3 73" xfId="30787" hidden="1"/>
    <cellStyle name="Заголовок 2 3 73" xfId="31155" hidden="1"/>
    <cellStyle name="Заголовок 2 3 73" xfId="31514" hidden="1"/>
    <cellStyle name="Заголовок 2 3 73" xfId="31852" hidden="1"/>
    <cellStyle name="Заголовок 2 3 73" xfId="32153" hidden="1"/>
    <cellStyle name="Заголовок 2 3 73" xfId="32512"/>
    <cellStyle name="Заголовок 2 3 74" xfId="921" hidden="1"/>
    <cellStyle name="Заголовок 2 3 74" xfId="983" hidden="1"/>
    <cellStyle name="Заголовок 2 3 74" xfId="1506" hidden="1"/>
    <cellStyle name="Заголовок 2 3 74" xfId="1880" hidden="1"/>
    <cellStyle name="Заголовок 2 3 74" xfId="2249" hidden="1"/>
    <cellStyle name="Заголовок 2 3 74" xfId="2609" hidden="1"/>
    <cellStyle name="Заголовок 2 3 74" xfId="2952" hidden="1"/>
    <cellStyle name="Заголовок 2 3 74" xfId="3391" hidden="1"/>
    <cellStyle name="Заголовок 2 3 74" xfId="4905" hidden="1"/>
    <cellStyle name="Заголовок 2 3 74" xfId="4967" hidden="1"/>
    <cellStyle name="Заголовок 2 3 74" xfId="5490" hidden="1"/>
    <cellStyle name="Заголовок 2 3 74" xfId="5864" hidden="1"/>
    <cellStyle name="Заголовок 2 3 74" xfId="6233" hidden="1"/>
    <cellStyle name="Заголовок 2 3 74" xfId="6593" hidden="1"/>
    <cellStyle name="Заголовок 2 3 74" xfId="6936" hidden="1"/>
    <cellStyle name="Заголовок 2 3 74" xfId="7375" hidden="1"/>
    <cellStyle name="Заголовок 2 3 74" xfId="4471" hidden="1"/>
    <cellStyle name="Заголовок 2 3 74" xfId="4525" hidden="1"/>
    <cellStyle name="Заголовок 2 3 74" xfId="8387" hidden="1"/>
    <cellStyle name="Заголовок 2 3 74" xfId="8761" hidden="1"/>
    <cellStyle name="Заголовок 2 3 74" xfId="9130" hidden="1"/>
    <cellStyle name="Заголовок 2 3 74" xfId="9490" hidden="1"/>
    <cellStyle name="Заголовок 2 3 74" xfId="9833" hidden="1"/>
    <cellStyle name="Заголовок 2 3 74" xfId="10272" hidden="1"/>
    <cellStyle name="Заголовок 2 3 74" xfId="11361" hidden="1"/>
    <cellStyle name="Заголовок 2 3 74" xfId="11423" hidden="1"/>
    <cellStyle name="Заголовок 2 3 74" xfId="11946" hidden="1"/>
    <cellStyle name="Заголовок 2 3 74" xfId="12320" hidden="1"/>
    <cellStyle name="Заголовок 2 3 74" xfId="12689" hidden="1"/>
    <cellStyle name="Заголовок 2 3 74" xfId="13049" hidden="1"/>
    <cellStyle name="Заголовок 2 3 74" xfId="13392" hidden="1"/>
    <cellStyle name="Заголовок 2 3 74" xfId="13831" hidden="1"/>
    <cellStyle name="Заголовок 2 3 74" xfId="10915" hidden="1"/>
    <cellStyle name="Заголовок 2 3 74" xfId="10969" hidden="1"/>
    <cellStyle name="Заголовок 2 3 74" xfId="15110" hidden="1"/>
    <cellStyle name="Заголовок 2 3 74" xfId="15484" hidden="1"/>
    <cellStyle name="Заголовок 2 3 74" xfId="15853" hidden="1"/>
    <cellStyle name="Заголовок 2 3 74" xfId="16213" hidden="1"/>
    <cellStyle name="Заголовок 2 3 74" xfId="16556" hidden="1"/>
    <cellStyle name="Заголовок 2 3 74" xfId="16995" hidden="1"/>
    <cellStyle name="Заголовок 2 3 74" xfId="14544" hidden="1"/>
    <cellStyle name="Заголовок 2 3 74" xfId="11138" hidden="1"/>
    <cellStyle name="Заголовок 2 3 74" xfId="18266" hidden="1"/>
    <cellStyle name="Заголовок 2 3 74" xfId="18640" hidden="1"/>
    <cellStyle name="Заголовок 2 3 74" xfId="19009" hidden="1"/>
    <cellStyle name="Заголовок 2 3 74" xfId="19369" hidden="1"/>
    <cellStyle name="Заголовок 2 3 74" xfId="19712" hidden="1"/>
    <cellStyle name="Заголовок 2 3 74" xfId="20151" hidden="1"/>
    <cellStyle name="Заголовок 2 3 74" xfId="20534" hidden="1"/>
    <cellStyle name="Заголовок 2 3 74" xfId="10669" hidden="1"/>
    <cellStyle name="Заголовок 2 3 74" xfId="21367" hidden="1"/>
    <cellStyle name="Заголовок 2 3 74" xfId="21741" hidden="1"/>
    <cellStyle name="Заголовок 2 3 74" xfId="22110" hidden="1"/>
    <cellStyle name="Заголовок 2 3 74" xfId="22470" hidden="1"/>
    <cellStyle name="Заголовок 2 3 74" xfId="22813" hidden="1"/>
    <cellStyle name="Заголовок 2 3 74" xfId="23252" hidden="1"/>
    <cellStyle name="Заголовок 2 3 74" xfId="23635" hidden="1"/>
    <cellStyle name="Заголовок 2 3 74" xfId="20817" hidden="1"/>
    <cellStyle name="Заголовок 2 3 74" xfId="24455" hidden="1"/>
    <cellStyle name="Заголовок 2 3 74" xfId="24829" hidden="1"/>
    <cellStyle name="Заголовок 2 3 74" xfId="25198" hidden="1"/>
    <cellStyle name="Заголовок 2 3 74" xfId="25558" hidden="1"/>
    <cellStyle name="Заголовок 2 3 74" xfId="25901" hidden="1"/>
    <cellStyle name="Заголовок 2 3 74" xfId="26340" hidden="1"/>
    <cellStyle name="Заголовок 2 3 74" xfId="26723" hidden="1"/>
    <cellStyle name="Заголовок 2 3 74" xfId="23917" hidden="1"/>
    <cellStyle name="Заголовок 2 3 74" xfId="27478" hidden="1"/>
    <cellStyle name="Заголовок 2 3 74" xfId="27852" hidden="1"/>
    <cellStyle name="Заголовок 2 3 74" xfId="28221" hidden="1"/>
    <cellStyle name="Заголовок 2 3 74" xfId="28581" hidden="1"/>
    <cellStyle name="Заголовок 2 3 74" xfId="28924" hidden="1"/>
    <cellStyle name="Заголовок 2 3 74" xfId="29363" hidden="1"/>
    <cellStyle name="Заголовок 2 3 74" xfId="29746" hidden="1"/>
    <cellStyle name="Заголовок 2 3 74" xfId="26998" hidden="1"/>
    <cellStyle name="Заголовок 2 3 74" xfId="30301" hidden="1"/>
    <cellStyle name="Заголовок 2 3 74" xfId="30675" hidden="1"/>
    <cellStyle name="Заголовок 2 3 74" xfId="31044" hidden="1"/>
    <cellStyle name="Заголовок 2 3 74" xfId="31404" hidden="1"/>
    <cellStyle name="Заголовок 2 3 74" xfId="31747" hidden="1"/>
    <cellStyle name="Заголовок 2 3 74" xfId="32186"/>
    <cellStyle name="Заголовок 2 3 75" xfId="1259" hidden="1"/>
    <cellStyle name="Заголовок 2 3 75" xfId="1634" hidden="1"/>
    <cellStyle name="Заголовок 2 3 75" xfId="2007" hidden="1"/>
    <cellStyle name="Заголовок 2 3 75" xfId="2375" hidden="1"/>
    <cellStyle name="Заголовок 2 3 75" xfId="2734" hidden="1"/>
    <cellStyle name="Заголовок 2 3 75" xfId="3072" hidden="1"/>
    <cellStyle name="Заголовок 2 3 75" xfId="3373" hidden="1"/>
    <cellStyle name="Заголовок 2 3 75" xfId="3732" hidden="1"/>
    <cellStyle name="Заголовок 2 3 75" xfId="5243" hidden="1"/>
    <cellStyle name="Заголовок 2 3 75" xfId="5618" hidden="1"/>
    <cellStyle name="Заголовок 2 3 75" xfId="5991" hidden="1"/>
    <cellStyle name="Заголовок 2 3 75" xfId="6359" hidden="1"/>
    <cellStyle name="Заголовок 2 3 75" xfId="6718" hidden="1"/>
    <cellStyle name="Заголовок 2 3 75" xfId="7056" hidden="1"/>
    <cellStyle name="Заголовок 2 3 75" xfId="7357" hidden="1"/>
    <cellStyle name="Заголовок 2 3 75" xfId="7716" hidden="1"/>
    <cellStyle name="Заголовок 2 3 75" xfId="8140" hidden="1"/>
    <cellStyle name="Заголовок 2 3 75" xfId="8515" hidden="1"/>
    <cellStyle name="Заголовок 2 3 75" xfId="8888" hidden="1"/>
    <cellStyle name="Заголовок 2 3 75" xfId="9256" hidden="1"/>
    <cellStyle name="Заголовок 2 3 75" xfId="9615" hidden="1"/>
    <cellStyle name="Заголовок 2 3 75" xfId="9953" hidden="1"/>
    <cellStyle name="Заголовок 2 3 75" xfId="10254" hidden="1"/>
    <cellStyle name="Заголовок 2 3 75" xfId="10613" hidden="1"/>
    <cellStyle name="Заголовок 2 3 75" xfId="11699" hidden="1"/>
    <cellStyle name="Заголовок 2 3 75" xfId="12074" hidden="1"/>
    <cellStyle name="Заголовок 2 3 75" xfId="12447" hidden="1"/>
    <cellStyle name="Заголовок 2 3 75" xfId="12815" hidden="1"/>
    <cellStyle name="Заголовок 2 3 75" xfId="13174" hidden="1"/>
    <cellStyle name="Заголовок 2 3 75" xfId="13512" hidden="1"/>
    <cellStyle name="Заголовок 2 3 75" xfId="13813" hidden="1"/>
    <cellStyle name="Заголовок 2 3 75" xfId="14172" hidden="1"/>
    <cellStyle name="Заголовок 2 3 75" xfId="14863" hidden="1"/>
    <cellStyle name="Заголовок 2 3 75" xfId="15238" hidden="1"/>
    <cellStyle name="Заголовок 2 3 75" xfId="15611" hidden="1"/>
    <cellStyle name="Заголовок 2 3 75" xfId="15979" hidden="1"/>
    <cellStyle name="Заголовок 2 3 75" xfId="16338" hidden="1"/>
    <cellStyle name="Заголовок 2 3 75" xfId="16676" hidden="1"/>
    <cellStyle name="Заголовок 2 3 75" xfId="16977" hidden="1"/>
    <cellStyle name="Заголовок 2 3 75" xfId="17336" hidden="1"/>
    <cellStyle name="Заголовок 2 3 75" xfId="18019" hidden="1"/>
    <cellStyle name="Заголовок 2 3 75" xfId="18394" hidden="1"/>
    <cellStyle name="Заголовок 2 3 75" xfId="18767" hidden="1"/>
    <cellStyle name="Заголовок 2 3 75" xfId="19135" hidden="1"/>
    <cellStyle name="Заголовок 2 3 75" xfId="19494" hidden="1"/>
    <cellStyle name="Заголовок 2 3 75" xfId="19832" hidden="1"/>
    <cellStyle name="Заголовок 2 3 75" xfId="20133" hidden="1"/>
    <cellStyle name="Заголовок 2 3 75" xfId="20492" hidden="1"/>
    <cellStyle name="Заголовок 2 3 75" xfId="21120" hidden="1"/>
    <cellStyle name="Заголовок 2 3 75" xfId="21495" hidden="1"/>
    <cellStyle name="Заголовок 2 3 75" xfId="21868" hidden="1"/>
    <cellStyle name="Заголовок 2 3 75" xfId="22236" hidden="1"/>
    <cellStyle name="Заголовок 2 3 75" xfId="22595" hidden="1"/>
    <cellStyle name="Заголовок 2 3 75" xfId="22933" hidden="1"/>
    <cellStyle name="Заголовок 2 3 75" xfId="23234" hidden="1"/>
    <cellStyle name="Заголовок 2 3 75" xfId="23593" hidden="1"/>
    <cellStyle name="Заголовок 2 3 75" xfId="24208" hidden="1"/>
    <cellStyle name="Заголовок 2 3 75" xfId="24583" hidden="1"/>
    <cellStyle name="Заголовок 2 3 75" xfId="24956" hidden="1"/>
    <cellStyle name="Заголовок 2 3 75" xfId="25324" hidden="1"/>
    <cellStyle name="Заголовок 2 3 75" xfId="25683" hidden="1"/>
    <cellStyle name="Заголовок 2 3 75" xfId="26021" hidden="1"/>
    <cellStyle name="Заголовок 2 3 75" xfId="26322" hidden="1"/>
    <cellStyle name="Заголовок 2 3 75" xfId="26681" hidden="1"/>
    <cellStyle name="Заголовок 2 3 75" xfId="27231" hidden="1"/>
    <cellStyle name="Заголовок 2 3 75" xfId="27606" hidden="1"/>
    <cellStyle name="Заголовок 2 3 75" xfId="27979" hidden="1"/>
    <cellStyle name="Заголовок 2 3 75" xfId="28347" hidden="1"/>
    <cellStyle name="Заголовок 2 3 75" xfId="28706" hidden="1"/>
    <cellStyle name="Заголовок 2 3 75" xfId="29044" hidden="1"/>
    <cellStyle name="Заголовок 2 3 75" xfId="29345" hidden="1"/>
    <cellStyle name="Заголовок 2 3 75" xfId="29704" hidden="1"/>
    <cellStyle name="Заголовок 2 3 75" xfId="30054" hidden="1"/>
    <cellStyle name="Заголовок 2 3 75" xfId="30429" hidden="1"/>
    <cellStyle name="Заголовок 2 3 75" xfId="30802" hidden="1"/>
    <cellStyle name="Заголовок 2 3 75" xfId="31170" hidden="1"/>
    <cellStyle name="Заголовок 2 3 75" xfId="31529" hidden="1"/>
    <cellStyle name="Заголовок 2 3 75" xfId="31867" hidden="1"/>
    <cellStyle name="Заголовок 2 3 75" xfId="32168" hidden="1"/>
    <cellStyle name="Заголовок 2 3 75" xfId="32527"/>
    <cellStyle name="Заголовок 2 3 76" xfId="1252" hidden="1"/>
    <cellStyle name="Заголовок 2 3 76" xfId="1627" hidden="1"/>
    <cellStyle name="Заголовок 2 3 76" xfId="2000" hidden="1"/>
    <cellStyle name="Заголовок 2 3 76" xfId="2368" hidden="1"/>
    <cellStyle name="Заголовок 2 3 76" xfId="2727" hidden="1"/>
    <cellStyle name="Заголовок 2 3 76" xfId="3065" hidden="1"/>
    <cellStyle name="Заголовок 2 3 76" xfId="3366" hidden="1"/>
    <cellStyle name="Заголовок 2 3 76" xfId="3725" hidden="1"/>
    <cellStyle name="Заголовок 2 3 76" xfId="5236" hidden="1"/>
    <cellStyle name="Заголовок 2 3 76" xfId="5611" hidden="1"/>
    <cellStyle name="Заголовок 2 3 76" xfId="5984" hidden="1"/>
    <cellStyle name="Заголовок 2 3 76" xfId="6352" hidden="1"/>
    <cellStyle name="Заголовок 2 3 76" xfId="6711" hidden="1"/>
    <cellStyle name="Заголовок 2 3 76" xfId="7049" hidden="1"/>
    <cellStyle name="Заголовок 2 3 76" xfId="7350" hidden="1"/>
    <cellStyle name="Заголовок 2 3 76" xfId="7709" hidden="1"/>
    <cellStyle name="Заголовок 2 3 76" xfId="8133" hidden="1"/>
    <cellStyle name="Заголовок 2 3 76" xfId="8508" hidden="1"/>
    <cellStyle name="Заголовок 2 3 76" xfId="8881" hidden="1"/>
    <cellStyle name="Заголовок 2 3 76" xfId="9249" hidden="1"/>
    <cellStyle name="Заголовок 2 3 76" xfId="9608" hidden="1"/>
    <cellStyle name="Заголовок 2 3 76" xfId="9946" hidden="1"/>
    <cellStyle name="Заголовок 2 3 76" xfId="10247" hidden="1"/>
    <cellStyle name="Заголовок 2 3 76" xfId="10606" hidden="1"/>
    <cellStyle name="Заголовок 2 3 76" xfId="11692" hidden="1"/>
    <cellStyle name="Заголовок 2 3 76" xfId="12067" hidden="1"/>
    <cellStyle name="Заголовок 2 3 76" xfId="12440" hidden="1"/>
    <cellStyle name="Заголовок 2 3 76" xfId="12808" hidden="1"/>
    <cellStyle name="Заголовок 2 3 76" xfId="13167" hidden="1"/>
    <cellStyle name="Заголовок 2 3 76" xfId="13505" hidden="1"/>
    <cellStyle name="Заголовок 2 3 76" xfId="13806" hidden="1"/>
    <cellStyle name="Заголовок 2 3 76" xfId="14165" hidden="1"/>
    <cellStyle name="Заголовок 2 3 76" xfId="14856" hidden="1"/>
    <cellStyle name="Заголовок 2 3 76" xfId="15231" hidden="1"/>
    <cellStyle name="Заголовок 2 3 76" xfId="15604" hidden="1"/>
    <cellStyle name="Заголовок 2 3 76" xfId="15972" hidden="1"/>
    <cellStyle name="Заголовок 2 3 76" xfId="16331" hidden="1"/>
    <cellStyle name="Заголовок 2 3 76" xfId="16669" hidden="1"/>
    <cellStyle name="Заголовок 2 3 76" xfId="16970" hidden="1"/>
    <cellStyle name="Заголовок 2 3 76" xfId="17329" hidden="1"/>
    <cellStyle name="Заголовок 2 3 76" xfId="18012" hidden="1"/>
    <cellStyle name="Заголовок 2 3 76" xfId="18387" hidden="1"/>
    <cellStyle name="Заголовок 2 3 76" xfId="18760" hidden="1"/>
    <cellStyle name="Заголовок 2 3 76" xfId="19128" hidden="1"/>
    <cellStyle name="Заголовок 2 3 76" xfId="19487" hidden="1"/>
    <cellStyle name="Заголовок 2 3 76" xfId="19825" hidden="1"/>
    <cellStyle name="Заголовок 2 3 76" xfId="20126" hidden="1"/>
    <cellStyle name="Заголовок 2 3 76" xfId="20485" hidden="1"/>
    <cellStyle name="Заголовок 2 3 76" xfId="21113" hidden="1"/>
    <cellStyle name="Заголовок 2 3 76" xfId="21488" hidden="1"/>
    <cellStyle name="Заголовок 2 3 76" xfId="21861" hidden="1"/>
    <cellStyle name="Заголовок 2 3 76" xfId="22229" hidden="1"/>
    <cellStyle name="Заголовок 2 3 76" xfId="22588" hidden="1"/>
    <cellStyle name="Заголовок 2 3 76" xfId="22926" hidden="1"/>
    <cellStyle name="Заголовок 2 3 76" xfId="23227" hidden="1"/>
    <cellStyle name="Заголовок 2 3 76" xfId="23586" hidden="1"/>
    <cellStyle name="Заголовок 2 3 76" xfId="24201" hidden="1"/>
    <cellStyle name="Заголовок 2 3 76" xfId="24576" hidden="1"/>
    <cellStyle name="Заголовок 2 3 76" xfId="24949" hidden="1"/>
    <cellStyle name="Заголовок 2 3 76" xfId="25317" hidden="1"/>
    <cellStyle name="Заголовок 2 3 76" xfId="25676" hidden="1"/>
    <cellStyle name="Заголовок 2 3 76" xfId="26014" hidden="1"/>
    <cellStyle name="Заголовок 2 3 76" xfId="26315" hidden="1"/>
    <cellStyle name="Заголовок 2 3 76" xfId="26674" hidden="1"/>
    <cellStyle name="Заголовок 2 3 76" xfId="27224" hidden="1"/>
    <cellStyle name="Заголовок 2 3 76" xfId="27599" hidden="1"/>
    <cellStyle name="Заголовок 2 3 76" xfId="27972" hidden="1"/>
    <cellStyle name="Заголовок 2 3 76" xfId="28340" hidden="1"/>
    <cellStyle name="Заголовок 2 3 76" xfId="28699" hidden="1"/>
    <cellStyle name="Заголовок 2 3 76" xfId="29037" hidden="1"/>
    <cellStyle name="Заголовок 2 3 76" xfId="29338" hidden="1"/>
    <cellStyle name="Заголовок 2 3 76" xfId="29697" hidden="1"/>
    <cellStyle name="Заголовок 2 3 76" xfId="30047" hidden="1"/>
    <cellStyle name="Заголовок 2 3 76" xfId="30422" hidden="1"/>
    <cellStyle name="Заголовок 2 3 76" xfId="30795" hidden="1"/>
    <cellStyle name="Заголовок 2 3 76" xfId="31163" hidden="1"/>
    <cellStyle name="Заголовок 2 3 76" xfId="31522" hidden="1"/>
    <cellStyle name="Заголовок 2 3 76" xfId="31860" hidden="1"/>
    <cellStyle name="Заголовок 2 3 76" xfId="32161" hidden="1"/>
    <cellStyle name="Заголовок 2 3 76" xfId="32520"/>
    <cellStyle name="Заголовок 2 3 77" xfId="1263" hidden="1"/>
    <cellStyle name="Заголовок 2 3 77" xfId="1638" hidden="1"/>
    <cellStyle name="Заголовок 2 3 77" xfId="2011" hidden="1"/>
    <cellStyle name="Заголовок 2 3 77" xfId="2379" hidden="1"/>
    <cellStyle name="Заголовок 2 3 77" xfId="2738" hidden="1"/>
    <cellStyle name="Заголовок 2 3 77" xfId="3076" hidden="1"/>
    <cellStyle name="Заголовок 2 3 77" xfId="3377" hidden="1"/>
    <cellStyle name="Заголовок 2 3 77" xfId="3736" hidden="1"/>
    <cellStyle name="Заголовок 2 3 77" xfId="5247" hidden="1"/>
    <cellStyle name="Заголовок 2 3 77" xfId="5622" hidden="1"/>
    <cellStyle name="Заголовок 2 3 77" xfId="5995" hidden="1"/>
    <cellStyle name="Заголовок 2 3 77" xfId="6363" hidden="1"/>
    <cellStyle name="Заголовок 2 3 77" xfId="6722" hidden="1"/>
    <cellStyle name="Заголовок 2 3 77" xfId="7060" hidden="1"/>
    <cellStyle name="Заголовок 2 3 77" xfId="7361" hidden="1"/>
    <cellStyle name="Заголовок 2 3 77" xfId="7720" hidden="1"/>
    <cellStyle name="Заголовок 2 3 77" xfId="8144" hidden="1"/>
    <cellStyle name="Заголовок 2 3 77" xfId="8519" hidden="1"/>
    <cellStyle name="Заголовок 2 3 77" xfId="8892" hidden="1"/>
    <cellStyle name="Заголовок 2 3 77" xfId="9260" hidden="1"/>
    <cellStyle name="Заголовок 2 3 77" xfId="9619" hidden="1"/>
    <cellStyle name="Заголовок 2 3 77" xfId="9957" hidden="1"/>
    <cellStyle name="Заголовок 2 3 77" xfId="10258" hidden="1"/>
    <cellStyle name="Заголовок 2 3 77" xfId="10617" hidden="1"/>
    <cellStyle name="Заголовок 2 3 77" xfId="11703" hidden="1"/>
    <cellStyle name="Заголовок 2 3 77" xfId="12078" hidden="1"/>
    <cellStyle name="Заголовок 2 3 77" xfId="12451" hidden="1"/>
    <cellStyle name="Заголовок 2 3 77" xfId="12819" hidden="1"/>
    <cellStyle name="Заголовок 2 3 77" xfId="13178" hidden="1"/>
    <cellStyle name="Заголовок 2 3 77" xfId="13516" hidden="1"/>
    <cellStyle name="Заголовок 2 3 77" xfId="13817" hidden="1"/>
    <cellStyle name="Заголовок 2 3 77" xfId="14176" hidden="1"/>
    <cellStyle name="Заголовок 2 3 77" xfId="14867" hidden="1"/>
    <cellStyle name="Заголовок 2 3 77" xfId="15242" hidden="1"/>
    <cellStyle name="Заголовок 2 3 77" xfId="15615" hidden="1"/>
    <cellStyle name="Заголовок 2 3 77" xfId="15983" hidden="1"/>
    <cellStyle name="Заголовок 2 3 77" xfId="16342" hidden="1"/>
    <cellStyle name="Заголовок 2 3 77" xfId="16680" hidden="1"/>
    <cellStyle name="Заголовок 2 3 77" xfId="16981" hidden="1"/>
    <cellStyle name="Заголовок 2 3 77" xfId="17340" hidden="1"/>
    <cellStyle name="Заголовок 2 3 77" xfId="18023" hidden="1"/>
    <cellStyle name="Заголовок 2 3 77" xfId="18398" hidden="1"/>
    <cellStyle name="Заголовок 2 3 77" xfId="18771" hidden="1"/>
    <cellStyle name="Заголовок 2 3 77" xfId="19139" hidden="1"/>
    <cellStyle name="Заголовок 2 3 77" xfId="19498" hidden="1"/>
    <cellStyle name="Заголовок 2 3 77" xfId="19836" hidden="1"/>
    <cellStyle name="Заголовок 2 3 77" xfId="20137" hidden="1"/>
    <cellStyle name="Заголовок 2 3 77" xfId="20496" hidden="1"/>
    <cellStyle name="Заголовок 2 3 77" xfId="21124" hidden="1"/>
    <cellStyle name="Заголовок 2 3 77" xfId="21499" hidden="1"/>
    <cellStyle name="Заголовок 2 3 77" xfId="21872" hidden="1"/>
    <cellStyle name="Заголовок 2 3 77" xfId="22240" hidden="1"/>
    <cellStyle name="Заголовок 2 3 77" xfId="22599" hidden="1"/>
    <cellStyle name="Заголовок 2 3 77" xfId="22937" hidden="1"/>
    <cellStyle name="Заголовок 2 3 77" xfId="23238" hidden="1"/>
    <cellStyle name="Заголовок 2 3 77" xfId="23597" hidden="1"/>
    <cellStyle name="Заголовок 2 3 77" xfId="24212" hidden="1"/>
    <cellStyle name="Заголовок 2 3 77" xfId="24587" hidden="1"/>
    <cellStyle name="Заголовок 2 3 77" xfId="24960" hidden="1"/>
    <cellStyle name="Заголовок 2 3 77" xfId="25328" hidden="1"/>
    <cellStyle name="Заголовок 2 3 77" xfId="25687" hidden="1"/>
    <cellStyle name="Заголовок 2 3 77" xfId="26025" hidden="1"/>
    <cellStyle name="Заголовок 2 3 77" xfId="26326" hidden="1"/>
    <cellStyle name="Заголовок 2 3 77" xfId="26685" hidden="1"/>
    <cellStyle name="Заголовок 2 3 77" xfId="27235" hidden="1"/>
    <cellStyle name="Заголовок 2 3 77" xfId="27610" hidden="1"/>
    <cellStyle name="Заголовок 2 3 77" xfId="27983" hidden="1"/>
    <cellStyle name="Заголовок 2 3 77" xfId="28351" hidden="1"/>
    <cellStyle name="Заголовок 2 3 77" xfId="28710" hidden="1"/>
    <cellStyle name="Заголовок 2 3 77" xfId="29048" hidden="1"/>
    <cellStyle name="Заголовок 2 3 77" xfId="29349" hidden="1"/>
    <cellStyle name="Заголовок 2 3 77" xfId="29708" hidden="1"/>
    <cellStyle name="Заголовок 2 3 77" xfId="30058" hidden="1"/>
    <cellStyle name="Заголовок 2 3 77" xfId="30433" hidden="1"/>
    <cellStyle name="Заголовок 2 3 77" xfId="30806" hidden="1"/>
    <cellStyle name="Заголовок 2 3 77" xfId="31174" hidden="1"/>
    <cellStyle name="Заголовок 2 3 77" xfId="31533" hidden="1"/>
    <cellStyle name="Заголовок 2 3 77" xfId="31871" hidden="1"/>
    <cellStyle name="Заголовок 2 3 77" xfId="32172" hidden="1"/>
    <cellStyle name="Заголовок 2 3 77" xfId="32531"/>
    <cellStyle name="Заголовок 2 3 78" xfId="1271" hidden="1"/>
    <cellStyle name="Заголовок 2 3 78" xfId="1646" hidden="1"/>
    <cellStyle name="Заголовок 2 3 78" xfId="2019" hidden="1"/>
    <cellStyle name="Заголовок 2 3 78" xfId="2387" hidden="1"/>
    <cellStyle name="Заголовок 2 3 78" xfId="2746" hidden="1"/>
    <cellStyle name="Заголовок 2 3 78" xfId="3084" hidden="1"/>
    <cellStyle name="Заголовок 2 3 78" xfId="3385" hidden="1"/>
    <cellStyle name="Заголовок 2 3 78" xfId="3744" hidden="1"/>
    <cellStyle name="Заголовок 2 3 78" xfId="5255" hidden="1"/>
    <cellStyle name="Заголовок 2 3 78" xfId="5630" hidden="1"/>
    <cellStyle name="Заголовок 2 3 78" xfId="6003" hidden="1"/>
    <cellStyle name="Заголовок 2 3 78" xfId="6371" hidden="1"/>
    <cellStyle name="Заголовок 2 3 78" xfId="6730" hidden="1"/>
    <cellStyle name="Заголовок 2 3 78" xfId="7068" hidden="1"/>
    <cellStyle name="Заголовок 2 3 78" xfId="7369" hidden="1"/>
    <cellStyle name="Заголовок 2 3 78" xfId="7728" hidden="1"/>
    <cellStyle name="Заголовок 2 3 78" xfId="8152" hidden="1"/>
    <cellStyle name="Заголовок 2 3 78" xfId="8527" hidden="1"/>
    <cellStyle name="Заголовок 2 3 78" xfId="8900" hidden="1"/>
    <cellStyle name="Заголовок 2 3 78" xfId="9268" hidden="1"/>
    <cellStyle name="Заголовок 2 3 78" xfId="9627" hidden="1"/>
    <cellStyle name="Заголовок 2 3 78" xfId="9965" hidden="1"/>
    <cellStyle name="Заголовок 2 3 78" xfId="10266" hidden="1"/>
    <cellStyle name="Заголовок 2 3 78" xfId="10625" hidden="1"/>
    <cellStyle name="Заголовок 2 3 78" xfId="11711" hidden="1"/>
    <cellStyle name="Заголовок 2 3 78" xfId="12086" hidden="1"/>
    <cellStyle name="Заголовок 2 3 78" xfId="12459" hidden="1"/>
    <cellStyle name="Заголовок 2 3 78" xfId="12827" hidden="1"/>
    <cellStyle name="Заголовок 2 3 78" xfId="13186" hidden="1"/>
    <cellStyle name="Заголовок 2 3 78" xfId="13524" hidden="1"/>
    <cellStyle name="Заголовок 2 3 78" xfId="13825" hidden="1"/>
    <cellStyle name="Заголовок 2 3 78" xfId="14184" hidden="1"/>
    <cellStyle name="Заголовок 2 3 78" xfId="14875" hidden="1"/>
    <cellStyle name="Заголовок 2 3 78" xfId="15250" hidden="1"/>
    <cellStyle name="Заголовок 2 3 78" xfId="15623" hidden="1"/>
    <cellStyle name="Заголовок 2 3 78" xfId="15991" hidden="1"/>
    <cellStyle name="Заголовок 2 3 78" xfId="16350" hidden="1"/>
    <cellStyle name="Заголовок 2 3 78" xfId="16688" hidden="1"/>
    <cellStyle name="Заголовок 2 3 78" xfId="16989" hidden="1"/>
    <cellStyle name="Заголовок 2 3 78" xfId="17348" hidden="1"/>
    <cellStyle name="Заголовок 2 3 78" xfId="18031" hidden="1"/>
    <cellStyle name="Заголовок 2 3 78" xfId="18406" hidden="1"/>
    <cellStyle name="Заголовок 2 3 78" xfId="18779" hidden="1"/>
    <cellStyle name="Заголовок 2 3 78" xfId="19147" hidden="1"/>
    <cellStyle name="Заголовок 2 3 78" xfId="19506" hidden="1"/>
    <cellStyle name="Заголовок 2 3 78" xfId="19844" hidden="1"/>
    <cellStyle name="Заголовок 2 3 78" xfId="20145" hidden="1"/>
    <cellStyle name="Заголовок 2 3 78" xfId="20504" hidden="1"/>
    <cellStyle name="Заголовок 2 3 78" xfId="21132" hidden="1"/>
    <cellStyle name="Заголовок 2 3 78" xfId="21507" hidden="1"/>
    <cellStyle name="Заголовок 2 3 78" xfId="21880" hidden="1"/>
    <cellStyle name="Заголовок 2 3 78" xfId="22248" hidden="1"/>
    <cellStyle name="Заголовок 2 3 78" xfId="22607" hidden="1"/>
    <cellStyle name="Заголовок 2 3 78" xfId="22945" hidden="1"/>
    <cellStyle name="Заголовок 2 3 78" xfId="23246" hidden="1"/>
    <cellStyle name="Заголовок 2 3 78" xfId="23605" hidden="1"/>
    <cellStyle name="Заголовок 2 3 78" xfId="24220" hidden="1"/>
    <cellStyle name="Заголовок 2 3 78" xfId="24595" hidden="1"/>
    <cellStyle name="Заголовок 2 3 78" xfId="24968" hidden="1"/>
    <cellStyle name="Заголовок 2 3 78" xfId="25336" hidden="1"/>
    <cellStyle name="Заголовок 2 3 78" xfId="25695" hidden="1"/>
    <cellStyle name="Заголовок 2 3 78" xfId="26033" hidden="1"/>
    <cellStyle name="Заголовок 2 3 78" xfId="26334" hidden="1"/>
    <cellStyle name="Заголовок 2 3 78" xfId="26693" hidden="1"/>
    <cellStyle name="Заголовок 2 3 78" xfId="27243" hidden="1"/>
    <cellStyle name="Заголовок 2 3 78" xfId="27618" hidden="1"/>
    <cellStyle name="Заголовок 2 3 78" xfId="27991" hidden="1"/>
    <cellStyle name="Заголовок 2 3 78" xfId="28359" hidden="1"/>
    <cellStyle name="Заголовок 2 3 78" xfId="28718" hidden="1"/>
    <cellStyle name="Заголовок 2 3 78" xfId="29056" hidden="1"/>
    <cellStyle name="Заголовок 2 3 78" xfId="29357" hidden="1"/>
    <cellStyle name="Заголовок 2 3 78" xfId="29716" hidden="1"/>
    <cellStyle name="Заголовок 2 3 78" xfId="30066" hidden="1"/>
    <cellStyle name="Заголовок 2 3 78" xfId="30441" hidden="1"/>
    <cellStyle name="Заголовок 2 3 78" xfId="30814" hidden="1"/>
    <cellStyle name="Заголовок 2 3 78" xfId="31182" hidden="1"/>
    <cellStyle name="Заголовок 2 3 78" xfId="31541" hidden="1"/>
    <cellStyle name="Заголовок 2 3 78" xfId="31879" hidden="1"/>
    <cellStyle name="Заголовок 2 3 78" xfId="32180" hidden="1"/>
    <cellStyle name="Заголовок 2 3 78" xfId="32539"/>
    <cellStyle name="Заголовок 2 3 79" xfId="1264" hidden="1"/>
    <cellStyle name="Заголовок 2 3 79" xfId="1639" hidden="1"/>
    <cellStyle name="Заголовок 2 3 79" xfId="2012" hidden="1"/>
    <cellStyle name="Заголовок 2 3 79" xfId="2380" hidden="1"/>
    <cellStyle name="Заголовок 2 3 79" xfId="2739" hidden="1"/>
    <cellStyle name="Заголовок 2 3 79" xfId="3077" hidden="1"/>
    <cellStyle name="Заголовок 2 3 79" xfId="3378" hidden="1"/>
    <cellStyle name="Заголовок 2 3 79" xfId="3737" hidden="1"/>
    <cellStyle name="Заголовок 2 3 79" xfId="5248" hidden="1"/>
    <cellStyle name="Заголовок 2 3 79" xfId="5623" hidden="1"/>
    <cellStyle name="Заголовок 2 3 79" xfId="5996" hidden="1"/>
    <cellStyle name="Заголовок 2 3 79" xfId="6364" hidden="1"/>
    <cellStyle name="Заголовок 2 3 79" xfId="6723" hidden="1"/>
    <cellStyle name="Заголовок 2 3 79" xfId="7061" hidden="1"/>
    <cellStyle name="Заголовок 2 3 79" xfId="7362" hidden="1"/>
    <cellStyle name="Заголовок 2 3 79" xfId="7721" hidden="1"/>
    <cellStyle name="Заголовок 2 3 79" xfId="8145" hidden="1"/>
    <cellStyle name="Заголовок 2 3 79" xfId="8520" hidden="1"/>
    <cellStyle name="Заголовок 2 3 79" xfId="8893" hidden="1"/>
    <cellStyle name="Заголовок 2 3 79" xfId="9261" hidden="1"/>
    <cellStyle name="Заголовок 2 3 79" xfId="9620" hidden="1"/>
    <cellStyle name="Заголовок 2 3 79" xfId="9958" hidden="1"/>
    <cellStyle name="Заголовок 2 3 79" xfId="10259" hidden="1"/>
    <cellStyle name="Заголовок 2 3 79" xfId="10618" hidden="1"/>
    <cellStyle name="Заголовок 2 3 79" xfId="11704" hidden="1"/>
    <cellStyle name="Заголовок 2 3 79" xfId="12079" hidden="1"/>
    <cellStyle name="Заголовок 2 3 79" xfId="12452" hidden="1"/>
    <cellStyle name="Заголовок 2 3 79" xfId="12820" hidden="1"/>
    <cellStyle name="Заголовок 2 3 79" xfId="13179" hidden="1"/>
    <cellStyle name="Заголовок 2 3 79" xfId="13517" hidden="1"/>
    <cellStyle name="Заголовок 2 3 79" xfId="13818" hidden="1"/>
    <cellStyle name="Заголовок 2 3 79" xfId="14177" hidden="1"/>
    <cellStyle name="Заголовок 2 3 79" xfId="14868" hidden="1"/>
    <cellStyle name="Заголовок 2 3 79" xfId="15243" hidden="1"/>
    <cellStyle name="Заголовок 2 3 79" xfId="15616" hidden="1"/>
    <cellStyle name="Заголовок 2 3 79" xfId="15984" hidden="1"/>
    <cellStyle name="Заголовок 2 3 79" xfId="16343" hidden="1"/>
    <cellStyle name="Заголовок 2 3 79" xfId="16681" hidden="1"/>
    <cellStyle name="Заголовок 2 3 79" xfId="16982" hidden="1"/>
    <cellStyle name="Заголовок 2 3 79" xfId="17341" hidden="1"/>
    <cellStyle name="Заголовок 2 3 79" xfId="18024" hidden="1"/>
    <cellStyle name="Заголовок 2 3 79" xfId="18399" hidden="1"/>
    <cellStyle name="Заголовок 2 3 79" xfId="18772" hidden="1"/>
    <cellStyle name="Заголовок 2 3 79" xfId="19140" hidden="1"/>
    <cellStyle name="Заголовок 2 3 79" xfId="19499" hidden="1"/>
    <cellStyle name="Заголовок 2 3 79" xfId="19837" hidden="1"/>
    <cellStyle name="Заголовок 2 3 79" xfId="20138" hidden="1"/>
    <cellStyle name="Заголовок 2 3 79" xfId="20497" hidden="1"/>
    <cellStyle name="Заголовок 2 3 79" xfId="21125" hidden="1"/>
    <cellStyle name="Заголовок 2 3 79" xfId="21500" hidden="1"/>
    <cellStyle name="Заголовок 2 3 79" xfId="21873" hidden="1"/>
    <cellStyle name="Заголовок 2 3 79" xfId="22241" hidden="1"/>
    <cellStyle name="Заголовок 2 3 79" xfId="22600" hidden="1"/>
    <cellStyle name="Заголовок 2 3 79" xfId="22938" hidden="1"/>
    <cellStyle name="Заголовок 2 3 79" xfId="23239" hidden="1"/>
    <cellStyle name="Заголовок 2 3 79" xfId="23598" hidden="1"/>
    <cellStyle name="Заголовок 2 3 79" xfId="24213" hidden="1"/>
    <cellStyle name="Заголовок 2 3 79" xfId="24588" hidden="1"/>
    <cellStyle name="Заголовок 2 3 79" xfId="24961" hidden="1"/>
    <cellStyle name="Заголовок 2 3 79" xfId="25329" hidden="1"/>
    <cellStyle name="Заголовок 2 3 79" xfId="25688" hidden="1"/>
    <cellStyle name="Заголовок 2 3 79" xfId="26026" hidden="1"/>
    <cellStyle name="Заголовок 2 3 79" xfId="26327" hidden="1"/>
    <cellStyle name="Заголовок 2 3 79" xfId="26686" hidden="1"/>
    <cellStyle name="Заголовок 2 3 79" xfId="27236" hidden="1"/>
    <cellStyle name="Заголовок 2 3 79" xfId="27611" hidden="1"/>
    <cellStyle name="Заголовок 2 3 79" xfId="27984" hidden="1"/>
    <cellStyle name="Заголовок 2 3 79" xfId="28352" hidden="1"/>
    <cellStyle name="Заголовок 2 3 79" xfId="28711" hidden="1"/>
    <cellStyle name="Заголовок 2 3 79" xfId="29049" hidden="1"/>
    <cellStyle name="Заголовок 2 3 79" xfId="29350" hidden="1"/>
    <cellStyle name="Заголовок 2 3 79" xfId="29709" hidden="1"/>
    <cellStyle name="Заголовок 2 3 79" xfId="30059" hidden="1"/>
    <cellStyle name="Заголовок 2 3 79" xfId="30434" hidden="1"/>
    <cellStyle name="Заголовок 2 3 79" xfId="30807" hidden="1"/>
    <cellStyle name="Заголовок 2 3 79" xfId="31175" hidden="1"/>
    <cellStyle name="Заголовок 2 3 79" xfId="31534" hidden="1"/>
    <cellStyle name="Заголовок 2 3 79" xfId="31872" hidden="1"/>
    <cellStyle name="Заголовок 2 3 79" xfId="32173" hidden="1"/>
    <cellStyle name="Заголовок 2 3 79" xfId="32532"/>
    <cellStyle name="Заголовок 2 3 8" xfId="969" hidden="1"/>
    <cellStyle name="Заголовок 2 3 8" xfId="1562" hidden="1"/>
    <cellStyle name="Заголовок 2 3 8" xfId="1936" hidden="1"/>
    <cellStyle name="Заголовок 2 3 8" xfId="2304" hidden="1"/>
    <cellStyle name="Заголовок 2 3 8" xfId="2664" hidden="1"/>
    <cellStyle name="Заголовок 2 3 8" xfId="3005" hidden="1"/>
    <cellStyle name="Заголовок 2 3 8" xfId="3313" hidden="1"/>
    <cellStyle name="Заголовок 2 3 8" xfId="3498" hidden="1"/>
    <cellStyle name="Заголовок 2 3 8" xfId="4953" hidden="1"/>
    <cellStyle name="Заголовок 2 3 8" xfId="5546" hidden="1"/>
    <cellStyle name="Заголовок 2 3 8" xfId="5920" hidden="1"/>
    <cellStyle name="Заголовок 2 3 8" xfId="6288" hidden="1"/>
    <cellStyle name="Заголовок 2 3 8" xfId="6648" hidden="1"/>
    <cellStyle name="Заголовок 2 3 8" xfId="6989" hidden="1"/>
    <cellStyle name="Заголовок 2 3 8" xfId="7297" hidden="1"/>
    <cellStyle name="Заголовок 2 3 8" xfId="7482" hidden="1"/>
    <cellStyle name="Заголовок 2 3 8" xfId="4574" hidden="1"/>
    <cellStyle name="Заголовок 2 3 8" xfId="8443" hidden="1"/>
    <cellStyle name="Заголовок 2 3 8" xfId="8817" hidden="1"/>
    <cellStyle name="Заголовок 2 3 8" xfId="9185" hidden="1"/>
    <cellStyle name="Заголовок 2 3 8" xfId="9545" hidden="1"/>
    <cellStyle name="Заголовок 2 3 8" xfId="9886" hidden="1"/>
    <cellStyle name="Заголовок 2 3 8" xfId="10194" hidden="1"/>
    <cellStyle name="Заголовок 2 3 8" xfId="10379" hidden="1"/>
    <cellStyle name="Заголовок 2 3 8" xfId="11409" hidden="1"/>
    <cellStyle name="Заголовок 2 3 8" xfId="12002" hidden="1"/>
    <cellStyle name="Заголовок 2 3 8" xfId="12376" hidden="1"/>
    <cellStyle name="Заголовок 2 3 8" xfId="12744" hidden="1"/>
    <cellStyle name="Заголовок 2 3 8" xfId="13104" hidden="1"/>
    <cellStyle name="Заголовок 2 3 8" xfId="13445" hidden="1"/>
    <cellStyle name="Заголовок 2 3 8" xfId="13753" hidden="1"/>
    <cellStyle name="Заголовок 2 3 8" xfId="13938" hidden="1"/>
    <cellStyle name="Заголовок 2 3 8" xfId="11018" hidden="1"/>
    <cellStyle name="Заголовок 2 3 8" xfId="15166" hidden="1"/>
    <cellStyle name="Заголовок 2 3 8" xfId="15540" hidden="1"/>
    <cellStyle name="Заголовок 2 3 8" xfId="15908" hidden="1"/>
    <cellStyle name="Заголовок 2 3 8" xfId="16268" hidden="1"/>
    <cellStyle name="Заголовок 2 3 8" xfId="16609" hidden="1"/>
    <cellStyle name="Заголовок 2 3 8" xfId="16917" hidden="1"/>
    <cellStyle name="Заголовок 2 3 8" xfId="17102" hidden="1"/>
    <cellStyle name="Заголовок 2 3 8" xfId="14474" hidden="1"/>
    <cellStyle name="Заголовок 2 3 8" xfId="18322" hidden="1"/>
    <cellStyle name="Заголовок 2 3 8" xfId="18696" hidden="1"/>
    <cellStyle name="Заголовок 2 3 8" xfId="19064" hidden="1"/>
    <cellStyle name="Заголовок 2 3 8" xfId="19424" hidden="1"/>
    <cellStyle name="Заголовок 2 3 8" xfId="19765" hidden="1"/>
    <cellStyle name="Заголовок 2 3 8" xfId="20073" hidden="1"/>
    <cellStyle name="Заголовок 2 3 8" xfId="20258" hidden="1"/>
    <cellStyle name="Заголовок 2 3 8" xfId="17546" hidden="1"/>
    <cellStyle name="Заголовок 2 3 8" xfId="21423" hidden="1"/>
    <cellStyle name="Заголовок 2 3 8" xfId="21797" hidden="1"/>
    <cellStyle name="Заголовок 2 3 8" xfId="22165" hidden="1"/>
    <cellStyle name="Заголовок 2 3 8" xfId="22525" hidden="1"/>
    <cellStyle name="Заголовок 2 3 8" xfId="22866" hidden="1"/>
    <cellStyle name="Заголовок 2 3 8" xfId="23174" hidden="1"/>
    <cellStyle name="Заголовок 2 3 8" xfId="23359" hidden="1"/>
    <cellStyle name="Заголовок 2 3 8" xfId="20774" hidden="1"/>
    <cellStyle name="Заголовок 2 3 8" xfId="24511" hidden="1"/>
    <cellStyle name="Заголовок 2 3 8" xfId="24885" hidden="1"/>
    <cellStyle name="Заголовок 2 3 8" xfId="25253" hidden="1"/>
    <cellStyle name="Заголовок 2 3 8" xfId="25613" hidden="1"/>
    <cellStyle name="Заголовок 2 3 8" xfId="25954" hidden="1"/>
    <cellStyle name="Заголовок 2 3 8" xfId="26262" hidden="1"/>
    <cellStyle name="Заголовок 2 3 8" xfId="26447" hidden="1"/>
    <cellStyle name="Заголовок 2 3 8" xfId="23874" hidden="1"/>
    <cellStyle name="Заголовок 2 3 8" xfId="27534" hidden="1"/>
    <cellStyle name="Заголовок 2 3 8" xfId="27908" hidden="1"/>
    <cellStyle name="Заголовок 2 3 8" xfId="28276" hidden="1"/>
    <cellStyle name="Заголовок 2 3 8" xfId="28636" hidden="1"/>
    <cellStyle name="Заголовок 2 3 8" xfId="28977" hidden="1"/>
    <cellStyle name="Заголовок 2 3 8" xfId="29285" hidden="1"/>
    <cellStyle name="Заголовок 2 3 8" xfId="29470" hidden="1"/>
    <cellStyle name="Заголовок 2 3 8" xfId="26956" hidden="1"/>
    <cellStyle name="Заголовок 2 3 8" xfId="30357" hidden="1"/>
    <cellStyle name="Заголовок 2 3 8" xfId="30731" hidden="1"/>
    <cellStyle name="Заголовок 2 3 8" xfId="31099" hidden="1"/>
    <cellStyle name="Заголовок 2 3 8" xfId="31459" hidden="1"/>
    <cellStyle name="Заголовок 2 3 8" xfId="31800" hidden="1"/>
    <cellStyle name="Заголовок 2 3 8" xfId="32108" hidden="1"/>
    <cellStyle name="Заголовок 2 3 8" xfId="32293"/>
    <cellStyle name="Заголовок 2 3 9" xfId="1029" hidden="1"/>
    <cellStyle name="Заголовок 2 3 9" xfId="1348" hidden="1"/>
    <cellStyle name="Заголовок 2 3 9" xfId="1722" hidden="1"/>
    <cellStyle name="Заголовок 2 3 9" xfId="2091" hidden="1"/>
    <cellStyle name="Заголовок 2 3 9" xfId="2454" hidden="1"/>
    <cellStyle name="Заголовок 2 3 9" xfId="2807" hidden="1"/>
    <cellStyle name="Заголовок 2 3 9" xfId="3135" hidden="1"/>
    <cellStyle name="Заголовок 2 3 9" xfId="3511" hidden="1"/>
    <cellStyle name="Заголовок 2 3 9" xfId="5013" hidden="1"/>
    <cellStyle name="Заголовок 2 3 9" xfId="5332" hidden="1"/>
    <cellStyle name="Заголовок 2 3 9" xfId="5706" hidden="1"/>
    <cellStyle name="Заголовок 2 3 9" xfId="6075" hidden="1"/>
    <cellStyle name="Заголовок 2 3 9" xfId="6438" hidden="1"/>
    <cellStyle name="Заголовок 2 3 9" xfId="6791" hidden="1"/>
    <cellStyle name="Заголовок 2 3 9" xfId="7119" hidden="1"/>
    <cellStyle name="Заголовок 2 3 9" xfId="7495" hidden="1"/>
    <cellStyle name="Заголовок 2 3 9" xfId="4653" hidden="1"/>
    <cellStyle name="Заголовок 2 3 9" xfId="8229" hidden="1"/>
    <cellStyle name="Заголовок 2 3 9" xfId="8603" hidden="1"/>
    <cellStyle name="Заголовок 2 3 9" xfId="8972" hidden="1"/>
    <cellStyle name="Заголовок 2 3 9" xfId="9335" hidden="1"/>
    <cellStyle name="Заголовок 2 3 9" xfId="9688" hidden="1"/>
    <cellStyle name="Заголовок 2 3 9" xfId="10016" hidden="1"/>
    <cellStyle name="Заголовок 2 3 9" xfId="10392" hidden="1"/>
    <cellStyle name="Заголовок 2 3 9" xfId="11469" hidden="1"/>
    <cellStyle name="Заголовок 2 3 9" xfId="11788" hidden="1"/>
    <cellStyle name="Заголовок 2 3 9" xfId="12162" hidden="1"/>
    <cellStyle name="Заголовок 2 3 9" xfId="12531" hidden="1"/>
    <cellStyle name="Заголовок 2 3 9" xfId="12894" hidden="1"/>
    <cellStyle name="Заголовок 2 3 9" xfId="13247" hidden="1"/>
    <cellStyle name="Заголовок 2 3 9" xfId="13575" hidden="1"/>
    <cellStyle name="Заголовок 2 3 9" xfId="13951" hidden="1"/>
    <cellStyle name="Заголовок 2 3 9" xfId="11099" hidden="1"/>
    <cellStyle name="Заголовок 2 3 9" xfId="14952" hidden="1"/>
    <cellStyle name="Заголовок 2 3 9" xfId="15326" hidden="1"/>
    <cellStyle name="Заголовок 2 3 9" xfId="15695" hidden="1"/>
    <cellStyle name="Заголовок 2 3 9" xfId="16058" hidden="1"/>
    <cellStyle name="Заголовок 2 3 9" xfId="16411" hidden="1"/>
    <cellStyle name="Заголовок 2 3 9" xfId="16739" hidden="1"/>
    <cellStyle name="Заголовок 2 3 9" xfId="17115" hidden="1"/>
    <cellStyle name="Заголовок 2 3 9" xfId="14608" hidden="1"/>
    <cellStyle name="Заголовок 2 3 9" xfId="18108" hidden="1"/>
    <cellStyle name="Заголовок 2 3 9" xfId="18482" hidden="1"/>
    <cellStyle name="Заголовок 2 3 9" xfId="18851" hidden="1"/>
    <cellStyle name="Заголовок 2 3 9" xfId="19214" hidden="1"/>
    <cellStyle name="Заголовок 2 3 9" xfId="19567" hidden="1"/>
    <cellStyle name="Заголовок 2 3 9" xfId="19895" hidden="1"/>
    <cellStyle name="Заголовок 2 3 9" xfId="20271" hidden="1"/>
    <cellStyle name="Заголовок 2 3 9" xfId="17490" hidden="1"/>
    <cellStyle name="Заголовок 2 3 9" xfId="21209" hidden="1"/>
    <cellStyle name="Заголовок 2 3 9" xfId="21583" hidden="1"/>
    <cellStyle name="Заголовок 2 3 9" xfId="21952" hidden="1"/>
    <cellStyle name="Заголовок 2 3 9" xfId="22315" hidden="1"/>
    <cellStyle name="Заголовок 2 3 9" xfId="22668" hidden="1"/>
    <cellStyle name="Заголовок 2 3 9" xfId="22996" hidden="1"/>
    <cellStyle name="Заголовок 2 3 9" xfId="23372" hidden="1"/>
    <cellStyle name="Заголовок 2 3 9" xfId="20726" hidden="1"/>
    <cellStyle name="Заголовок 2 3 9" xfId="24297" hidden="1"/>
    <cellStyle name="Заголовок 2 3 9" xfId="24671" hidden="1"/>
    <cellStyle name="Заголовок 2 3 9" xfId="25040" hidden="1"/>
    <cellStyle name="Заголовок 2 3 9" xfId="25403" hidden="1"/>
    <cellStyle name="Заголовок 2 3 9" xfId="25756" hidden="1"/>
    <cellStyle name="Заголовок 2 3 9" xfId="26084" hidden="1"/>
    <cellStyle name="Заголовок 2 3 9" xfId="26460" hidden="1"/>
    <cellStyle name="Заголовок 2 3 9" xfId="23826" hidden="1"/>
    <cellStyle name="Заголовок 2 3 9" xfId="27320" hidden="1"/>
    <cellStyle name="Заголовок 2 3 9" xfId="27694" hidden="1"/>
    <cellStyle name="Заголовок 2 3 9" xfId="28063" hidden="1"/>
    <cellStyle name="Заголовок 2 3 9" xfId="28426" hidden="1"/>
    <cellStyle name="Заголовок 2 3 9" xfId="28779" hidden="1"/>
    <cellStyle name="Заголовок 2 3 9" xfId="29107" hidden="1"/>
    <cellStyle name="Заголовок 2 3 9" xfId="29483" hidden="1"/>
    <cellStyle name="Заголовок 2 3 9" xfId="26908" hidden="1"/>
    <cellStyle name="Заголовок 2 3 9" xfId="30143" hidden="1"/>
    <cellStyle name="Заголовок 2 3 9" xfId="30517" hidden="1"/>
    <cellStyle name="Заголовок 2 3 9" xfId="30886" hidden="1"/>
    <cellStyle name="Заголовок 2 3 9" xfId="31249" hidden="1"/>
    <cellStyle name="Заголовок 2 3 9" xfId="31602" hidden="1"/>
    <cellStyle name="Заголовок 2 3 9" xfId="31930" hidden="1"/>
    <cellStyle name="Заголовок 2 3 9" xfId="32306"/>
    <cellStyle name="Заголовок 2 4" xfId="649"/>
    <cellStyle name="Заголовок 3" xfId="6" builtinId="18" hidden="1"/>
    <cellStyle name="Заголовок 3" xfId="57" builtinId="18" hidden="1"/>
    <cellStyle name="Заголовок 3" xfId="100" builtinId="18" hidden="1"/>
    <cellStyle name="Заголовок 3" xfId="143" builtinId="18" hidden="1"/>
    <cellStyle name="Заголовок 4" xfId="7" builtinId="19" hidden="1"/>
    <cellStyle name="Заголовок 4" xfId="58" builtinId="19" hidden="1"/>
    <cellStyle name="Заголовок 4" xfId="101" builtinId="19" hidden="1"/>
    <cellStyle name="Заголовок 4" xfId="144" builtinId="19" hidden="1"/>
    <cellStyle name="Итог" xfId="18" builtinId="25" hidden="1"/>
    <cellStyle name="Итог" xfId="69" builtinId="25" hidden="1"/>
    <cellStyle name="Итог" xfId="112" builtinId="25" hidden="1"/>
    <cellStyle name="Итог" xfId="155" builtinId="25" hidden="1"/>
    <cellStyle name="Контрольная ячейка" xfId="14" builtinId="23" hidden="1"/>
    <cellStyle name="Контрольная ячейка" xfId="65" builtinId="23" hidden="1"/>
    <cellStyle name="Контрольная ячейка" xfId="108" builtinId="23" hidden="1"/>
    <cellStyle name="Контрольная ячейка" xfId="151" builtinId="23" hidden="1"/>
    <cellStyle name="Название" xfId="3" builtinId="15" hidden="1" customBuiltin="1"/>
    <cellStyle name="Название" xfId="56" builtinId="15" hidden="1" customBuiltin="1"/>
    <cellStyle name="Название" xfId="97" builtinId="15" hidden="1" customBuiltin="1"/>
    <cellStyle name="Название" xfId="142" builtinId="15" hidden="1" customBuiltin="1"/>
    <cellStyle name="Нейтральный" xfId="10" builtinId="28" hidden="1"/>
    <cellStyle name="Нейтральный" xfId="61" builtinId="28" hidden="1"/>
    <cellStyle name="Нейтральный" xfId="104" builtinId="28" hidden="1"/>
    <cellStyle name="Нейтральный" xfId="147" builtinId="28" hidden="1"/>
    <cellStyle name="Обычный" xfId="0" builtinId="0" customBuiltin="1"/>
    <cellStyle name="Обычный 10" xfId="3749"/>
    <cellStyle name="Обычный 10 2" xfId="3750"/>
    <cellStyle name="Обычный 10 2 2" xfId="3751"/>
    <cellStyle name="Обычный 10 2 2 2" xfId="3752"/>
    <cellStyle name="Обычный 10 2 2 2 2" xfId="3753"/>
    <cellStyle name="Обычный 10 2 2 2 2 2" xfId="7737"/>
    <cellStyle name="Обычный 10 2 2 2 2 3" xfId="14193"/>
    <cellStyle name="Обычный 10 2 2 2 3" xfId="3754"/>
    <cellStyle name="Обычный 10 2 2 2 3 2" xfId="7738"/>
    <cellStyle name="Обычный 10 2 2 2 3 3" xfId="14194"/>
    <cellStyle name="Обычный 10 2 2 2 4" xfId="3755"/>
    <cellStyle name="Обычный 10 2 2 2 4 2" xfId="7739"/>
    <cellStyle name="Обычный 10 2 2 2 4 3" xfId="14195"/>
    <cellStyle name="Обычный 10 2 2 2 5" xfId="7736"/>
    <cellStyle name="Обычный 10 2 2 2 6" xfId="14192"/>
    <cellStyle name="Обычный 10 2 2 2_Компенсация_2014,4" xfId="3756"/>
    <cellStyle name="Обычный 10 2 2 3" xfId="3757"/>
    <cellStyle name="Обычный 10 2 2 3 2" xfId="7740"/>
    <cellStyle name="Обычный 10 2 2 3 3" xfId="14196"/>
    <cellStyle name="Обычный 10 2 2 4" xfId="3758"/>
    <cellStyle name="Обычный 10 2 2 4 2" xfId="7741"/>
    <cellStyle name="Обычный 10 2 2 4 3" xfId="14197"/>
    <cellStyle name="Обычный 10 2 2 5" xfId="3759"/>
    <cellStyle name="Обычный 10 2 2 5 2" xfId="7742"/>
    <cellStyle name="Обычный 10 2 2 5 3" xfId="14198"/>
    <cellStyle name="Обычный 10 2 2 6" xfId="7735"/>
    <cellStyle name="Обычный 10 2 2 7" xfId="14191"/>
    <cellStyle name="Обычный 10 2 2_Компенсация_2014,4" xfId="3760"/>
    <cellStyle name="Обычный 10 2 3" xfId="3761"/>
    <cellStyle name="Обычный 10 2 3 2" xfId="3762"/>
    <cellStyle name="Обычный 10 2 3 2 2" xfId="7744"/>
    <cellStyle name="Обычный 10 2 3 2 3" xfId="14200"/>
    <cellStyle name="Обычный 10 2 3 3" xfId="3763"/>
    <cellStyle name="Обычный 10 2 3 3 2" xfId="7745"/>
    <cellStyle name="Обычный 10 2 3 3 3" xfId="14201"/>
    <cellStyle name="Обычный 10 2 3 4" xfId="3764"/>
    <cellStyle name="Обычный 10 2 3 4 2" xfId="7746"/>
    <cellStyle name="Обычный 10 2 3 4 3" xfId="14202"/>
    <cellStyle name="Обычный 10 2 3 5" xfId="7743"/>
    <cellStyle name="Обычный 10 2 3 6" xfId="14199"/>
    <cellStyle name="Обычный 10 2 3_Компенсация_2014,4" xfId="3765"/>
    <cellStyle name="Обычный 10 2 4" xfId="3766"/>
    <cellStyle name="Обычный 10 2 5" xfId="3767"/>
    <cellStyle name="Обычный 10 2 5 2" xfId="7748"/>
    <cellStyle name="Обычный 10 2 5 3" xfId="14204"/>
    <cellStyle name="Обычный 10 3" xfId="3768"/>
    <cellStyle name="Обычный 10 3 2" xfId="3769"/>
    <cellStyle name="Обычный 10 3 2 2" xfId="3770"/>
    <cellStyle name="Обычный 10 3 2 2 2" xfId="7751"/>
    <cellStyle name="Обычный 10 3 2 2 3" xfId="14207"/>
    <cellStyle name="Обычный 10 3 2 3" xfId="3771"/>
    <cellStyle name="Обычный 10 3 2 3 2" xfId="7752"/>
    <cellStyle name="Обычный 10 3 2 3 3" xfId="14208"/>
    <cellStyle name="Обычный 10 3 2 4" xfId="3772"/>
    <cellStyle name="Обычный 10 3 2 4 2" xfId="7753"/>
    <cellStyle name="Обычный 10 3 2 4 3" xfId="14209"/>
    <cellStyle name="Обычный 10 3 2 5" xfId="7750"/>
    <cellStyle name="Обычный 10 3 2 6" xfId="14206"/>
    <cellStyle name="Обычный 10 3 2_Компенсация_2014,4" xfId="3773"/>
    <cellStyle name="Обычный 10 3 3" xfId="3774"/>
    <cellStyle name="Обычный 10 3 3 2" xfId="7754"/>
    <cellStyle name="Обычный 10 3 3 3" xfId="14210"/>
    <cellStyle name="Обычный 10 3 4" xfId="3775"/>
    <cellStyle name="Обычный 10 3 4 2" xfId="7755"/>
    <cellStyle name="Обычный 10 3 4 3" xfId="14211"/>
    <cellStyle name="Обычный 10 3 5" xfId="3776"/>
    <cellStyle name="Обычный 10 3 5 2" xfId="7756"/>
    <cellStyle name="Обычный 10 3 5 3" xfId="14212"/>
    <cellStyle name="Обычный 10 3 6" xfId="7749"/>
    <cellStyle name="Обычный 10 3 7" xfId="14205"/>
    <cellStyle name="Обычный 10 3_Компенсация_2014,4" xfId="3777"/>
    <cellStyle name="Обычный 10_Компенсация_2014,4" xfId="3778"/>
    <cellStyle name="Обычный 11" xfId="3779"/>
    <cellStyle name="Обычный 11 2" xfId="3780"/>
    <cellStyle name="Обычный 11 3" xfId="3781"/>
    <cellStyle name="Обычный 11 4" xfId="3782"/>
    <cellStyle name="Обычный 11_Компенсация_2014,4" xfId="3783"/>
    <cellStyle name="Обычный 12" xfId="223"/>
    <cellStyle name="Обычный 12 2" xfId="3784"/>
    <cellStyle name="Обычный 12_Компенсация_2014,4" xfId="3785"/>
    <cellStyle name="Обычный 13" xfId="224"/>
    <cellStyle name="Обычный 13 2" xfId="586"/>
    <cellStyle name="Обычный 13_Компенсация_2014,4" xfId="3786"/>
    <cellStyle name="Обычный 14" xfId="3787"/>
    <cellStyle name="Обычный 14 2" xfId="3788"/>
    <cellStyle name="Обычный 14_Компенсация_2014,4" xfId="3789"/>
    <cellStyle name="Обычный 15" xfId="3790"/>
    <cellStyle name="Обычный 15 2" xfId="3791"/>
    <cellStyle name="Обычный 16" xfId="3792"/>
    <cellStyle name="Обычный 16 2" xfId="3793"/>
    <cellStyle name="Обычный 16_Компенсация_2014,4" xfId="3794"/>
    <cellStyle name="Обычный 17" xfId="3795"/>
    <cellStyle name="Обычный 17 2" xfId="3796"/>
    <cellStyle name="Обычный 17_Компенсация_2014,4" xfId="3797"/>
    <cellStyle name="Обычный 18" xfId="3798"/>
    <cellStyle name="Обычный 18 2" xfId="3799"/>
    <cellStyle name="Обычный 18 3" xfId="3800"/>
    <cellStyle name="Обычный 18 4" xfId="3801"/>
    <cellStyle name="Обычный 18 4 2" xfId="7780"/>
    <cellStyle name="Обычный 18 4 3" xfId="14236"/>
    <cellStyle name="Обычный 18_Компенсация_2014,4" xfId="3802"/>
    <cellStyle name="Обычный 19" xfId="3803"/>
    <cellStyle name="Обычный 19 2" xfId="3804"/>
    <cellStyle name="Обычный 19 3" xfId="3805"/>
    <cellStyle name="Обычный 19 4" xfId="3806"/>
    <cellStyle name="Обычный 19 4 2" xfId="7785"/>
    <cellStyle name="Обычный 19 4 3" xfId="14241"/>
    <cellStyle name="Обычный 2" xfId="221"/>
    <cellStyle name="Обычный 2 2" xfId="225"/>
    <cellStyle name="Обычный 2 2 2" xfId="226"/>
    <cellStyle name="Обычный 2 2 2 2" xfId="3746"/>
    <cellStyle name="Обычный 2 2 2_Компенсация_2014,4" xfId="3807"/>
    <cellStyle name="Обычный 2 2 3" xfId="250"/>
    <cellStyle name="Обычный 2 2 3 2" xfId="3808"/>
    <cellStyle name="Обычный 2 2 3_Компенсация_2014,4" xfId="3809"/>
    <cellStyle name="Обычный 2 2 4" xfId="3810"/>
    <cellStyle name="Обычный 2 2_Компенсация_2014,4" xfId="3811"/>
    <cellStyle name="Обычный 2 3" xfId="251"/>
    <cellStyle name="Обычный 2 3 2" xfId="3812"/>
    <cellStyle name="Обычный 2 3_Компенсация_2014,4" xfId="3813"/>
    <cellStyle name="Обычный 2 4" xfId="227"/>
    <cellStyle name="Обычный 2 4 2" xfId="3814"/>
    <cellStyle name="Обычный 2 4_Компенсация_2014,4" xfId="3815"/>
    <cellStyle name="Обычный 2 5" xfId="3816"/>
    <cellStyle name="Обычный 2_Компенсация_2014,4" xfId="3817"/>
    <cellStyle name="Обычный 20" xfId="3818"/>
    <cellStyle name="Обычный 20 2" xfId="3819"/>
    <cellStyle name="Обычный 21" xfId="3820"/>
    <cellStyle name="Обычный 22" xfId="3821"/>
    <cellStyle name="Обычный 23" xfId="3822"/>
    <cellStyle name="Обычный 24" xfId="3823"/>
    <cellStyle name="Обычный 25" xfId="3745"/>
    <cellStyle name="Обычный 25 2" xfId="3824"/>
    <cellStyle name="Обычный 25 3" xfId="3825"/>
    <cellStyle name="Обычный 25 3 2" xfId="7804"/>
    <cellStyle name="Обычный 25 3 3" xfId="14260"/>
    <cellStyle name="Обычный 25 4" xfId="3826"/>
    <cellStyle name="Обычный 25 4 2" xfId="7805"/>
    <cellStyle name="Обычный 25 4 3" xfId="14261"/>
    <cellStyle name="Обычный 25_Компенсация_2014,4" xfId="3827"/>
    <cellStyle name="Обычный 26" xfId="3828"/>
    <cellStyle name="Обычный 27" xfId="3829"/>
    <cellStyle name="Обычный 28" xfId="3830"/>
    <cellStyle name="Обычный 28 2" xfId="7808"/>
    <cellStyle name="Обычный 28 3" xfId="14264"/>
    <cellStyle name="Обычный 29" xfId="3831"/>
    <cellStyle name="Обычный 3" xfId="228"/>
    <cellStyle name="Обычный 3 2" xfId="252"/>
    <cellStyle name="Обычный 3 2 2" xfId="3747"/>
    <cellStyle name="Обычный 3 2_Компенсация_2014,4" xfId="3832"/>
    <cellStyle name="Обычный 3 3" xfId="253"/>
    <cellStyle name="Обычный 3 3 2" xfId="3833"/>
    <cellStyle name="Обычный 3 3_Компенсация_2014,4" xfId="3834"/>
    <cellStyle name="Обычный 3 4" xfId="3835"/>
    <cellStyle name="Обычный 3_Компенсация_2014,4" xfId="3836"/>
    <cellStyle name="Обычный 4" xfId="229"/>
    <cellStyle name="Обычный 4 2" xfId="254"/>
    <cellStyle name="Обычный 4 2 2" xfId="3837"/>
    <cellStyle name="Обычный 4 2_Компенсация_2014,4" xfId="3838"/>
    <cellStyle name="Обычный 4 3" xfId="3839"/>
    <cellStyle name="Обычный 4_Компенсация_2014,4" xfId="3840"/>
    <cellStyle name="Обычный 5" xfId="230"/>
    <cellStyle name="Обычный 5 2" xfId="255"/>
    <cellStyle name="Обычный 5 2 2" xfId="3841"/>
    <cellStyle name="Обычный 5 2_Компенсация_2014,4" xfId="3842"/>
    <cellStyle name="Обычный 5 3" xfId="3843"/>
    <cellStyle name="Обычный 5 4" xfId="3844"/>
    <cellStyle name="Обычный 5 4 2" xfId="3845"/>
    <cellStyle name="Обычный 5 4 2 2" xfId="7823"/>
    <cellStyle name="Обычный 5 4 2 3" xfId="14279"/>
    <cellStyle name="Обычный 5 4 3" xfId="3846"/>
    <cellStyle name="Обычный 5 4 3 2" xfId="7824"/>
    <cellStyle name="Обычный 5 4 3 3" xfId="14280"/>
    <cellStyle name="Обычный 5 4 4" xfId="3847"/>
    <cellStyle name="Обычный 5 4 4 2" xfId="7825"/>
    <cellStyle name="Обычный 5 4 4 3" xfId="14281"/>
    <cellStyle name="Обычный 5 4 5" xfId="7822"/>
    <cellStyle name="Обычный 5 4 6" xfId="14278"/>
    <cellStyle name="Обычный 5 4_Компенсация_2014,4" xfId="3848"/>
    <cellStyle name="Обычный 5_Компенсация_2014,4" xfId="3849"/>
    <cellStyle name="Обычный 6" xfId="231"/>
    <cellStyle name="Обычный 6 2" xfId="256"/>
    <cellStyle name="Обычный 6 2 2" xfId="3850"/>
    <cellStyle name="Обычный 6 2_Компенсация_2014,4" xfId="3851"/>
    <cellStyle name="Обычный 6 3" xfId="3852"/>
    <cellStyle name="Обычный 6_Компенсация_2014,4" xfId="3853"/>
    <cellStyle name="Обычный 7" xfId="232"/>
    <cellStyle name="Обычный 7 2" xfId="257"/>
    <cellStyle name="Обычный 7 2 2" xfId="3854"/>
    <cellStyle name="Обычный 7 2_Компенсация_2014,4" xfId="3855"/>
    <cellStyle name="Обычный 7 3" xfId="3856"/>
    <cellStyle name="Обычный 7_Компенсация_2014,4" xfId="3857"/>
    <cellStyle name="Обычный 8" xfId="258"/>
    <cellStyle name="Обычный 8 2" xfId="442"/>
    <cellStyle name="Обычный 8 2 2" xfId="1021"/>
    <cellStyle name="Обычный 8 2 2 2" xfId="3858"/>
    <cellStyle name="Обычный 8 2 2 2 2" xfId="3859"/>
    <cellStyle name="Обычный 8 2 2 2 2 2" xfId="7836"/>
    <cellStyle name="Обычный 8 2 2 2 2 3" xfId="14292"/>
    <cellStyle name="Обычный 8 2 2 2 3" xfId="3860"/>
    <cellStyle name="Обычный 8 2 2 2 3 2" xfId="7837"/>
    <cellStyle name="Обычный 8 2 2 2 3 3" xfId="14293"/>
    <cellStyle name="Обычный 8 2 2 2 4" xfId="3861"/>
    <cellStyle name="Обычный 8 2 2 2 4 2" xfId="7838"/>
    <cellStyle name="Обычный 8 2 2 2 4 3" xfId="14294"/>
    <cellStyle name="Обычный 8 2 2 2 5" xfId="7835"/>
    <cellStyle name="Обычный 8 2 2 2 6" xfId="14291"/>
    <cellStyle name="Обычный 8 2 2 2_Компенсация_2014,4" xfId="3862"/>
    <cellStyle name="Обычный 8 2 2 3" xfId="3863"/>
    <cellStyle name="Обычный 8 2 2 3 2" xfId="7839"/>
    <cellStyle name="Обычный 8 2 2 3 3" xfId="14295"/>
    <cellStyle name="Обычный 8 2 2 4" xfId="3864"/>
    <cellStyle name="Обычный 8 2 2 4 2" xfId="7840"/>
    <cellStyle name="Обычный 8 2 2 4 3" xfId="14296"/>
    <cellStyle name="Обычный 8 2 2 5" xfId="3865"/>
    <cellStyle name="Обычный 8 2 2 5 2" xfId="7841"/>
    <cellStyle name="Обычный 8 2 2 5 3" xfId="14297"/>
    <cellStyle name="Обычный 8 2 2 6" xfId="5005"/>
    <cellStyle name="Обычный 8 2 2 7" xfId="11461"/>
    <cellStyle name="Обычный 8 2 2_Компенсация_2014,4" xfId="3866"/>
    <cellStyle name="Обычный 8 2 3" xfId="3867"/>
    <cellStyle name="Обычный 8 2 3 2" xfId="3868"/>
    <cellStyle name="Обычный 8 2 3 2 2" xfId="7843"/>
    <cellStyle name="Обычный 8 2 3 2 3" xfId="14299"/>
    <cellStyle name="Обычный 8 2 3 3" xfId="3869"/>
    <cellStyle name="Обычный 8 2 3 3 2" xfId="7844"/>
    <cellStyle name="Обычный 8 2 3 3 3" xfId="14300"/>
    <cellStyle name="Обычный 8 2 3 4" xfId="3870"/>
    <cellStyle name="Обычный 8 2 3 4 2" xfId="7845"/>
    <cellStyle name="Обычный 8 2 3 4 3" xfId="14301"/>
    <cellStyle name="Обычный 8 2 3 5" xfId="7842"/>
    <cellStyle name="Обычный 8 2 3 6" xfId="14298"/>
    <cellStyle name="Обычный 8 2 3_Компенсация_2014,4" xfId="3871"/>
    <cellStyle name="Обычный 8 2 4" xfId="3872"/>
    <cellStyle name="Обычный 8 2 5" xfId="3873"/>
    <cellStyle name="Обычный 8 2 5 2" xfId="7847"/>
    <cellStyle name="Обычный 8 2 5 3" xfId="14303"/>
    <cellStyle name="Обычный 8 2 6" xfId="4438"/>
    <cellStyle name="Обычный 8 2 7" xfId="10882"/>
    <cellStyle name="Обычный 8 3" xfId="3874"/>
    <cellStyle name="Обычный 8 3 2" xfId="3875"/>
    <cellStyle name="Обычный 8 3 2 2" xfId="3876"/>
    <cellStyle name="Обычный 8 3 2 2 2" xfId="7850"/>
    <cellStyle name="Обычный 8 3 2 2 3" xfId="14306"/>
    <cellStyle name="Обычный 8 3 2 3" xfId="3877"/>
    <cellStyle name="Обычный 8 3 2 3 2" xfId="7851"/>
    <cellStyle name="Обычный 8 3 2 3 3" xfId="14307"/>
    <cellStyle name="Обычный 8 3 2 4" xfId="3878"/>
    <cellStyle name="Обычный 8 3 2 4 2" xfId="7852"/>
    <cellStyle name="Обычный 8 3 2 4 3" xfId="14308"/>
    <cellStyle name="Обычный 8 3 2 5" xfId="7849"/>
    <cellStyle name="Обычный 8 3 2 6" xfId="14305"/>
    <cellStyle name="Обычный 8 3 2_Компенсация_2014,4" xfId="3879"/>
    <cellStyle name="Обычный 8 3 3" xfId="3880"/>
    <cellStyle name="Обычный 8 3 3 2" xfId="7853"/>
    <cellStyle name="Обычный 8 3 3 3" xfId="14309"/>
    <cellStyle name="Обычный 8 3 4" xfId="3881"/>
    <cellStyle name="Обычный 8 3 4 2" xfId="7854"/>
    <cellStyle name="Обычный 8 3 4 3" xfId="14310"/>
    <cellStyle name="Обычный 8 3 5" xfId="3882"/>
    <cellStyle name="Обычный 8 3 5 2" xfId="7855"/>
    <cellStyle name="Обычный 8 3 5 3" xfId="14311"/>
    <cellStyle name="Обычный 8 3 6" xfId="7848"/>
    <cellStyle name="Обычный 8 3 7" xfId="14304"/>
    <cellStyle name="Обычный 8 3_Компенсация_2014,4" xfId="3883"/>
    <cellStyle name="Обычный 8_Компенсация_2014,4" xfId="3884"/>
    <cellStyle name="Обычный 9" xfId="3885"/>
    <cellStyle name="Обычный 9 2" xfId="3886"/>
    <cellStyle name="Обычный 9 2 2" xfId="3887"/>
    <cellStyle name="Обычный 9 2 2 2" xfId="3888"/>
    <cellStyle name="Обычный 9 2 2 2 2" xfId="3889"/>
    <cellStyle name="Обычный 9 2 2 2 2 2" xfId="7861"/>
    <cellStyle name="Обычный 9 2 2 2 2 3" xfId="14317"/>
    <cellStyle name="Обычный 9 2 2 2 3" xfId="3890"/>
    <cellStyle name="Обычный 9 2 2 2 3 2" xfId="7862"/>
    <cellStyle name="Обычный 9 2 2 2 3 3" xfId="14318"/>
    <cellStyle name="Обычный 9 2 2 2 4" xfId="3891"/>
    <cellStyle name="Обычный 9 2 2 2 4 2" xfId="7863"/>
    <cellStyle name="Обычный 9 2 2 2 4 3" xfId="14319"/>
    <cellStyle name="Обычный 9 2 2 2 5" xfId="7860"/>
    <cellStyle name="Обычный 9 2 2 2 6" xfId="14316"/>
    <cellStyle name="Обычный 9 2 2 2_Компенсация_2014,4" xfId="3892"/>
    <cellStyle name="Обычный 9 2 2 3" xfId="3893"/>
    <cellStyle name="Обычный 9 2 2 3 2" xfId="7864"/>
    <cellStyle name="Обычный 9 2 2 3 3" xfId="14320"/>
    <cellStyle name="Обычный 9 2 2 4" xfId="3894"/>
    <cellStyle name="Обычный 9 2 2 4 2" xfId="7865"/>
    <cellStyle name="Обычный 9 2 2 4 3" xfId="14321"/>
    <cellStyle name="Обычный 9 2 2 5" xfId="3895"/>
    <cellStyle name="Обычный 9 2 2 5 2" xfId="7866"/>
    <cellStyle name="Обычный 9 2 2 5 3" xfId="14322"/>
    <cellStyle name="Обычный 9 2 2 6" xfId="3896"/>
    <cellStyle name="Обычный 9 2 2 6 2" xfId="7867"/>
    <cellStyle name="Обычный 9 2 2 6 3" xfId="14323"/>
    <cellStyle name="Обычный 9 2 2 7" xfId="7859"/>
    <cellStyle name="Обычный 9 2 2 8" xfId="14315"/>
    <cellStyle name="Обычный 9 2 2_Компенсация_2014,4" xfId="3897"/>
    <cellStyle name="Обычный 9 2 3" xfId="3898"/>
    <cellStyle name="Обычный 9 2 3 2" xfId="3899"/>
    <cellStyle name="Обычный 9 2 3 2 2" xfId="7869"/>
    <cellStyle name="Обычный 9 2 3 2 3" xfId="14325"/>
    <cellStyle name="Обычный 9 2 3 3" xfId="3900"/>
    <cellStyle name="Обычный 9 2 3 3 2" xfId="7870"/>
    <cellStyle name="Обычный 9 2 3 3 3" xfId="14326"/>
    <cellStyle name="Обычный 9 2 3 4" xfId="3901"/>
    <cellStyle name="Обычный 9 2 3 4 2" xfId="7871"/>
    <cellStyle name="Обычный 9 2 3 4 3" xfId="14327"/>
    <cellStyle name="Обычный 9 2 3 5" xfId="7868"/>
    <cellStyle name="Обычный 9 2 3 6" xfId="14324"/>
    <cellStyle name="Обычный 9 2 3_Компенсация_2014,4" xfId="3902"/>
    <cellStyle name="Обычный 9 2 4" xfId="3903"/>
    <cellStyle name="Обычный 9 2 5" xfId="3904"/>
    <cellStyle name="Обычный 9 2 5 2" xfId="7873"/>
    <cellStyle name="Обычный 9 2 5 3" xfId="14329"/>
    <cellStyle name="Обычный 9 3" xfId="3905"/>
    <cellStyle name="Обычный 9 3 2" xfId="3906"/>
    <cellStyle name="Обычный 9 3 2 2" xfId="3907"/>
    <cellStyle name="Обычный 9 3 2 2 2" xfId="7876"/>
    <cellStyle name="Обычный 9 3 2 2 3" xfId="14332"/>
    <cellStyle name="Обычный 9 3 2 3" xfId="3908"/>
    <cellStyle name="Обычный 9 3 2 3 2" xfId="7877"/>
    <cellStyle name="Обычный 9 3 2 3 3" xfId="14333"/>
    <cellStyle name="Обычный 9 3 2 4" xfId="3909"/>
    <cellStyle name="Обычный 9 3 2 4 2" xfId="7878"/>
    <cellStyle name="Обычный 9 3 2 4 3" xfId="14334"/>
    <cellStyle name="Обычный 9 3 2 5" xfId="7875"/>
    <cellStyle name="Обычный 9 3 2 6" xfId="14331"/>
    <cellStyle name="Обычный 9 3 2_Компенсация_2014,4" xfId="3910"/>
    <cellStyle name="Обычный 9 3 3" xfId="3911"/>
    <cellStyle name="Обычный 9 3 3 2" xfId="7879"/>
    <cellStyle name="Обычный 9 3 3 3" xfId="14335"/>
    <cellStyle name="Обычный 9 3 4" xfId="3912"/>
    <cellStyle name="Обычный 9 3 4 2" xfId="7880"/>
    <cellStyle name="Обычный 9 3 4 3" xfId="14336"/>
    <cellStyle name="Обычный 9 3 5" xfId="3913"/>
    <cellStyle name="Обычный 9 3 5 2" xfId="7881"/>
    <cellStyle name="Обычный 9 3 5 3" xfId="14337"/>
    <cellStyle name="Обычный 9 3 6" xfId="7874"/>
    <cellStyle name="Обычный 9 3 7" xfId="14330"/>
    <cellStyle name="Обычный 9 3_Компенсация_2014,4" xfId="3914"/>
    <cellStyle name="Обычный 9_Компенсация_2014,4" xfId="3915"/>
    <cellStyle name="Открывавшаяся гиперссылка" xfId="182" builtinId="9" hidden="1"/>
    <cellStyle name="Открывавшаяся гиперссылка" xfId="186" builtinId="9" hidden="1"/>
    <cellStyle name="Открывавшаяся гиперссылка" xfId="189" builtinId="9" hidden="1"/>
    <cellStyle name="Открывавшаяся гиперссылка" xfId="215" builtinId="9" hidden="1"/>
    <cellStyle name="Плохой" xfId="9" builtinId="27" hidden="1"/>
    <cellStyle name="Плохой" xfId="60" builtinId="27" hidden="1"/>
    <cellStyle name="Плохой" xfId="103" builtinId="27" hidden="1"/>
    <cellStyle name="Плохой" xfId="146" builtinId="27" hidden="1"/>
    <cellStyle name="Пояснение" xfId="17" builtinId="53" hidden="1"/>
    <cellStyle name="Пояснение" xfId="68" builtinId="53" hidden="1"/>
    <cellStyle name="Пояснение" xfId="111" builtinId="53" hidden="1"/>
    <cellStyle name="Пояснение" xfId="154" builtinId="53" hidden="1"/>
    <cellStyle name="Примечание" xfId="16" builtinId="10" hidden="1"/>
    <cellStyle name="Примечание" xfId="67" builtinId="10" hidden="1"/>
    <cellStyle name="Примечание" xfId="110" builtinId="10" hidden="1"/>
    <cellStyle name="Примечание" xfId="153" builtinId="10" hidden="1"/>
    <cellStyle name="Процентный" xfId="23" builtinId="5" customBuiltin="1"/>
    <cellStyle name="Процентный 10" xfId="3916"/>
    <cellStyle name="Процентный 10 2" xfId="3917"/>
    <cellStyle name="Процентный 10 3" xfId="3918"/>
    <cellStyle name="Процентный 10 4" xfId="3919"/>
    <cellStyle name="Процентный 10_Компенсация_2014,4" xfId="3920"/>
    <cellStyle name="Процентный 11" xfId="3921"/>
    <cellStyle name="Процентный 11 2" xfId="3922"/>
    <cellStyle name="Процентный 12" xfId="3923"/>
    <cellStyle name="Процентный 13" xfId="3924"/>
    <cellStyle name="Процентный 14" xfId="3925"/>
    <cellStyle name="Процентный 15" xfId="3926"/>
    <cellStyle name="Процентный 2" xfId="233"/>
    <cellStyle name="Процентный 2 10" xfId="3927"/>
    <cellStyle name="Процентный 2 11" xfId="3928"/>
    <cellStyle name="Процентный 2 11 2" xfId="3929"/>
    <cellStyle name="Процентный 2 11 3" xfId="3930"/>
    <cellStyle name="Процентный 2 12" xfId="3931"/>
    <cellStyle name="Процентный 2 2" xfId="259"/>
    <cellStyle name="Процентный 2 2 2" xfId="260"/>
    <cellStyle name="Процентный 2 2 2 2" xfId="439"/>
    <cellStyle name="Процентный 2 2 2_Компенсация_2014,4" xfId="3932"/>
    <cellStyle name="Процентный 2 2 3" xfId="440"/>
    <cellStyle name="Процентный 2 2_Компенсация_2014,4" xfId="3933"/>
    <cellStyle name="Процентный 2 3" xfId="261"/>
    <cellStyle name="Процентный 2 3 2" xfId="438"/>
    <cellStyle name="Процентный 2 3_Компенсация_2014,4" xfId="3934"/>
    <cellStyle name="Процентный 2 4" xfId="3935"/>
    <cellStyle name="Процентный 2 4 2" xfId="3936"/>
    <cellStyle name="Процентный 2 4 3" xfId="3937"/>
    <cellStyle name="Процентный 2 4 4" xfId="3938"/>
    <cellStyle name="Процентный 2 4_Компенсация_2014,4" xfId="3939"/>
    <cellStyle name="Процентный 2 5" xfId="3940"/>
    <cellStyle name="Процентный 2 5 2" xfId="3941"/>
    <cellStyle name="Процентный 2 5 3" xfId="3942"/>
    <cellStyle name="Процентный 2 5 4" xfId="3943"/>
    <cellStyle name="Процентный 2 5_Компенсация_2014,4" xfId="3944"/>
    <cellStyle name="Процентный 2 6" xfId="3945"/>
    <cellStyle name="Процентный 2 6 2" xfId="3946"/>
    <cellStyle name="Процентный 2 6 3" xfId="3947"/>
    <cellStyle name="Процентный 2 6 4" xfId="3948"/>
    <cellStyle name="Процентный 2 6_Компенсация_2014,4" xfId="3949"/>
    <cellStyle name="Процентный 2 7" xfId="3950"/>
    <cellStyle name="Процентный 2 7 2" xfId="3951"/>
    <cellStyle name="Процентный 2 7 3" xfId="3952"/>
    <cellStyle name="Процентный 2 7 4" xfId="3953"/>
    <cellStyle name="Процентный 2 7_Компенсация_2014,4" xfId="3954"/>
    <cellStyle name="Процентный 2 8" xfId="3955"/>
    <cellStyle name="Процентный 2 9" xfId="3956"/>
    <cellStyle name="Процентный 2_Компенсация_2014,4" xfId="3957"/>
    <cellStyle name="Процентный 3" xfId="234"/>
    <cellStyle name="Процентный 3 10" xfId="3958"/>
    <cellStyle name="Процентный 3 11" xfId="3959"/>
    <cellStyle name="Процентный 3 11 2" xfId="3960"/>
    <cellStyle name="Процентный 3 11 3" xfId="3961"/>
    <cellStyle name="Процентный 3 12" xfId="3962"/>
    <cellStyle name="Процентный 3 2" xfId="235"/>
    <cellStyle name="Процентный 3 2 10" xfId="3963"/>
    <cellStyle name="Процентный 3 2 10 2" xfId="3964"/>
    <cellStyle name="Процентный 3 2 10 3" xfId="3965"/>
    <cellStyle name="Процентный 3 2 2" xfId="262"/>
    <cellStyle name="Процентный 3 2 2 2" xfId="263"/>
    <cellStyle name="Процентный 3 2 2 2 2" xfId="434"/>
    <cellStyle name="Процентный 3 2 2 2_Компенсация_2014,4" xfId="3966"/>
    <cellStyle name="Процентный 3 2 2 3" xfId="435"/>
    <cellStyle name="Процентный 3 2 2_Компенсация_2014,4" xfId="3967"/>
    <cellStyle name="Процентный 3 2 3" xfId="264"/>
    <cellStyle name="Процентный 3 2 3 2" xfId="433"/>
    <cellStyle name="Процентный 3 2 3_Компенсация_2014,4" xfId="3968"/>
    <cellStyle name="Процентный 3 2 4" xfId="436"/>
    <cellStyle name="Процентный 3 2 4 2" xfId="3969"/>
    <cellStyle name="Процентный 3 2 4 3" xfId="3970"/>
    <cellStyle name="Процентный 3 2 4 4" xfId="3971"/>
    <cellStyle name="Процентный 3 2 4_Компенсация_2014,4" xfId="3972"/>
    <cellStyle name="Процентный 3 2 5" xfId="3973"/>
    <cellStyle name="Процентный 3 2 5 2" xfId="3974"/>
    <cellStyle name="Процентный 3 2 5 3" xfId="3975"/>
    <cellStyle name="Процентный 3 2 5 4" xfId="3976"/>
    <cellStyle name="Процентный 3 2 5_Компенсация_2014,4" xfId="3977"/>
    <cellStyle name="Процентный 3 2 6" xfId="3978"/>
    <cellStyle name="Процентный 3 2 6 2" xfId="3979"/>
    <cellStyle name="Процентный 3 2 6 3" xfId="3980"/>
    <cellStyle name="Процентный 3 2 6 4" xfId="3981"/>
    <cellStyle name="Процентный 3 2 6_Компенсация_2014,4" xfId="3982"/>
    <cellStyle name="Процентный 3 2 7" xfId="3983"/>
    <cellStyle name="Процентный 3 2 8" xfId="3984"/>
    <cellStyle name="Процентный 3 2 9" xfId="3985"/>
    <cellStyle name="Процентный 3 2_Компенсация_2014,4" xfId="3986"/>
    <cellStyle name="Процентный 3 3" xfId="236"/>
    <cellStyle name="Процентный 3 3 10" xfId="3987"/>
    <cellStyle name="Процентный 3 3 10 2" xfId="3988"/>
    <cellStyle name="Процентный 3 3 10 3" xfId="3989"/>
    <cellStyle name="Процентный 3 3 2" xfId="265"/>
    <cellStyle name="Процентный 3 3 2 2" xfId="266"/>
    <cellStyle name="Процентный 3 3 2 2 2" xfId="430"/>
    <cellStyle name="Процентный 3 3 2 2_Компенсация_2014,4" xfId="3990"/>
    <cellStyle name="Процентный 3 3 2 3" xfId="431"/>
    <cellStyle name="Процентный 3 3 2_Компенсация_2014,4" xfId="3991"/>
    <cellStyle name="Процентный 3 3 3" xfId="267"/>
    <cellStyle name="Процентный 3 3 3 2" xfId="429"/>
    <cellStyle name="Процентный 3 3 3_Компенсация_2014,4" xfId="3992"/>
    <cellStyle name="Процентный 3 3 4" xfId="432"/>
    <cellStyle name="Процентный 3 3 4 2" xfId="3993"/>
    <cellStyle name="Процентный 3 3 4 3" xfId="3994"/>
    <cellStyle name="Процентный 3 3 4 4" xfId="3995"/>
    <cellStyle name="Процентный 3 3 4_Компенсация_2014,4" xfId="3996"/>
    <cellStyle name="Процентный 3 3 5" xfId="3997"/>
    <cellStyle name="Процентный 3 3 5 2" xfId="3998"/>
    <cellStyle name="Процентный 3 3 5 3" xfId="3999"/>
    <cellStyle name="Процентный 3 3 5 4" xfId="4000"/>
    <cellStyle name="Процентный 3 3 5_Компенсация_2014,4" xfId="4001"/>
    <cellStyle name="Процентный 3 3 6" xfId="4002"/>
    <cellStyle name="Процентный 3 3 6 2" xfId="4003"/>
    <cellStyle name="Процентный 3 3 6 3" xfId="4004"/>
    <cellStyle name="Процентный 3 3 6 4" xfId="4005"/>
    <cellStyle name="Процентный 3 3 6_Компенсация_2014,4" xfId="4006"/>
    <cellStyle name="Процентный 3 3 7" xfId="4007"/>
    <cellStyle name="Процентный 3 3 8" xfId="4008"/>
    <cellStyle name="Процентный 3 3 9" xfId="4009"/>
    <cellStyle name="Процентный 3 3_Компенсация_2014,4" xfId="4010"/>
    <cellStyle name="Процентный 3 4" xfId="237"/>
    <cellStyle name="Процентный 3 4 10" xfId="4011"/>
    <cellStyle name="Процентный 3 4 10 2" xfId="4012"/>
    <cellStyle name="Процентный 3 4 10 3" xfId="4013"/>
    <cellStyle name="Процентный 3 4 2" xfId="268"/>
    <cellStyle name="Процентный 3 4 2 2" xfId="269"/>
    <cellStyle name="Процентный 3 4 2 2 2" xfId="426"/>
    <cellStyle name="Процентный 3 4 2 2_Компенсация_2014,4" xfId="4014"/>
    <cellStyle name="Процентный 3 4 2 3" xfId="427"/>
    <cellStyle name="Процентный 3 4 2_Компенсация_2014,4" xfId="4015"/>
    <cellStyle name="Процентный 3 4 3" xfId="270"/>
    <cellStyle name="Процентный 3 4 3 2" xfId="425"/>
    <cellStyle name="Процентный 3 4 3_Компенсация_2014,4" xfId="4016"/>
    <cellStyle name="Процентный 3 4 4" xfId="428"/>
    <cellStyle name="Процентный 3 4 5" xfId="4017"/>
    <cellStyle name="Процентный 3 4 6" xfId="4018"/>
    <cellStyle name="Процентный 3 4 7" xfId="4019"/>
    <cellStyle name="Процентный 3 4 8" xfId="4020"/>
    <cellStyle name="Процентный 3 4 9" xfId="4021"/>
    <cellStyle name="Процентный 3 4_Компенсация_2014,4" xfId="4022"/>
    <cellStyle name="Процентный 3 5" xfId="271"/>
    <cellStyle name="Процентный 3 5 2" xfId="272"/>
    <cellStyle name="Процентный 3 5 2 2" xfId="423"/>
    <cellStyle name="Процентный 3 5 2_Компенсация_2014,4" xfId="4023"/>
    <cellStyle name="Процентный 3 5 3" xfId="424"/>
    <cellStyle name="Процентный 3 5_Компенсация_2014,4" xfId="4024"/>
    <cellStyle name="Процентный 3 6" xfId="273"/>
    <cellStyle name="Процентный 3 6 2" xfId="422"/>
    <cellStyle name="Процентный 3 6_Компенсация_2014,4" xfId="4025"/>
    <cellStyle name="Процентный 3 7" xfId="437"/>
    <cellStyle name="Процентный 3 7 2" xfId="4026"/>
    <cellStyle name="Процентный 3 7 3" xfId="4027"/>
    <cellStyle name="Процентный 3 7 4" xfId="4028"/>
    <cellStyle name="Процентный 3 7_Компенсация_2014,4" xfId="4029"/>
    <cellStyle name="Процентный 3 8" xfId="4030"/>
    <cellStyle name="Процентный 3 8 2" xfId="4031"/>
    <cellStyle name="Процентный 3 8 3" xfId="4032"/>
    <cellStyle name="Процентный 3 8 4" xfId="4033"/>
    <cellStyle name="Процентный 3 8_Компенсация_2014,4" xfId="4034"/>
    <cellStyle name="Процентный 3 9" xfId="4035"/>
    <cellStyle name="Процентный 3 9 2" xfId="4036"/>
    <cellStyle name="Процентный 3 9 3" xfId="4037"/>
    <cellStyle name="Процентный 3 9 4" xfId="4038"/>
    <cellStyle name="Процентный 3 9_Компенсация_2014,4" xfId="4039"/>
    <cellStyle name="Процентный 3_Компенсация_2014,4" xfId="4040"/>
    <cellStyle name="Процентный 4" xfId="238"/>
    <cellStyle name="Процентный 4 10" xfId="4041"/>
    <cellStyle name="Процентный 4 10 2" xfId="4042"/>
    <cellStyle name="Процентный 4 10 3" xfId="4043"/>
    <cellStyle name="Процентный 4 2" xfId="274"/>
    <cellStyle name="Процентный 4 2 2" xfId="275"/>
    <cellStyle name="Процентный 4 2 2 2" xfId="419"/>
    <cellStyle name="Процентный 4 2 2_Компенсация_2014,4" xfId="4044"/>
    <cellStyle name="Процентный 4 2 3" xfId="420"/>
    <cellStyle name="Процентный 4 2_Компенсация_2014,4" xfId="4045"/>
    <cellStyle name="Процентный 4 3" xfId="276"/>
    <cellStyle name="Процентный 4 3 2" xfId="418"/>
    <cellStyle name="Процентный 4 3_Компенсация_2014,4" xfId="4046"/>
    <cellStyle name="Процентный 4 4" xfId="421"/>
    <cellStyle name="Процентный 4 4 2" xfId="4047"/>
    <cellStyle name="Процентный 4 4 3" xfId="4048"/>
    <cellStyle name="Процентный 4 4 4" xfId="4049"/>
    <cellStyle name="Процентный 4 4_Компенсация_2014,4" xfId="4050"/>
    <cellStyle name="Процентный 4 5" xfId="4051"/>
    <cellStyle name="Процентный 4 5 2" xfId="4052"/>
    <cellStyle name="Процентный 4 5 3" xfId="4053"/>
    <cellStyle name="Процентный 4 5 4" xfId="4054"/>
    <cellStyle name="Процентный 4 5_Компенсация_2014,4" xfId="4055"/>
    <cellStyle name="Процентный 4 6" xfId="4056"/>
    <cellStyle name="Процентный 4 6 2" xfId="4057"/>
    <cellStyle name="Процентный 4 6 3" xfId="4058"/>
    <cellStyle name="Процентный 4 6 4" xfId="4059"/>
    <cellStyle name="Процентный 4 6_Компенсация_2014,4" xfId="4060"/>
    <cellStyle name="Процентный 4 7" xfId="4061"/>
    <cellStyle name="Процентный 4 8" xfId="4062"/>
    <cellStyle name="Процентный 4 9" xfId="4063"/>
    <cellStyle name="Процентный 4_Компенсация_2014,4" xfId="4064"/>
    <cellStyle name="Процентный 5" xfId="239"/>
    <cellStyle name="Процентный 5 2" xfId="277"/>
    <cellStyle name="Процентный 5 2 2" xfId="416"/>
    <cellStyle name="Процентный 5 2_Компенсация_2014,4" xfId="4065"/>
    <cellStyle name="Процентный 5 3" xfId="417"/>
    <cellStyle name="Процентный 5_Компенсация_2014,4" xfId="4066"/>
    <cellStyle name="Процентный 6" xfId="278"/>
    <cellStyle name="Процентный 6 2" xfId="279"/>
    <cellStyle name="Процентный 6 2 2" xfId="414"/>
    <cellStyle name="Процентный 6 3" xfId="415"/>
    <cellStyle name="Процентный 6_Компенсация_2014,4" xfId="4067"/>
    <cellStyle name="Процентный 7" xfId="280"/>
    <cellStyle name="Процентный 7 2" xfId="413"/>
    <cellStyle name="Процентный 7_Компенсация_2014,4" xfId="4068"/>
    <cellStyle name="Процентный 8" xfId="4069"/>
    <cellStyle name="Процентный 8 2" xfId="4070"/>
    <cellStyle name="Процентный 8 3" xfId="4071"/>
    <cellStyle name="Процентный 8 4" xfId="4072"/>
    <cellStyle name="Процентный 8_Компенсация_2014,4" xfId="4073"/>
    <cellStyle name="Процентный 9" xfId="4074"/>
    <cellStyle name="Процентный 9 2" xfId="4075"/>
    <cellStyle name="Процентный 9 3" xfId="4076"/>
    <cellStyle name="Процентный 9 4" xfId="4077"/>
    <cellStyle name="Процентный 9_Компенсация_2014,4" xfId="4078"/>
    <cellStyle name="Связанная ячейка" xfId="13" builtinId="24" hidden="1"/>
    <cellStyle name="Связанная ячейка" xfId="64" builtinId="24" hidden="1"/>
    <cellStyle name="Связанная ячейка" xfId="107" builtinId="24" hidden="1"/>
    <cellStyle name="Связанная ячейка" xfId="150" builtinId="24" hidden="1"/>
    <cellStyle name="Таб: +|-" xfId="53"/>
    <cellStyle name="Таб: +|- 2" xfId="412"/>
    <cellStyle name="Таб: Графа" xfId="216"/>
    <cellStyle name="Таб: Номер" xfId="51"/>
    <cellStyle name="Таб: Номер 2" xfId="411"/>
    <cellStyle name="Текст предупреждения" xfId="15" builtinId="11" hidden="1"/>
    <cellStyle name="Текст предупреждения" xfId="66" builtinId="11" hidden="1"/>
    <cellStyle name="Текст предупреждения" xfId="109" builtinId="11" hidden="1"/>
    <cellStyle name="Текст предупреждения" xfId="152" builtinId="11" hidden="1"/>
    <cellStyle name="Финансовый" xfId="21" builtinId="3" customBuiltin="1"/>
    <cellStyle name="Финансовый [0]" xfId="1" builtinId="6" hidden="1"/>
    <cellStyle name="Финансовый [0]" xfId="54" builtinId="6" hidden="1"/>
    <cellStyle name="Финансовый [0]" xfId="95" builtinId="6" hidden="1"/>
    <cellStyle name="Финансовый [0]" xfId="140" builtinId="6" hidden="1"/>
    <cellStyle name="Финансовый 10" xfId="4079"/>
    <cellStyle name="Финансовый 10 2" xfId="4080"/>
    <cellStyle name="Финансовый 10 3" xfId="4081"/>
    <cellStyle name="Финансовый 10_Компенсация_2014,4" xfId="4082"/>
    <cellStyle name="Финансовый 11" xfId="4083"/>
    <cellStyle name="Финансовый 11 2" xfId="4084"/>
    <cellStyle name="Финансовый 11_Компенсация_2014,4" xfId="4085"/>
    <cellStyle name="Финансовый 12" xfId="4086"/>
    <cellStyle name="Финансовый 12 2" xfId="4087"/>
    <cellStyle name="Финансовый 13" xfId="4088"/>
    <cellStyle name="Финансовый 14" xfId="4089"/>
    <cellStyle name="Финансовый 15" xfId="4090"/>
    <cellStyle name="Финансовый 16" xfId="4091"/>
    <cellStyle name="Финансовый 17" xfId="4092"/>
    <cellStyle name="Финансовый 2" xfId="220"/>
    <cellStyle name="Финансовый 2 10" xfId="4093"/>
    <cellStyle name="Финансовый 2 11" xfId="4094"/>
    <cellStyle name="Финансовый 2 11 2" xfId="4095"/>
    <cellStyle name="Финансовый 2 11 3" xfId="4096"/>
    <cellStyle name="Финансовый 2 12" xfId="463"/>
    <cellStyle name="Финансовый 2 13" xfId="4097"/>
    <cellStyle name="Финансовый 2 2" xfId="240"/>
    <cellStyle name="Финансовый 2 2 10" xfId="4098"/>
    <cellStyle name="Финансовый 2 2 11" xfId="4099"/>
    <cellStyle name="Финансовый 2 2 11 2" xfId="4100"/>
    <cellStyle name="Финансовый 2 2 11 3" xfId="4101"/>
    <cellStyle name="Финансовый 2 2 12" xfId="4102"/>
    <cellStyle name="Финансовый 2 2 2" xfId="281"/>
    <cellStyle name="Финансовый 2 2 2 2" xfId="282"/>
    <cellStyle name="Финансовый 2 2 2 2 2" xfId="408"/>
    <cellStyle name="Финансовый 2 2 2 2_Компенсация_2014,4" xfId="4103"/>
    <cellStyle name="Финансовый 2 2 2 3" xfId="409"/>
    <cellStyle name="Финансовый 2 2 2 3 2" xfId="4104"/>
    <cellStyle name="Финансовый 2 2 2 3 3" xfId="4105"/>
    <cellStyle name="Финансовый 2 2 2_Компенсация_2014,4" xfId="4106"/>
    <cellStyle name="Финансовый 2 2 3" xfId="283"/>
    <cellStyle name="Финансовый 2 2 3 2" xfId="407"/>
    <cellStyle name="Финансовый 2 2 3_Компенсация_2014,4" xfId="4107"/>
    <cellStyle name="Финансовый 2 2 4" xfId="410"/>
    <cellStyle name="Финансовый 2 2 4 2" xfId="4108"/>
    <cellStyle name="Финансовый 2 2 4 3" xfId="4109"/>
    <cellStyle name="Финансовый 2 2 4 4" xfId="4110"/>
    <cellStyle name="Финансовый 2 2 4_Компенсация_2014,4" xfId="4111"/>
    <cellStyle name="Финансовый 2 2 5" xfId="696"/>
    <cellStyle name="Финансовый 2 2 5 2" xfId="4112"/>
    <cellStyle name="Финансовый 2 2 5 3" xfId="4113"/>
    <cellStyle name="Финансовый 2 2 5 4" xfId="4114"/>
    <cellStyle name="Финансовый 2 2 5_Компенсация_2014,4" xfId="4115"/>
    <cellStyle name="Финансовый 2 2 6" xfId="695"/>
    <cellStyle name="Финансовый 2 2 6 2" xfId="4116"/>
    <cellStyle name="Финансовый 2 2 6 3" xfId="4117"/>
    <cellStyle name="Финансовый 2 2 6 4" xfId="4118"/>
    <cellStyle name="Финансовый 2 2 6_Компенсация_2014,4" xfId="4119"/>
    <cellStyle name="Финансовый 2 2 7" xfId="4120"/>
    <cellStyle name="Финансовый 2 2 8" xfId="4121"/>
    <cellStyle name="Финансовый 2 2 9" xfId="4122"/>
    <cellStyle name="Финансовый 2 2_Компенсация_2014,4" xfId="4123"/>
    <cellStyle name="Финансовый 2 3" xfId="284"/>
    <cellStyle name="Финансовый 2 3 2" xfId="285"/>
    <cellStyle name="Финансовый 2 3 2 2" xfId="405"/>
    <cellStyle name="Финансовый 2 3 2 2 2" xfId="4124"/>
    <cellStyle name="Финансовый 2 3 2 2 3" xfId="4125"/>
    <cellStyle name="Финансовый 2 3 2_Компенсация_2014,4" xfId="4126"/>
    <cellStyle name="Финансовый 2 3 3" xfId="406"/>
    <cellStyle name="Финансовый 2 3 3 2" xfId="4127"/>
    <cellStyle name="Финансовый 2 3 3 3" xfId="4128"/>
    <cellStyle name="Финансовый 2 3 4" xfId="4129"/>
    <cellStyle name="Финансовый 2 3_Компенсация_2014,4" xfId="4130"/>
    <cellStyle name="Финансовый 2 4" xfId="286"/>
    <cellStyle name="Финансовый 2 4 2" xfId="404"/>
    <cellStyle name="Финансовый 2 4_Компенсация_2014,4" xfId="4131"/>
    <cellStyle name="Финансовый 2 5" xfId="241"/>
    <cellStyle name="Финансовый 2 5 2" xfId="4132"/>
    <cellStyle name="Финансовый 2 5 2 2" xfId="4133"/>
    <cellStyle name="Финансовый 2 5 2 3" xfId="4134"/>
    <cellStyle name="Финансовый 2 5 3" xfId="4135"/>
    <cellStyle name="Финансовый 2 5 4" xfId="4136"/>
    <cellStyle name="Финансовый 2 5_Компенсация_2014,4" xfId="4137"/>
    <cellStyle name="Финансовый 2 6" xfId="4138"/>
    <cellStyle name="Финансовый 2 6 2" xfId="4139"/>
    <cellStyle name="Финансовый 2 6 3" xfId="4140"/>
    <cellStyle name="Финансовый 2 6 4" xfId="4141"/>
    <cellStyle name="Финансовый 2 6_Компенсация_2014,4" xfId="4142"/>
    <cellStyle name="Финансовый 2 7" xfId="4143"/>
    <cellStyle name="Финансовый 2 7 2" xfId="4144"/>
    <cellStyle name="Финансовый 2 7 3" xfId="4145"/>
    <cellStyle name="Финансовый 2 7 4" xfId="4146"/>
    <cellStyle name="Финансовый 2 7_Компенсация_2014,4" xfId="4147"/>
    <cellStyle name="Финансовый 2 8" xfId="4148"/>
    <cellStyle name="Финансовый 2 8 2" xfId="4149"/>
    <cellStyle name="Финансовый 2 8 3" xfId="4150"/>
    <cellStyle name="Финансовый 2 8 4" xfId="4151"/>
    <cellStyle name="Финансовый 2 8_Компенсация_2014,4" xfId="4152"/>
    <cellStyle name="Финансовый 2 9" xfId="4153"/>
    <cellStyle name="Финансовый 2_Компенсация_2014,4" xfId="4154"/>
    <cellStyle name="Финансовый 3" xfId="222"/>
    <cellStyle name="Финансовый 3 10" xfId="4155"/>
    <cellStyle name="Финансовый 3 10 2" xfId="4156"/>
    <cellStyle name="Финансовый 3 10 3" xfId="4157"/>
    <cellStyle name="Финансовый 3 11" xfId="4158"/>
    <cellStyle name="Финансовый 3 12" xfId="4159"/>
    <cellStyle name="Финансовый 3 2" xfId="287"/>
    <cellStyle name="Финансовый 3 2 2" xfId="288"/>
    <cellStyle name="Финансовый 3 2 2 2" xfId="402"/>
    <cellStyle name="Финансовый 3 2 2_Компенсация_2014,4" xfId="4160"/>
    <cellStyle name="Финансовый 3 2 3" xfId="403"/>
    <cellStyle name="Финансовый 3 2_Компенсация_2014,4" xfId="4161"/>
    <cellStyle name="Финансовый 3 3" xfId="289"/>
    <cellStyle name="Финансовый 3 3 2" xfId="401"/>
    <cellStyle name="Финансовый 3 3_Компенсация_2014,4" xfId="4162"/>
    <cellStyle name="Финансовый 3 4" xfId="4163"/>
    <cellStyle name="Финансовый 3 4 2" xfId="4164"/>
    <cellStyle name="Финансовый 3 4 3" xfId="4165"/>
    <cellStyle name="Финансовый 3 4 4" xfId="4166"/>
    <cellStyle name="Финансовый 3 4_Компенсация_2014,4" xfId="4167"/>
    <cellStyle name="Финансовый 3 5" xfId="4168"/>
    <cellStyle name="Финансовый 3 5 2" xfId="4169"/>
    <cellStyle name="Финансовый 3 5 3" xfId="4170"/>
    <cellStyle name="Финансовый 3 5 4" xfId="4171"/>
    <cellStyle name="Финансовый 3 5_Компенсация_2014,4" xfId="4172"/>
    <cellStyle name="Финансовый 3 6" xfId="4173"/>
    <cellStyle name="Финансовый 3 6 2" xfId="4174"/>
    <cellStyle name="Финансовый 3 6 3" xfId="4175"/>
    <cellStyle name="Финансовый 3 6 4" xfId="4176"/>
    <cellStyle name="Финансовый 3 6_Компенсация_2014,4" xfId="4177"/>
    <cellStyle name="Финансовый 3 7" xfId="4178"/>
    <cellStyle name="Финансовый 3 8" xfId="4179"/>
    <cellStyle name="Финансовый 3 9" xfId="4180"/>
    <cellStyle name="Финансовый 3_Компенсация_2014,4" xfId="4181"/>
    <cellStyle name="Финансовый 4" xfId="242"/>
    <cellStyle name="Финансовый 4 10" xfId="4182"/>
    <cellStyle name="Финансовый 4 11" xfId="4183"/>
    <cellStyle name="Финансовый 4 11 2" xfId="4184"/>
    <cellStyle name="Финансовый 4 11 3" xfId="4185"/>
    <cellStyle name="Финансовый 4 12" xfId="4186"/>
    <cellStyle name="Финансовый 4 2" xfId="243"/>
    <cellStyle name="Финансовый 4 2 10" xfId="4187"/>
    <cellStyle name="Финансовый 4 2 10 2" xfId="4188"/>
    <cellStyle name="Финансовый 4 2 10 3" xfId="4189"/>
    <cellStyle name="Финансовый 4 2 2" xfId="290"/>
    <cellStyle name="Финансовый 4 2 2 2" xfId="291"/>
    <cellStyle name="Финансовый 4 2 2 2 2" xfId="397"/>
    <cellStyle name="Финансовый 4 2 2 2_Компенсация_2014,4" xfId="4190"/>
    <cellStyle name="Финансовый 4 2 2 3" xfId="398"/>
    <cellStyle name="Финансовый 4 2 2_Компенсация_2014,4" xfId="4191"/>
    <cellStyle name="Финансовый 4 2 3" xfId="292"/>
    <cellStyle name="Финансовый 4 2 3 2" xfId="396"/>
    <cellStyle name="Финансовый 4 2 3_Компенсация_2014,4" xfId="4192"/>
    <cellStyle name="Финансовый 4 2 4" xfId="399"/>
    <cellStyle name="Финансовый 4 2 4 2" xfId="4193"/>
    <cellStyle name="Финансовый 4 2 4 3" xfId="4194"/>
    <cellStyle name="Финансовый 4 2 4 4" xfId="4195"/>
    <cellStyle name="Финансовый 4 2 4_Компенсация_2014,4" xfId="4196"/>
    <cellStyle name="Финансовый 4 2 5" xfId="698"/>
    <cellStyle name="Финансовый 4 2 5 2" xfId="4197"/>
    <cellStyle name="Финансовый 4 2 5 3" xfId="4198"/>
    <cellStyle name="Финансовый 4 2 5 4" xfId="4199"/>
    <cellStyle name="Финансовый 4 2 5_Компенсация_2014,4" xfId="4200"/>
    <cellStyle name="Финансовый 4 2 6" xfId="693"/>
    <cellStyle name="Финансовый 4 2 6 2" xfId="4201"/>
    <cellStyle name="Финансовый 4 2 6 3" xfId="4202"/>
    <cellStyle name="Финансовый 4 2 6 4" xfId="4203"/>
    <cellStyle name="Финансовый 4 2 6_Компенсация_2014,4" xfId="4204"/>
    <cellStyle name="Финансовый 4 2 7" xfId="4205"/>
    <cellStyle name="Финансовый 4 2 8" xfId="4206"/>
    <cellStyle name="Финансовый 4 2 9" xfId="4207"/>
    <cellStyle name="Финансовый 4 2_Компенсация_2014,4" xfId="4208"/>
    <cellStyle name="Финансовый 4 3" xfId="244"/>
    <cellStyle name="Финансовый 4 3 10" xfId="4209"/>
    <cellStyle name="Финансовый 4 3 10 2" xfId="4210"/>
    <cellStyle name="Финансовый 4 3 10 3" xfId="4211"/>
    <cellStyle name="Финансовый 4 3 2" xfId="293"/>
    <cellStyle name="Финансовый 4 3 2 2" xfId="294"/>
    <cellStyle name="Финансовый 4 3 2 2 2" xfId="393"/>
    <cellStyle name="Финансовый 4 3 2 2_Компенсация_2014,4" xfId="4212"/>
    <cellStyle name="Финансовый 4 3 2 3" xfId="394"/>
    <cellStyle name="Финансовый 4 3 2_Компенсация_2014,4" xfId="4213"/>
    <cellStyle name="Финансовый 4 3 3" xfId="295"/>
    <cellStyle name="Финансовый 4 3 3 2" xfId="392"/>
    <cellStyle name="Финансовый 4 3 3_Компенсация_2014,4" xfId="4214"/>
    <cellStyle name="Финансовый 4 3 4" xfId="395"/>
    <cellStyle name="Финансовый 4 3 4 2" xfId="4215"/>
    <cellStyle name="Финансовый 4 3 4 3" xfId="4216"/>
    <cellStyle name="Финансовый 4 3 4 4" xfId="4217"/>
    <cellStyle name="Финансовый 4 3 4_Компенсация_2014,4" xfId="4218"/>
    <cellStyle name="Финансовый 4 3 5" xfId="699"/>
    <cellStyle name="Финансовый 4 3 5 2" xfId="4219"/>
    <cellStyle name="Финансовый 4 3 5 3" xfId="4220"/>
    <cellStyle name="Финансовый 4 3 5 4" xfId="4221"/>
    <cellStyle name="Финансовый 4 3 5_Компенсация_2014,4" xfId="4222"/>
    <cellStyle name="Финансовый 4 3 6" xfId="585"/>
    <cellStyle name="Финансовый 4 3 6 2" xfId="4223"/>
    <cellStyle name="Финансовый 4 3 6 3" xfId="4224"/>
    <cellStyle name="Финансовый 4 3 6 4" xfId="4225"/>
    <cellStyle name="Финансовый 4 3 6_Компенсация_2014,4" xfId="4226"/>
    <cellStyle name="Финансовый 4 3 7" xfId="4227"/>
    <cellStyle name="Финансовый 4 3 8" xfId="4228"/>
    <cellStyle name="Финансовый 4 3 9" xfId="4229"/>
    <cellStyle name="Финансовый 4 3_Компенсация_2014,4" xfId="4230"/>
    <cellStyle name="Финансовый 4 4" xfId="245"/>
    <cellStyle name="Финансовый 4 4 10" xfId="4231"/>
    <cellStyle name="Финансовый 4 4 10 2" xfId="4232"/>
    <cellStyle name="Финансовый 4 4 10 3" xfId="4233"/>
    <cellStyle name="Финансовый 4 4 2" xfId="296"/>
    <cellStyle name="Финансовый 4 4 2 2" xfId="297"/>
    <cellStyle name="Финансовый 4 4 2 2 2" xfId="385"/>
    <cellStyle name="Финансовый 4 4 2 2_Компенсация_2014,4" xfId="4234"/>
    <cellStyle name="Финансовый 4 4 2 3" xfId="389"/>
    <cellStyle name="Финансовый 4 4 2_Компенсация_2014,4" xfId="4235"/>
    <cellStyle name="Финансовый 4 4 3" xfId="298"/>
    <cellStyle name="Финансовый 4 4 3 2" xfId="377"/>
    <cellStyle name="Финансовый 4 4 3_Компенсация_2014,4" xfId="4236"/>
    <cellStyle name="Финансовый 4 4 4" xfId="391"/>
    <cellStyle name="Финансовый 4 4 4 2" xfId="4237"/>
    <cellStyle name="Финансовый 4 4 4 3" xfId="4238"/>
    <cellStyle name="Финансовый 4 4 4 4" xfId="4239"/>
    <cellStyle name="Финансовый 4 4 4_Компенсация_2014,4" xfId="4240"/>
    <cellStyle name="Финансовый 4 4 5" xfId="700"/>
    <cellStyle name="Финансовый 4 4 6" xfId="584"/>
    <cellStyle name="Финансовый 4 4 7" xfId="4241"/>
    <cellStyle name="Финансовый 4 4 8" xfId="4242"/>
    <cellStyle name="Финансовый 4 4 9" xfId="4243"/>
    <cellStyle name="Финансовый 4 4_Компенсация_2014,4" xfId="4244"/>
    <cellStyle name="Финансовый 4 5" xfId="299"/>
    <cellStyle name="Финансовый 4 5 2" xfId="300"/>
    <cellStyle name="Финансовый 4 5 2 2" xfId="371"/>
    <cellStyle name="Финансовый 4 5 2_Компенсация_2014,4" xfId="4245"/>
    <cellStyle name="Финансовый 4 5 3" xfId="372"/>
    <cellStyle name="Финансовый 4 5_Компенсация_2014,4" xfId="4246"/>
    <cellStyle name="Финансовый 4 6" xfId="301"/>
    <cellStyle name="Финансовый 4 6 2" xfId="364"/>
    <cellStyle name="Финансовый 4 6_Компенсация_2014,4" xfId="4247"/>
    <cellStyle name="Финансовый 4 7" xfId="400"/>
    <cellStyle name="Финансовый 4 7 2" xfId="4248"/>
    <cellStyle name="Финансовый 4 7 3" xfId="4249"/>
    <cellStyle name="Финансовый 4 7 4" xfId="4250"/>
    <cellStyle name="Финансовый 4 7_Компенсация_2014,4" xfId="4251"/>
    <cellStyle name="Финансовый 4 8" xfId="697"/>
    <cellStyle name="Финансовый 4 8 2" xfId="4252"/>
    <cellStyle name="Финансовый 4 8 3" xfId="4253"/>
    <cellStyle name="Финансовый 4 8 4" xfId="4254"/>
    <cellStyle name="Финансовый 4 8_Компенсация_2014,4" xfId="4255"/>
    <cellStyle name="Финансовый 4 9" xfId="694"/>
    <cellStyle name="Финансовый 4 9 2" xfId="4256"/>
    <cellStyle name="Финансовый 4 9 3" xfId="4257"/>
    <cellStyle name="Финансовый 4 9 4" xfId="4258"/>
    <cellStyle name="Финансовый 4 9_Компенсация_2014,4" xfId="4259"/>
    <cellStyle name="Финансовый 4_Компенсация_2014,4" xfId="4260"/>
    <cellStyle name="Финансовый 5" xfId="246"/>
    <cellStyle name="Финансовый 5 10" xfId="4261"/>
    <cellStyle name="Финансовый 5 10 2" xfId="4262"/>
    <cellStyle name="Финансовый 5 10 3" xfId="4263"/>
    <cellStyle name="Финансовый 5 11" xfId="4264"/>
    <cellStyle name="Финансовый 5 2" xfId="302"/>
    <cellStyle name="Финансовый 5 2 2" xfId="303"/>
    <cellStyle name="Финансовый 5 2 2 2" xfId="359"/>
    <cellStyle name="Финансовый 5 2 2_Компенсация_2014,4" xfId="4265"/>
    <cellStyle name="Финансовый 5 2 3" xfId="361"/>
    <cellStyle name="Финансовый 5 2 3 2" xfId="4266"/>
    <cellStyle name="Финансовый 5 2 3 3" xfId="4267"/>
    <cellStyle name="Финансовый 5 2_Компенсация_2014,4" xfId="4268"/>
    <cellStyle name="Финансовый 5 3" xfId="304"/>
    <cellStyle name="Финансовый 5 3 2" xfId="355"/>
    <cellStyle name="Финансовый 5 3_Компенсация_2014,4" xfId="4269"/>
    <cellStyle name="Финансовый 5 4" xfId="363"/>
    <cellStyle name="Финансовый 5 4 2" xfId="4270"/>
    <cellStyle name="Финансовый 5 4 3" xfId="4271"/>
    <cellStyle name="Финансовый 5 4 4" xfId="4272"/>
    <cellStyle name="Финансовый 5 4_Компенсация_2014,4" xfId="4273"/>
    <cellStyle name="Финансовый 5 5" xfId="701"/>
    <cellStyle name="Финансовый 5 5 2" xfId="4274"/>
    <cellStyle name="Финансовый 5 5 3" xfId="4275"/>
    <cellStyle name="Финансовый 5 5 4" xfId="4276"/>
    <cellStyle name="Финансовый 5 5_Компенсация_2014,4" xfId="4277"/>
    <cellStyle name="Финансовый 5 6" xfId="441"/>
    <cellStyle name="Финансовый 5 6 2" xfId="4278"/>
    <cellStyle name="Финансовый 5 6 3" xfId="4279"/>
    <cellStyle name="Финансовый 5 6 4" xfId="4280"/>
    <cellStyle name="Финансовый 5 6_Компенсация_2014,4" xfId="4281"/>
    <cellStyle name="Финансовый 5 7" xfId="4282"/>
    <cellStyle name="Финансовый 5 7 2" xfId="4283"/>
    <cellStyle name="Финансовый 5 7 3" xfId="4284"/>
    <cellStyle name="Финансовый 5 7 4" xfId="4285"/>
    <cellStyle name="Финансовый 5 7_Компенсация_2014,4" xfId="4286"/>
    <cellStyle name="Финансовый 5 8" xfId="4287"/>
    <cellStyle name="Финансовый 5 9" xfId="4288"/>
    <cellStyle name="Финансовый 5_Компенсация_2014,4" xfId="4289"/>
    <cellStyle name="Финансовый 6" xfId="247"/>
    <cellStyle name="Финансовый 6 2" xfId="305"/>
    <cellStyle name="Финансовый 6 2 2" xfId="345"/>
    <cellStyle name="Финансовый 6 2_Компенсация_2014,4" xfId="4290"/>
    <cellStyle name="Финансовый 6 3" xfId="347"/>
    <cellStyle name="Финансовый 6 3 2" xfId="4291"/>
    <cellStyle name="Финансовый 6 3 3" xfId="4292"/>
    <cellStyle name="Финансовый 6 4" xfId="4293"/>
    <cellStyle name="Финансовый 6 5" xfId="4294"/>
    <cellStyle name="Финансовый 6_Школы" xfId="306"/>
    <cellStyle name="Финансовый 7" xfId="248"/>
    <cellStyle name="Финансовый 7 2" xfId="307"/>
    <cellStyle name="Финансовый 7 2 2" xfId="343"/>
    <cellStyle name="Финансовый 7 2_Компенсация_2014,4" xfId="4295"/>
    <cellStyle name="Финансовый 7 3" xfId="344"/>
    <cellStyle name="Финансовый 7 3 2" xfId="4296"/>
    <cellStyle name="Финансовый 7 3_Компенсация_2014,4" xfId="4297"/>
    <cellStyle name="Финансовый 7 4" xfId="4298"/>
    <cellStyle name="Финансовый 7 4 2" xfId="4299"/>
    <cellStyle name="Финансовый 7 5" xfId="4300"/>
    <cellStyle name="Финансовый 7_Компенсация_2014,4" xfId="4301"/>
    <cellStyle name="Финансовый 8" xfId="249"/>
    <cellStyle name="Финансовый 8 2" xfId="342"/>
    <cellStyle name="Финансовый 8 2 2" xfId="4302"/>
    <cellStyle name="Финансовый 8 2 3" xfId="4303"/>
    <cellStyle name="Финансовый 8_Компенсация_2014,4" xfId="4304"/>
    <cellStyle name="Финансовый 9" xfId="4305"/>
    <cellStyle name="Финансовый 9 2" xfId="4306"/>
    <cellStyle name="Финансовый 9 2 2" xfId="4307"/>
    <cellStyle name="Финансовый 9 2 3" xfId="4308"/>
    <cellStyle name="Финансовый 9 3" xfId="4309"/>
    <cellStyle name="Финансовый 9 4" xfId="4310"/>
    <cellStyle name="Финансовый 9_Компенсация_2014,4" xfId="4311"/>
    <cellStyle name="Хороший" xfId="8" builtinId="26" hidden="1"/>
    <cellStyle name="Хороший" xfId="59" builtinId="26" hidden="1"/>
    <cellStyle name="Хороший" xfId="102" builtinId="26" hidden="1"/>
    <cellStyle name="Хороший" xfId="145" builtinId="26"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58;&#1077;&#1088;&#1077;&#1093;&#1086;&#1074;&#1072;\&#1041;&#1102;&#1076;&#1078;&#1077;&#1090;\2025\&#1056;&#1072;&#1089;&#1095;&#1077;&#1090;%20&#1089;&#1091;&#1073;&#1074;&#1077;&#1085;&#1094;&#1080;&#1081;%20&#1095;&#1072;&#1089;&#1090;&#1085;&#1080;&#1082;&#1072;&#1084;%20&#1085;&#1072;%202025%20&#1075;&#1086;&#1076;_14105_021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кументы_2021"/>
      <sheetName val="ЧДОУ"/>
      <sheetName val="ЧООУ"/>
      <sheetName val="Нормативы ДО"/>
      <sheetName val="Нормативы ОО"/>
      <sheetName val="ЧДОУ  содерж"/>
    </sheetNames>
    <sheetDataSet>
      <sheetData sheetId="0"/>
      <sheetData sheetId="1">
        <row r="55">
          <cell r="BB55">
            <v>1006063800</v>
          </cell>
        </row>
      </sheetData>
      <sheetData sheetId="2">
        <row r="26">
          <cell r="BA26">
            <v>215680200</v>
          </cell>
        </row>
      </sheetData>
      <sheetData sheetId="3"/>
      <sheetData sheetId="4"/>
      <sheetData sheetId="5"/>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New-Тетрадь">
      <a:majorFont>
        <a:latin typeface="Century"/>
        <a:ea typeface=""/>
        <a:cs typeface=""/>
      </a:majorFont>
      <a:minorFont>
        <a:latin typeface="Century Gothic"/>
        <a:ea typeface=""/>
        <a:cs typeface=""/>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Below="0" summaryRight="0"/>
  </sheetPr>
  <dimension ref="A1:E54"/>
  <sheetViews>
    <sheetView showGridLines="0" tabSelected="1" zoomScale="120" zoomScaleNormal="120" zoomScaleSheetLayoutView="110" workbookViewId="0">
      <selection activeCell="D11" sqref="D11"/>
    </sheetView>
  </sheetViews>
  <sheetFormatPr defaultColWidth="9.19921875" defaultRowHeight="10.5" x14ac:dyDescent="0.25"/>
  <cols>
    <col min="1" max="1" width="30" style="413" customWidth="1"/>
    <col min="2" max="2" width="14" style="413" customWidth="1"/>
    <col min="3" max="3" width="20.3984375" style="413" customWidth="1"/>
    <col min="4" max="4" width="16" style="413" customWidth="1"/>
    <col min="5" max="5" width="20.3984375" style="413" customWidth="1"/>
    <col min="6" max="16384" width="9.19921875" style="413"/>
  </cols>
  <sheetData>
    <row r="1" spans="1:5" ht="12" x14ac:dyDescent="0.2">
      <c r="E1" s="433" t="s">
        <v>189</v>
      </c>
    </row>
    <row r="2" spans="1:5" ht="12" x14ac:dyDescent="0.25">
      <c r="E2" s="434" t="s">
        <v>186</v>
      </c>
    </row>
    <row r="4" spans="1:5" ht="131.25" customHeight="1" x14ac:dyDescent="0.25">
      <c r="A4" s="444" t="s">
        <v>188</v>
      </c>
      <c r="B4" s="445"/>
      <c r="C4" s="445"/>
      <c r="D4" s="445"/>
      <c r="E4" s="445"/>
    </row>
    <row r="5" spans="1:5" ht="12.75" x14ac:dyDescent="0.25">
      <c r="A5" s="442"/>
      <c r="B5" s="443"/>
      <c r="C5" s="443"/>
      <c r="D5" s="443"/>
      <c r="E5" s="443"/>
    </row>
    <row r="6" spans="1:5" ht="33.75" customHeight="1" x14ac:dyDescent="0.25">
      <c r="A6" s="435" t="s">
        <v>184</v>
      </c>
      <c r="B6" s="435" t="s">
        <v>117</v>
      </c>
      <c r="C6" s="435"/>
      <c r="D6" s="435" t="s">
        <v>187</v>
      </c>
      <c r="E6" s="436"/>
    </row>
    <row r="7" spans="1:5" ht="20.25" customHeight="1" x14ac:dyDescent="0.2">
      <c r="A7" s="435"/>
      <c r="B7" s="437" t="s">
        <v>106</v>
      </c>
      <c r="C7" s="437" t="s">
        <v>168</v>
      </c>
      <c r="D7" s="437" t="s">
        <v>106</v>
      </c>
      <c r="E7" s="437" t="s">
        <v>168</v>
      </c>
    </row>
    <row r="8" spans="1:5" ht="12" x14ac:dyDescent="0.25">
      <c r="A8" s="438" t="s">
        <v>1</v>
      </c>
      <c r="B8" s="439">
        <v>4076</v>
      </c>
      <c r="C8" s="440">
        <v>510702.91600000003</v>
      </c>
      <c r="D8" s="439">
        <v>3930</v>
      </c>
      <c r="E8" s="441">
        <v>492410.1</v>
      </c>
    </row>
    <row r="9" spans="1:5" ht="12" x14ac:dyDescent="0.25">
      <c r="A9" s="438" t="s">
        <v>90</v>
      </c>
      <c r="B9" s="439">
        <v>4277</v>
      </c>
      <c r="C9" s="440">
        <v>574109.38899999997</v>
      </c>
      <c r="D9" s="439">
        <v>4152.6000000000004</v>
      </c>
      <c r="E9" s="441">
        <v>557412.4</v>
      </c>
    </row>
    <row r="10" spans="1:5" ht="12" x14ac:dyDescent="0.25">
      <c r="A10" s="438" t="s">
        <v>91</v>
      </c>
      <c r="B10" s="439">
        <v>7171</v>
      </c>
      <c r="C10" s="440">
        <v>883677.9</v>
      </c>
      <c r="D10" s="439">
        <v>6927</v>
      </c>
      <c r="E10" s="441">
        <v>853611.6</v>
      </c>
    </row>
    <row r="11" spans="1:5" ht="12" x14ac:dyDescent="0.25">
      <c r="A11" s="438" t="s">
        <v>92</v>
      </c>
      <c r="B11" s="439">
        <v>71577</v>
      </c>
      <c r="C11" s="440">
        <v>8019817.1289999997</v>
      </c>
      <c r="D11" s="439">
        <v>69904.5</v>
      </c>
      <c r="E11" s="441">
        <v>7832421.5</v>
      </c>
    </row>
    <row r="12" spans="1:5" ht="12" x14ac:dyDescent="0.25">
      <c r="A12" s="438" t="s">
        <v>93</v>
      </c>
      <c r="B12" s="439">
        <v>16945</v>
      </c>
      <c r="C12" s="440">
        <v>2082216.344</v>
      </c>
      <c r="D12" s="439">
        <v>16356.9</v>
      </c>
      <c r="E12" s="441">
        <v>2009947.4</v>
      </c>
    </row>
    <row r="13" spans="1:5" ht="12" x14ac:dyDescent="0.25">
      <c r="A13" s="438" t="s">
        <v>94</v>
      </c>
      <c r="B13" s="439">
        <v>22852</v>
      </c>
      <c r="C13" s="440">
        <v>2739207.037</v>
      </c>
      <c r="D13" s="439">
        <v>22318.1</v>
      </c>
      <c r="E13" s="441">
        <v>2675211.7000000002</v>
      </c>
    </row>
    <row r="14" spans="1:5" ht="12" x14ac:dyDescent="0.25">
      <c r="A14" s="438" t="s">
        <v>95</v>
      </c>
      <c r="B14" s="439">
        <v>7816</v>
      </c>
      <c r="C14" s="440">
        <v>940258.92099999997</v>
      </c>
      <c r="D14" s="439">
        <v>7591.1</v>
      </c>
      <c r="E14" s="441">
        <v>913205.3</v>
      </c>
    </row>
    <row r="15" spans="1:5" ht="12" x14ac:dyDescent="0.25">
      <c r="A15" s="438" t="s">
        <v>96</v>
      </c>
      <c r="B15" s="439">
        <v>6819</v>
      </c>
      <c r="C15" s="440">
        <v>766663.46400000004</v>
      </c>
      <c r="D15" s="439">
        <v>6594.2</v>
      </c>
      <c r="E15" s="441">
        <v>741388.2</v>
      </c>
    </row>
    <row r="16" spans="1:5" ht="12" x14ac:dyDescent="0.25">
      <c r="A16" s="438" t="s">
        <v>97</v>
      </c>
      <c r="B16" s="439">
        <v>10131</v>
      </c>
      <c r="C16" s="440">
        <v>1270612.6580000001</v>
      </c>
      <c r="D16" s="439">
        <v>9876.7999999999993</v>
      </c>
      <c r="E16" s="441">
        <v>1238732.6000000001</v>
      </c>
    </row>
    <row r="17" spans="1:5" ht="12" x14ac:dyDescent="0.25">
      <c r="A17" s="438" t="s">
        <v>98</v>
      </c>
      <c r="B17" s="439">
        <v>2498</v>
      </c>
      <c r="C17" s="440">
        <v>384574.95600000001</v>
      </c>
      <c r="D17" s="439">
        <v>2422.3000000000002</v>
      </c>
      <c r="E17" s="441">
        <v>372924.9</v>
      </c>
    </row>
    <row r="18" spans="1:5" ht="12" x14ac:dyDescent="0.25">
      <c r="A18" s="438" t="s">
        <v>99</v>
      </c>
      <c r="B18" s="439">
        <v>12414</v>
      </c>
      <c r="C18" s="440">
        <v>1339887.3810000001</v>
      </c>
      <c r="D18" s="439">
        <v>12117.3</v>
      </c>
      <c r="E18" s="441">
        <v>1307859.8999999999</v>
      </c>
    </row>
    <row r="19" spans="1:5" ht="12" x14ac:dyDescent="0.25">
      <c r="A19" s="438" t="s">
        <v>100</v>
      </c>
      <c r="B19" s="439">
        <v>5683</v>
      </c>
      <c r="C19" s="440">
        <v>849389.57900000003</v>
      </c>
      <c r="D19" s="439">
        <v>5484.9</v>
      </c>
      <c r="E19" s="441">
        <v>819781.2</v>
      </c>
    </row>
    <row r="20" spans="1:5" ht="12" x14ac:dyDescent="0.25">
      <c r="A20" s="438" t="s">
        <v>101</v>
      </c>
      <c r="B20" s="439">
        <v>2474</v>
      </c>
      <c r="C20" s="440">
        <v>325865.97200000001</v>
      </c>
      <c r="D20" s="439">
        <v>2416.6</v>
      </c>
      <c r="E20" s="441">
        <v>318299</v>
      </c>
    </row>
    <row r="21" spans="1:5" ht="12" x14ac:dyDescent="0.25">
      <c r="A21" s="438" t="s">
        <v>102</v>
      </c>
      <c r="B21" s="439">
        <v>5458</v>
      </c>
      <c r="C21" s="440">
        <v>830986.06499999994</v>
      </c>
      <c r="D21" s="439">
        <v>5237.6000000000004</v>
      </c>
      <c r="E21" s="441">
        <v>797435.7</v>
      </c>
    </row>
    <row r="22" spans="1:5" ht="12" x14ac:dyDescent="0.25">
      <c r="A22" s="438" t="s">
        <v>103</v>
      </c>
      <c r="B22" s="439">
        <v>3588</v>
      </c>
      <c r="C22" s="440">
        <v>477334.36599999998</v>
      </c>
      <c r="D22" s="439">
        <v>3465.5</v>
      </c>
      <c r="E22" s="441">
        <v>461036.9</v>
      </c>
    </row>
    <row r="23" spans="1:5" ht="12" x14ac:dyDescent="0.25">
      <c r="A23" s="438" t="s">
        <v>104</v>
      </c>
      <c r="B23" s="439">
        <v>6822</v>
      </c>
      <c r="C23" s="440">
        <v>921853.03700000001</v>
      </c>
      <c r="D23" s="439">
        <v>6540.7</v>
      </c>
      <c r="E23" s="441">
        <v>883835.1</v>
      </c>
    </row>
    <row r="24" spans="1:5" ht="12" x14ac:dyDescent="0.25">
      <c r="A24" s="438" t="s">
        <v>105</v>
      </c>
      <c r="B24" s="439">
        <v>12341</v>
      </c>
      <c r="C24" s="440">
        <v>1643066.4979999999</v>
      </c>
      <c r="D24" s="439">
        <v>11959.3</v>
      </c>
      <c r="E24" s="441">
        <v>1592252.9</v>
      </c>
    </row>
    <row r="25" spans="1:5" ht="12" x14ac:dyDescent="0.25">
      <c r="A25" s="438" t="s">
        <v>89</v>
      </c>
      <c r="B25" s="439">
        <v>6948</v>
      </c>
      <c r="C25" s="440">
        <v>756250.61399999994</v>
      </c>
      <c r="D25" s="439">
        <v>6769.5</v>
      </c>
      <c r="E25" s="441">
        <v>736816.5</v>
      </c>
    </row>
    <row r="26" spans="1:5" s="418" customFormat="1" ht="15" customHeight="1" x14ac:dyDescent="0.25">
      <c r="A26" s="446" t="s">
        <v>185</v>
      </c>
      <c r="B26" s="414">
        <v>209890</v>
      </c>
      <c r="C26" s="415">
        <v>25316474.226000004</v>
      </c>
      <c r="D26" s="416">
        <v>204064.9</v>
      </c>
      <c r="E26" s="417">
        <v>24604582.899999995</v>
      </c>
    </row>
    <row r="27" spans="1:5" ht="3" hidden="1" customHeight="1" x14ac:dyDescent="0.25">
      <c r="A27" s="419"/>
      <c r="B27" s="420"/>
      <c r="C27" s="421"/>
      <c r="D27" s="422">
        <f>D26/B26</f>
        <v>0.97224689122873886</v>
      </c>
      <c r="E27" s="422">
        <f>E26/1000/C26</f>
        <v>9.7188031320455761E-4</v>
      </c>
    </row>
    <row r="28" spans="1:5" hidden="1" x14ac:dyDescent="0.25">
      <c r="B28" s="418"/>
      <c r="C28" s="423">
        <f>+C26-E26</f>
        <v>711891.32600000873</v>
      </c>
      <c r="D28" s="424">
        <v>2024</v>
      </c>
      <c r="E28" s="425">
        <v>18478388.199999999</v>
      </c>
    </row>
    <row r="29" spans="1:5" hidden="1" x14ac:dyDescent="0.25">
      <c r="C29" s="426" t="e">
        <f>+C26+#REF!</f>
        <v>#REF!</v>
      </c>
      <c r="D29" s="427">
        <v>19972271.600000001</v>
      </c>
      <c r="E29" s="428">
        <f>19993024.7-12430-8323.1-41516.58367</f>
        <v>19930755.016329996</v>
      </c>
    </row>
    <row r="30" spans="1:5" hidden="1" x14ac:dyDescent="0.25">
      <c r="C30" s="426" t="e">
        <f>+C29+[1]ЧООУ!$BA$26/1000+[1]ЧДОУ!$BB$55/1000</f>
        <v>#REF!</v>
      </c>
      <c r="E30" s="429">
        <f>+D29-E26</f>
        <v>-4632311.2999999933</v>
      </c>
    </row>
    <row r="31" spans="1:5" hidden="1" x14ac:dyDescent="0.25">
      <c r="E31" s="430">
        <f>+C26-E26</f>
        <v>711891.32600000873</v>
      </c>
    </row>
    <row r="32" spans="1:5" ht="3.75" hidden="1" customHeight="1" x14ac:dyDescent="0.25"/>
    <row r="33" spans="4:5" hidden="1" x14ac:dyDescent="0.25">
      <c r="E33" s="427">
        <v>24604582.899999999</v>
      </c>
    </row>
    <row r="34" spans="4:5" hidden="1" x14ac:dyDescent="0.25"/>
    <row r="35" spans="4:5" hidden="1" x14ac:dyDescent="0.25">
      <c r="D35" s="427" t="e">
        <f>+#REF!-#REF!</f>
        <v>#REF!</v>
      </c>
      <c r="E35" s="427">
        <v>82358</v>
      </c>
    </row>
    <row r="36" spans="4:5" hidden="1" x14ac:dyDescent="0.25">
      <c r="D36" s="427" t="e">
        <f>+#REF!-#REF!</f>
        <v>#REF!</v>
      </c>
      <c r="E36" s="427">
        <v>6934</v>
      </c>
    </row>
    <row r="37" spans="4:5" hidden="1" x14ac:dyDescent="0.25">
      <c r="D37" s="427" t="e">
        <f>+#REF!-#REF!</f>
        <v>#REF!</v>
      </c>
      <c r="E37" s="427">
        <v>209890</v>
      </c>
    </row>
    <row r="38" spans="4:5" hidden="1" x14ac:dyDescent="0.25">
      <c r="D38" s="427" t="e">
        <f>+#REF!-#REF!</f>
        <v>#REF!</v>
      </c>
      <c r="E38" s="427">
        <v>2381</v>
      </c>
    </row>
    <row r="39" spans="4:5" hidden="1" x14ac:dyDescent="0.25">
      <c r="D39" s="431" t="e">
        <f t="shared" ref="D39" si="0">SUM(D35:D38)</f>
        <v>#REF!</v>
      </c>
      <c r="E39" s="431">
        <f t="shared" ref="E39" si="1">SUM(E35:E38)</f>
        <v>301563</v>
      </c>
    </row>
    <row r="40" spans="4:5" hidden="1" x14ac:dyDescent="0.25"/>
    <row r="54" spans="2:5" x14ac:dyDescent="0.25">
      <c r="B54" s="432"/>
      <c r="C54" s="432"/>
      <c r="D54" s="432"/>
      <c r="E54" s="432"/>
    </row>
  </sheetData>
  <mergeCells count="4">
    <mergeCell ref="A4:E4"/>
    <mergeCell ref="A6:A7"/>
    <mergeCell ref="D6:E6"/>
    <mergeCell ref="B6:C6"/>
  </mergeCells>
  <pageMargins left="0.62992125984251968" right="0.23622047244094491" top="0.74803149606299213" bottom="0.74803149606299213" header="0.31496062992125984" footer="0.31496062992125984"/>
  <pageSetup paperSize="9" scale="13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79998168889431442"/>
    <outlinePr summaryBelow="0" summaryRight="0"/>
    <pageSetUpPr fitToPage="1"/>
  </sheetPr>
  <dimension ref="A1:R666"/>
  <sheetViews>
    <sheetView showGridLines="0" zoomScale="120" zoomScaleNormal="120" workbookViewId="0">
      <pane xSplit="3" ySplit="4" topLeftCell="D5" activePane="bottomRight" state="frozen"/>
      <selection activeCell="D605" sqref="D605"/>
      <selection pane="topRight" activeCell="D605" sqref="D605"/>
      <selection pane="bottomLeft" activeCell="D605" sqref="D605"/>
      <selection pane="bottomRight" activeCell="O1" sqref="O1:O2"/>
    </sheetView>
  </sheetViews>
  <sheetFormatPr defaultRowHeight="11.25" outlineLevelRow="2" x14ac:dyDescent="0.25"/>
  <cols>
    <col min="1" max="1" width="2" customWidth="1"/>
    <col min="2" max="2" width="23.59765625" customWidth="1"/>
    <col min="3" max="3" width="24.59765625" customWidth="1"/>
    <col min="4" max="4" width="16" bestFit="1" customWidth="1"/>
    <col min="5" max="6" width="15" style="8" customWidth="1"/>
    <col min="7" max="7" width="15" customWidth="1"/>
    <col min="8" max="9" width="15" style="8" customWidth="1"/>
    <col min="10" max="10" width="15" customWidth="1"/>
    <col min="11" max="12" width="15" style="8" customWidth="1"/>
    <col min="13" max="13" width="15" customWidth="1"/>
    <col min="14" max="14" width="15" style="8" customWidth="1"/>
    <col min="15" max="15" width="23.3984375" style="8" bestFit="1" customWidth="1"/>
    <col min="16" max="16" width="21.59765625" customWidth="1"/>
  </cols>
  <sheetData>
    <row r="1" spans="1:15" s="323" customFormat="1" ht="12" x14ac:dyDescent="0.2">
      <c r="O1" s="433" t="s">
        <v>189</v>
      </c>
    </row>
    <row r="2" spans="1:15" s="4" customFormat="1" ht="17.25" customHeight="1" x14ac:dyDescent="0.25">
      <c r="O2" s="434" t="s">
        <v>190</v>
      </c>
    </row>
    <row r="3" spans="1:15" ht="17.25" x14ac:dyDescent="0.3">
      <c r="B3" s="27" t="s">
        <v>24</v>
      </c>
      <c r="C3" s="11"/>
      <c r="D3" s="12"/>
      <c r="E3" s="12"/>
      <c r="F3" s="12"/>
      <c r="G3" s="12"/>
      <c r="H3" s="12"/>
      <c r="I3" s="12"/>
      <c r="J3" s="12"/>
      <c r="K3" s="12"/>
      <c r="L3" s="12"/>
      <c r="M3" s="12"/>
      <c r="N3" s="12"/>
    </row>
    <row r="4" spans="1:15" ht="25.15" customHeight="1" thickBot="1" x14ac:dyDescent="0.35">
      <c r="A4" s="36"/>
      <c r="B4" s="13"/>
      <c r="C4" s="13"/>
      <c r="D4" s="385" t="s">
        <v>47</v>
      </c>
      <c r="E4" s="386"/>
      <c r="F4" s="387"/>
      <c r="G4" s="385" t="s">
        <v>48</v>
      </c>
      <c r="H4" s="386"/>
      <c r="I4" s="387"/>
      <c r="J4" s="385" t="s">
        <v>49</v>
      </c>
      <c r="K4" s="386"/>
      <c r="L4" s="387"/>
      <c r="M4" s="383" t="s">
        <v>23</v>
      </c>
      <c r="N4" s="384"/>
      <c r="O4" s="385"/>
    </row>
    <row r="5" spans="1:15" ht="53.25" customHeight="1" x14ac:dyDescent="0.25">
      <c r="A5" s="3"/>
      <c r="B5" s="366" t="s">
        <v>17</v>
      </c>
      <c r="C5" s="366"/>
      <c r="D5" s="18"/>
      <c r="E5" s="18"/>
      <c r="F5" s="18"/>
      <c r="G5" s="19"/>
      <c r="H5" s="19"/>
      <c r="I5" s="19"/>
      <c r="J5" s="19"/>
      <c r="K5" s="19"/>
      <c r="L5" s="19"/>
      <c r="M5" s="19"/>
      <c r="N5" s="19"/>
      <c r="O5" s="244">
        <v>19377675980.183163</v>
      </c>
    </row>
    <row r="6" spans="1:15" s="8" customFormat="1" ht="33" customHeight="1" outlineLevel="1" x14ac:dyDescent="0.25">
      <c r="B6" s="361" t="s">
        <v>26</v>
      </c>
      <c r="C6" s="361"/>
      <c r="D6" s="6"/>
      <c r="E6" s="6"/>
      <c r="F6" s="6"/>
      <c r="G6" s="56"/>
      <c r="H6" s="56"/>
      <c r="I6" s="56"/>
      <c r="J6" s="6"/>
      <c r="K6" s="6"/>
      <c r="L6" s="6"/>
      <c r="M6" s="6"/>
      <c r="N6" s="6"/>
      <c r="O6" s="6"/>
    </row>
    <row r="7" spans="1:15" s="10" customFormat="1" ht="31.5" customHeight="1" outlineLevel="2" x14ac:dyDescent="0.25">
      <c r="B7" s="367" t="s">
        <v>109</v>
      </c>
      <c r="C7" s="368"/>
      <c r="D7" s="42">
        <v>24.6</v>
      </c>
      <c r="E7" s="37"/>
      <c r="F7" s="45"/>
      <c r="G7" s="42">
        <v>35</v>
      </c>
      <c r="H7" s="37"/>
      <c r="I7" s="45"/>
      <c r="J7" s="32">
        <v>37</v>
      </c>
      <c r="K7" s="21"/>
      <c r="L7" s="22"/>
      <c r="M7" s="21">
        <v>37</v>
      </c>
      <c r="N7" s="21"/>
      <c r="O7" s="21"/>
    </row>
    <row r="8" spans="1:15" s="10" customFormat="1" ht="22.5" customHeight="1" outlineLevel="2" x14ac:dyDescent="0.25">
      <c r="B8" s="359" t="s">
        <v>114</v>
      </c>
      <c r="C8" s="360"/>
      <c r="D8" s="43">
        <v>22.5</v>
      </c>
      <c r="E8" s="38"/>
      <c r="F8" s="46"/>
      <c r="G8" s="43">
        <v>31.4</v>
      </c>
      <c r="H8" s="38"/>
      <c r="I8" s="46"/>
      <c r="J8" s="33">
        <v>34</v>
      </c>
      <c r="K8" s="39"/>
      <c r="L8" s="23"/>
      <c r="M8" s="69" t="s">
        <v>16</v>
      </c>
      <c r="N8" s="38"/>
      <c r="O8" s="38"/>
    </row>
    <row r="9" spans="1:15" s="10" customFormat="1" ht="22.5" customHeight="1" outlineLevel="2" x14ac:dyDescent="0.25">
      <c r="B9" s="359" t="s">
        <v>107</v>
      </c>
      <c r="C9" s="360"/>
      <c r="D9" s="33">
        <v>25</v>
      </c>
      <c r="E9" s="39"/>
      <c r="F9" s="23"/>
      <c r="G9" s="33">
        <v>26</v>
      </c>
      <c r="H9" s="39"/>
      <c r="I9" s="23"/>
      <c r="J9" s="33">
        <v>26</v>
      </c>
      <c r="K9" s="39"/>
      <c r="L9" s="23"/>
      <c r="M9" s="24" t="s">
        <v>16</v>
      </c>
      <c r="N9" s="39"/>
      <c r="O9" s="39"/>
    </row>
    <row r="10" spans="1:15" s="10" customFormat="1" ht="20.25" customHeight="1" outlineLevel="2" x14ac:dyDescent="0.25">
      <c r="B10" s="359" t="s">
        <v>32</v>
      </c>
      <c r="C10" s="360"/>
      <c r="D10" s="33">
        <v>8</v>
      </c>
      <c r="E10" s="39"/>
      <c r="F10" s="23"/>
      <c r="G10" s="33">
        <v>10</v>
      </c>
      <c r="H10" s="39"/>
      <c r="I10" s="23"/>
      <c r="J10" s="33">
        <v>11</v>
      </c>
      <c r="K10" s="39"/>
      <c r="L10" s="23"/>
      <c r="M10" s="24" t="s">
        <v>16</v>
      </c>
      <c r="N10" s="39"/>
      <c r="O10" s="39"/>
    </row>
    <row r="11" spans="1:15" s="10" customFormat="1" ht="15.75" customHeight="1" outlineLevel="2" x14ac:dyDescent="0.25">
      <c r="B11" s="447" t="s">
        <v>33</v>
      </c>
      <c r="C11" s="448"/>
      <c r="D11" s="35">
        <v>0.22500000000000001</v>
      </c>
      <c r="E11" s="26"/>
      <c r="F11" s="53"/>
      <c r="G11" s="35">
        <v>0.42499999999999999</v>
      </c>
      <c r="H11" s="26"/>
      <c r="I11" s="53"/>
      <c r="J11" s="35">
        <v>0.47499999999999998</v>
      </c>
      <c r="K11" s="26"/>
      <c r="L11" s="53"/>
      <c r="M11" s="70" t="s">
        <v>16</v>
      </c>
      <c r="N11" s="26"/>
      <c r="O11" s="26"/>
    </row>
    <row r="12" spans="1:15" s="8" customFormat="1" ht="40.5" customHeight="1" outlineLevel="1" x14ac:dyDescent="0.25">
      <c r="B12" s="361" t="s">
        <v>27</v>
      </c>
      <c r="C12" s="361"/>
      <c r="D12" s="6"/>
      <c r="E12" s="6"/>
      <c r="F12" s="6"/>
      <c r="G12" s="56"/>
      <c r="H12" s="56"/>
      <c r="I12" s="56"/>
      <c r="J12" s="6"/>
      <c r="K12" s="6"/>
      <c r="L12" s="6"/>
      <c r="M12" s="6"/>
      <c r="N12" s="6"/>
      <c r="O12" s="6"/>
    </row>
    <row r="13" spans="1:15" s="10" customFormat="1" ht="11.45" customHeight="1" outlineLevel="2" x14ac:dyDescent="0.25">
      <c r="B13" s="449" t="s">
        <v>62</v>
      </c>
      <c r="C13" s="450"/>
      <c r="D13" s="54">
        <v>1.0636000000000001</v>
      </c>
      <c r="E13" s="25"/>
      <c r="F13" s="55"/>
      <c r="G13" s="54">
        <v>1.1512</v>
      </c>
      <c r="H13" s="25"/>
      <c r="I13" s="55"/>
      <c r="J13" s="54">
        <v>1.2095</v>
      </c>
      <c r="K13" s="25"/>
      <c r="L13" s="55"/>
      <c r="M13" s="25">
        <v>1.2895000000000001</v>
      </c>
      <c r="N13" s="25"/>
      <c r="O13" s="25"/>
    </row>
    <row r="14" spans="1:15" s="10" customFormat="1" ht="21.75" customHeight="1" outlineLevel="2" x14ac:dyDescent="0.25">
      <c r="B14" s="451" t="s">
        <v>63</v>
      </c>
      <c r="C14" s="452"/>
      <c r="D14" s="47">
        <v>1</v>
      </c>
      <c r="E14" s="40"/>
      <c r="F14" s="48"/>
      <c r="G14" s="47">
        <v>1</v>
      </c>
      <c r="H14" s="40"/>
      <c r="I14" s="48"/>
      <c r="J14" s="47">
        <v>1</v>
      </c>
      <c r="K14" s="40"/>
      <c r="L14" s="48"/>
      <c r="M14" s="40">
        <v>1</v>
      </c>
      <c r="N14" s="40"/>
      <c r="O14" s="40"/>
    </row>
    <row r="15" spans="1:15" s="8" customFormat="1" ht="33" customHeight="1" outlineLevel="1" x14ac:dyDescent="0.25">
      <c r="B15" s="377" t="s">
        <v>29</v>
      </c>
      <c r="C15" s="378"/>
      <c r="D15" s="58">
        <v>10</v>
      </c>
      <c r="E15" s="61"/>
      <c r="F15" s="62"/>
      <c r="G15" s="58">
        <v>10</v>
      </c>
      <c r="H15" s="61"/>
      <c r="I15" s="62"/>
      <c r="J15" s="58">
        <v>10</v>
      </c>
      <c r="K15" s="57"/>
      <c r="L15" s="63"/>
      <c r="M15" s="57">
        <v>10</v>
      </c>
      <c r="N15" s="57"/>
      <c r="O15" s="57"/>
    </row>
    <row r="16" spans="1:15" s="8" customFormat="1" ht="42" customHeight="1" outlineLevel="1" x14ac:dyDescent="0.25">
      <c r="B16" s="364" t="s">
        <v>30</v>
      </c>
      <c r="C16" s="365"/>
      <c r="D16" s="32">
        <v>5</v>
      </c>
      <c r="E16" s="37"/>
      <c r="F16" s="45"/>
      <c r="G16" s="32">
        <v>5</v>
      </c>
      <c r="H16" s="37"/>
      <c r="I16" s="45"/>
      <c r="J16" s="32">
        <v>5</v>
      </c>
      <c r="K16" s="21"/>
      <c r="L16" s="22"/>
      <c r="M16" s="32">
        <v>5</v>
      </c>
      <c r="N16" s="21"/>
      <c r="O16" s="21"/>
    </row>
    <row r="17" spans="1:15" s="8" customFormat="1" ht="30" customHeight="1" outlineLevel="1" x14ac:dyDescent="0.25">
      <c r="B17" s="361" t="s">
        <v>65</v>
      </c>
      <c r="C17" s="361"/>
      <c r="D17" s="6"/>
      <c r="E17" s="6"/>
      <c r="F17" s="6"/>
      <c r="G17" s="56"/>
      <c r="H17" s="56"/>
      <c r="I17" s="56"/>
      <c r="J17" s="6"/>
      <c r="K17" s="6"/>
      <c r="L17" s="6"/>
      <c r="M17" s="6"/>
      <c r="N17" s="6"/>
      <c r="O17" s="6"/>
    </row>
    <row r="18" spans="1:15" s="8" customFormat="1" ht="34.5" customHeight="1" outlineLevel="2" x14ac:dyDescent="0.25">
      <c r="B18" s="449" t="s">
        <v>109</v>
      </c>
      <c r="C18" s="450"/>
      <c r="D18" s="54">
        <v>1</v>
      </c>
      <c r="E18" s="25"/>
      <c r="F18" s="55"/>
      <c r="G18" s="54">
        <v>1</v>
      </c>
      <c r="H18" s="25"/>
      <c r="I18" s="55"/>
      <c r="J18" s="54">
        <v>1</v>
      </c>
      <c r="K18" s="25"/>
      <c r="L18" s="55"/>
      <c r="M18" s="25">
        <v>1</v>
      </c>
      <c r="N18" s="25"/>
      <c r="O18" s="25"/>
    </row>
    <row r="19" spans="1:15" s="8" customFormat="1" ht="21.75" customHeight="1" outlineLevel="2" x14ac:dyDescent="0.25">
      <c r="B19" s="447" t="s">
        <v>108</v>
      </c>
      <c r="C19" s="448"/>
      <c r="D19" s="54">
        <v>1</v>
      </c>
      <c r="E19" s="25"/>
      <c r="F19" s="55"/>
      <c r="G19" s="54">
        <v>1</v>
      </c>
      <c r="H19" s="25"/>
      <c r="I19" s="55"/>
      <c r="J19" s="54">
        <v>1</v>
      </c>
      <c r="K19" s="25"/>
      <c r="L19" s="55"/>
      <c r="M19" s="69" t="s">
        <v>16</v>
      </c>
      <c r="N19" s="25"/>
      <c r="O19" s="25"/>
    </row>
    <row r="20" spans="1:15" s="8" customFormat="1" ht="13.5" outlineLevel="2" x14ac:dyDescent="0.25">
      <c r="B20" s="447" t="s">
        <v>107</v>
      </c>
      <c r="C20" s="448"/>
      <c r="D20" s="33">
        <v>0</v>
      </c>
      <c r="E20" s="39"/>
      <c r="F20" s="23"/>
      <c r="G20" s="33">
        <v>0</v>
      </c>
      <c r="H20" s="39"/>
      <c r="I20" s="23"/>
      <c r="J20" s="33">
        <v>0</v>
      </c>
      <c r="K20" s="39"/>
      <c r="L20" s="23"/>
      <c r="M20" s="24" t="s">
        <v>16</v>
      </c>
      <c r="N20" s="39"/>
      <c r="O20" s="39"/>
    </row>
    <row r="21" spans="1:15" s="8" customFormat="1" ht="22.5" customHeight="1" outlineLevel="2" x14ac:dyDescent="0.25">
      <c r="B21" s="447" t="s">
        <v>32</v>
      </c>
      <c r="C21" s="448"/>
      <c r="D21" s="33">
        <v>0</v>
      </c>
      <c r="E21" s="39"/>
      <c r="F21" s="23"/>
      <c r="G21" s="33">
        <v>0</v>
      </c>
      <c r="H21" s="39"/>
      <c r="I21" s="23"/>
      <c r="J21" s="33">
        <v>0</v>
      </c>
      <c r="K21" s="39"/>
      <c r="L21" s="23"/>
      <c r="M21" s="24" t="s">
        <v>16</v>
      </c>
      <c r="N21" s="39"/>
      <c r="O21" s="39"/>
    </row>
    <row r="22" spans="1:15" s="8" customFormat="1" ht="13.5" outlineLevel="2" x14ac:dyDescent="0.25">
      <c r="B22" s="451" t="s">
        <v>33</v>
      </c>
      <c r="C22" s="452"/>
      <c r="D22" s="35">
        <v>0</v>
      </c>
      <c r="E22" s="26"/>
      <c r="F22" s="53"/>
      <c r="G22" s="35">
        <v>0</v>
      </c>
      <c r="H22" s="26"/>
      <c r="I22" s="53"/>
      <c r="J22" s="35">
        <v>0</v>
      </c>
      <c r="K22" s="26"/>
      <c r="L22" s="53"/>
      <c r="M22" s="70" t="s">
        <v>16</v>
      </c>
      <c r="N22" s="26"/>
      <c r="O22" s="26"/>
    </row>
    <row r="23" spans="1:15" s="8" customFormat="1" ht="24.75" customHeight="1" outlineLevel="1" x14ac:dyDescent="0.25">
      <c r="B23" s="374" t="s">
        <v>28</v>
      </c>
      <c r="C23" s="374"/>
      <c r="D23" s="28"/>
      <c r="E23" s="28"/>
      <c r="F23" s="28"/>
      <c r="G23" s="28"/>
      <c r="H23" s="28"/>
      <c r="I23" s="28"/>
      <c r="J23" s="28"/>
      <c r="K23" s="28"/>
      <c r="L23" s="28"/>
      <c r="M23" s="28"/>
      <c r="N23" s="28"/>
      <c r="O23" s="28"/>
    </row>
    <row r="24" spans="1:15" ht="11.45" customHeight="1" outlineLevel="2" x14ac:dyDescent="0.25">
      <c r="A24" s="243"/>
      <c r="B24" s="390" t="s">
        <v>142</v>
      </c>
      <c r="C24" s="390"/>
      <c r="D24" s="65"/>
      <c r="E24" s="65" t="s">
        <v>156</v>
      </c>
      <c r="F24" s="263"/>
      <c r="G24" s="65"/>
      <c r="H24" s="65" t="s">
        <v>157</v>
      </c>
      <c r="I24" s="263"/>
      <c r="J24" s="264"/>
      <c r="K24" s="65" t="s">
        <v>44</v>
      </c>
      <c r="L24" s="265"/>
      <c r="M24" s="66" t="s">
        <v>51</v>
      </c>
      <c r="N24" s="388" t="s">
        <v>141</v>
      </c>
      <c r="O24" s="388"/>
    </row>
    <row r="25" spans="1:15" ht="14.25" outlineLevel="2" x14ac:dyDescent="0.25">
      <c r="A25" s="243"/>
      <c r="B25" s="390"/>
      <c r="C25" s="390"/>
      <c r="D25" s="50"/>
      <c r="E25" s="50" t="s">
        <v>158</v>
      </c>
      <c r="F25" s="64"/>
      <c r="G25" s="50"/>
      <c r="H25" s="50" t="s">
        <v>159</v>
      </c>
      <c r="I25" s="64"/>
      <c r="J25" s="51"/>
      <c r="K25" s="50" t="s">
        <v>160</v>
      </c>
      <c r="L25" s="59"/>
      <c r="M25" s="60" t="s">
        <v>52</v>
      </c>
      <c r="N25" s="388"/>
      <c r="O25" s="388"/>
    </row>
    <row r="26" spans="1:15" ht="14.25" outlineLevel="2" x14ac:dyDescent="0.25">
      <c r="A26" s="243"/>
      <c r="B26" s="390"/>
      <c r="C26" s="390"/>
      <c r="D26" s="50"/>
      <c r="E26" s="50" t="s">
        <v>38</v>
      </c>
      <c r="F26" s="64"/>
      <c r="G26" s="50"/>
      <c r="H26" s="50" t="s">
        <v>40</v>
      </c>
      <c r="I26" s="64"/>
      <c r="J26" s="51"/>
      <c r="K26" s="50" t="s">
        <v>41</v>
      </c>
      <c r="L26" s="59"/>
      <c r="M26" s="60" t="s">
        <v>53</v>
      </c>
      <c r="N26" s="388"/>
      <c r="O26" s="388"/>
    </row>
    <row r="27" spans="1:15" ht="14.25" outlineLevel="2" x14ac:dyDescent="0.25">
      <c r="A27" s="243"/>
      <c r="B27" s="390"/>
      <c r="C27" s="390"/>
      <c r="D27" s="50"/>
      <c r="E27" s="50" t="s">
        <v>37</v>
      </c>
      <c r="F27" s="64"/>
      <c r="G27" s="50"/>
      <c r="H27" s="50" t="s">
        <v>39</v>
      </c>
      <c r="I27" s="64"/>
      <c r="J27" s="51"/>
      <c r="K27" s="50" t="s">
        <v>42</v>
      </c>
      <c r="L27" s="59"/>
      <c r="M27" s="60" t="s">
        <v>54</v>
      </c>
      <c r="N27" s="388"/>
      <c r="O27" s="388"/>
    </row>
    <row r="28" spans="1:15" ht="14.25" outlineLevel="2" x14ac:dyDescent="0.25">
      <c r="A28" s="243"/>
      <c r="B28" s="390"/>
      <c r="C28" s="390"/>
      <c r="D28" s="50"/>
      <c r="E28" s="50" t="s">
        <v>36</v>
      </c>
      <c r="F28" s="64"/>
      <c r="G28" s="50"/>
      <c r="H28" s="50" t="s">
        <v>143</v>
      </c>
      <c r="I28" s="64"/>
      <c r="J28" s="51"/>
      <c r="K28" s="50" t="s">
        <v>43</v>
      </c>
      <c r="L28" s="59"/>
      <c r="M28" s="60" t="s">
        <v>55</v>
      </c>
      <c r="N28" s="388"/>
      <c r="O28" s="388"/>
    </row>
    <row r="29" spans="1:15" ht="14.25" outlineLevel="2" x14ac:dyDescent="0.25">
      <c r="A29" s="243"/>
      <c r="B29" s="390"/>
      <c r="C29" s="390"/>
      <c r="D29" s="50"/>
      <c r="E29" s="50" t="s">
        <v>35</v>
      </c>
      <c r="F29" s="64"/>
      <c r="G29" s="50"/>
      <c r="H29" s="50" t="s">
        <v>144</v>
      </c>
      <c r="I29" s="64"/>
      <c r="J29" s="51"/>
      <c r="K29" s="50" t="s">
        <v>34</v>
      </c>
      <c r="L29" s="59"/>
      <c r="M29" s="60" t="s">
        <v>56</v>
      </c>
      <c r="N29" s="388"/>
      <c r="O29" s="388"/>
    </row>
    <row r="30" spans="1:15" ht="14.25" outlineLevel="2" x14ac:dyDescent="0.25">
      <c r="A30" s="243"/>
      <c r="B30" s="391"/>
      <c r="C30" s="391"/>
      <c r="D30" s="50"/>
      <c r="E30" s="50" t="s">
        <v>45</v>
      </c>
      <c r="F30" s="64"/>
      <c r="G30" s="50"/>
      <c r="H30" s="50" t="s">
        <v>58</v>
      </c>
      <c r="I30" s="64"/>
      <c r="J30" s="51"/>
      <c r="K30" s="50" t="s">
        <v>46</v>
      </c>
      <c r="L30" s="59"/>
      <c r="M30" s="60" t="s">
        <v>57</v>
      </c>
      <c r="N30" s="389"/>
      <c r="O30" s="389"/>
    </row>
    <row r="31" spans="1:15" s="8" customFormat="1" ht="11.45" customHeight="1" outlineLevel="2" x14ac:dyDescent="0.25">
      <c r="B31" s="453" t="s">
        <v>50</v>
      </c>
      <c r="C31" s="341" t="s">
        <v>51</v>
      </c>
      <c r="D31" s="266">
        <v>25</v>
      </c>
      <c r="E31" s="21">
        <v>25</v>
      </c>
      <c r="F31" s="267">
        <v>25</v>
      </c>
      <c r="G31" s="266">
        <v>25</v>
      </c>
      <c r="H31" s="21">
        <v>25</v>
      </c>
      <c r="I31" s="267">
        <v>25</v>
      </c>
      <c r="J31" s="266">
        <v>25</v>
      </c>
      <c r="K31" s="21">
        <v>25</v>
      </c>
      <c r="L31" s="267">
        <v>25</v>
      </c>
      <c r="M31" s="266">
        <v>25</v>
      </c>
      <c r="N31" s="21">
        <v>25</v>
      </c>
      <c r="O31" s="32">
        <v>25</v>
      </c>
    </row>
    <row r="32" spans="1:15" s="8" customFormat="1" ht="13.5" outlineLevel="2" x14ac:dyDescent="0.25">
      <c r="B32" s="454"/>
      <c r="C32" s="342" t="s">
        <v>52</v>
      </c>
      <c r="D32" s="7">
        <v>25</v>
      </c>
      <c r="E32" s="39">
        <v>23</v>
      </c>
      <c r="F32" s="268">
        <v>21</v>
      </c>
      <c r="G32" s="7">
        <v>25</v>
      </c>
      <c r="H32" s="39">
        <v>23</v>
      </c>
      <c r="I32" s="268">
        <v>21</v>
      </c>
      <c r="J32" s="7">
        <v>25</v>
      </c>
      <c r="K32" s="39">
        <v>23</v>
      </c>
      <c r="L32" s="268">
        <v>21</v>
      </c>
      <c r="M32" s="7">
        <v>25</v>
      </c>
      <c r="N32" s="39">
        <v>23</v>
      </c>
      <c r="O32" s="33">
        <v>21</v>
      </c>
    </row>
    <row r="33" spans="2:15" s="8" customFormat="1" ht="13.5" outlineLevel="2" x14ac:dyDescent="0.25">
      <c r="B33" s="454"/>
      <c r="C33" s="342" t="s">
        <v>53</v>
      </c>
      <c r="D33" s="7">
        <v>25</v>
      </c>
      <c r="E33" s="39">
        <v>17</v>
      </c>
      <c r="F33" s="268">
        <v>17</v>
      </c>
      <c r="G33" s="7">
        <v>25</v>
      </c>
      <c r="H33" s="39">
        <v>17</v>
      </c>
      <c r="I33" s="268">
        <v>17</v>
      </c>
      <c r="J33" s="7">
        <v>25</v>
      </c>
      <c r="K33" s="39">
        <v>17</v>
      </c>
      <c r="L33" s="268">
        <v>17</v>
      </c>
      <c r="M33" s="7">
        <v>25</v>
      </c>
      <c r="N33" s="39">
        <v>17</v>
      </c>
      <c r="O33" s="33">
        <v>17</v>
      </c>
    </row>
    <row r="34" spans="2:15" s="8" customFormat="1" ht="13.5" outlineLevel="2" x14ac:dyDescent="0.25">
      <c r="B34" s="454"/>
      <c r="C34" s="342" t="s">
        <v>54</v>
      </c>
      <c r="D34" s="7">
        <v>25</v>
      </c>
      <c r="E34" s="39">
        <v>14</v>
      </c>
      <c r="F34" s="268">
        <v>14</v>
      </c>
      <c r="G34" s="7">
        <v>25</v>
      </c>
      <c r="H34" s="39">
        <v>14</v>
      </c>
      <c r="I34" s="268">
        <v>14</v>
      </c>
      <c r="J34" s="7">
        <v>25</v>
      </c>
      <c r="K34" s="39">
        <v>14</v>
      </c>
      <c r="L34" s="268">
        <v>14</v>
      </c>
      <c r="M34" s="7">
        <v>25</v>
      </c>
      <c r="N34" s="39">
        <v>14</v>
      </c>
      <c r="O34" s="33">
        <v>14</v>
      </c>
    </row>
    <row r="35" spans="2:15" s="8" customFormat="1" ht="13.5" outlineLevel="2" x14ac:dyDescent="0.25">
      <c r="B35" s="454"/>
      <c r="C35" s="342" t="s">
        <v>55</v>
      </c>
      <c r="D35" s="7">
        <v>25</v>
      </c>
      <c r="E35" s="39">
        <v>9</v>
      </c>
      <c r="F35" s="268">
        <v>8</v>
      </c>
      <c r="G35" s="7">
        <v>25</v>
      </c>
      <c r="H35" s="39">
        <v>9</v>
      </c>
      <c r="I35" s="268">
        <v>8</v>
      </c>
      <c r="J35" s="7">
        <v>25</v>
      </c>
      <c r="K35" s="39">
        <v>9</v>
      </c>
      <c r="L35" s="268">
        <v>8</v>
      </c>
      <c r="M35" s="7">
        <v>25</v>
      </c>
      <c r="N35" s="39">
        <v>9</v>
      </c>
      <c r="O35" s="268">
        <v>8</v>
      </c>
    </row>
    <row r="36" spans="2:15" s="8" customFormat="1" ht="13.5" outlineLevel="2" x14ac:dyDescent="0.25">
      <c r="B36" s="454"/>
      <c r="C36" s="342" t="s">
        <v>56</v>
      </c>
      <c r="D36" s="7">
        <v>25</v>
      </c>
      <c r="E36" s="39">
        <v>9</v>
      </c>
      <c r="F36" s="268">
        <v>7</v>
      </c>
      <c r="G36" s="7">
        <v>25</v>
      </c>
      <c r="H36" s="39">
        <v>9</v>
      </c>
      <c r="I36" s="268">
        <v>7</v>
      </c>
      <c r="J36" s="7">
        <v>25</v>
      </c>
      <c r="K36" s="39">
        <v>9</v>
      </c>
      <c r="L36" s="268">
        <v>7</v>
      </c>
      <c r="M36" s="7">
        <v>25</v>
      </c>
      <c r="N36" s="39">
        <v>9</v>
      </c>
      <c r="O36" s="268">
        <v>7</v>
      </c>
    </row>
    <row r="37" spans="2:15" s="8" customFormat="1" ht="13.5" outlineLevel="2" x14ac:dyDescent="0.25">
      <c r="B37" s="454"/>
      <c r="C37" s="342" t="s">
        <v>57</v>
      </c>
      <c r="D37" s="7">
        <v>25</v>
      </c>
      <c r="E37" s="39">
        <v>9</v>
      </c>
      <c r="F37" s="268">
        <v>6</v>
      </c>
      <c r="G37" s="7">
        <v>25</v>
      </c>
      <c r="H37" s="39">
        <v>9</v>
      </c>
      <c r="I37" s="268">
        <v>6</v>
      </c>
      <c r="J37" s="7">
        <v>25</v>
      </c>
      <c r="K37" s="39">
        <v>9</v>
      </c>
      <c r="L37" s="268">
        <v>6</v>
      </c>
      <c r="M37" s="7">
        <v>25</v>
      </c>
      <c r="N37" s="39">
        <v>9</v>
      </c>
      <c r="O37" s="268">
        <v>6</v>
      </c>
    </row>
    <row r="38" spans="2:15" s="8" customFormat="1" ht="13.5" outlineLevel="2" x14ac:dyDescent="0.25">
      <c r="B38" s="455" t="s">
        <v>10</v>
      </c>
      <c r="C38" s="342" t="s">
        <v>7</v>
      </c>
      <c r="D38" s="33">
        <v>20</v>
      </c>
      <c r="E38" s="39"/>
      <c r="F38" s="23"/>
      <c r="G38" s="33">
        <v>20</v>
      </c>
      <c r="H38" s="39"/>
      <c r="I38" s="23"/>
      <c r="J38" s="33">
        <v>20</v>
      </c>
      <c r="K38" s="39"/>
      <c r="L38" s="23"/>
      <c r="M38" s="33">
        <v>20</v>
      </c>
      <c r="N38" s="24"/>
      <c r="O38" s="24"/>
    </row>
    <row r="39" spans="2:15" s="8" customFormat="1" ht="22.5" outlineLevel="2" x14ac:dyDescent="0.25">
      <c r="B39" s="455"/>
      <c r="C39" s="342" t="s">
        <v>9</v>
      </c>
      <c r="D39" s="33">
        <v>25</v>
      </c>
      <c r="E39" s="39"/>
      <c r="F39" s="23"/>
      <c r="G39" s="33">
        <v>25</v>
      </c>
      <c r="H39" s="39"/>
      <c r="I39" s="23"/>
      <c r="J39" s="33">
        <v>25</v>
      </c>
      <c r="K39" s="39"/>
      <c r="L39" s="23"/>
      <c r="M39" s="33">
        <v>25</v>
      </c>
      <c r="N39" s="24"/>
      <c r="O39" s="24"/>
    </row>
    <row r="40" spans="2:15" ht="13.5" outlineLevel="2" x14ac:dyDescent="0.25">
      <c r="B40" s="455"/>
      <c r="C40" s="342" t="s">
        <v>8</v>
      </c>
      <c r="D40" s="33">
        <v>20</v>
      </c>
      <c r="E40" s="39"/>
      <c r="F40" s="23"/>
      <c r="G40" s="33">
        <v>20</v>
      </c>
      <c r="H40" s="39"/>
      <c r="I40" s="23"/>
      <c r="J40" s="33">
        <v>20</v>
      </c>
      <c r="K40" s="39"/>
      <c r="L40" s="23"/>
      <c r="M40" s="33">
        <v>20</v>
      </c>
      <c r="N40" s="24"/>
      <c r="O40" s="24"/>
    </row>
    <row r="41" spans="2:15" s="8" customFormat="1" ht="13.5" outlineLevel="2" x14ac:dyDescent="0.25">
      <c r="B41" s="455"/>
      <c r="C41" s="342" t="s">
        <v>11</v>
      </c>
      <c r="D41" s="33">
        <v>25</v>
      </c>
      <c r="E41" s="39"/>
      <c r="F41" s="23"/>
      <c r="G41" s="33">
        <v>25</v>
      </c>
      <c r="H41" s="39"/>
      <c r="I41" s="23"/>
      <c r="J41" s="33">
        <v>25</v>
      </c>
      <c r="K41" s="39"/>
      <c r="L41" s="23"/>
      <c r="M41" s="33">
        <v>25</v>
      </c>
      <c r="N41" s="24"/>
      <c r="O41" s="24"/>
    </row>
    <row r="42" spans="2:15" s="8" customFormat="1" ht="22.5" outlineLevel="2" x14ac:dyDescent="0.25">
      <c r="B42" s="455"/>
      <c r="C42" s="342" t="s">
        <v>5</v>
      </c>
      <c r="D42" s="33">
        <v>25</v>
      </c>
      <c r="E42" s="39"/>
      <c r="F42" s="23"/>
      <c r="G42" s="33">
        <v>25</v>
      </c>
      <c r="H42" s="39"/>
      <c r="I42" s="23"/>
      <c r="J42" s="33">
        <v>25</v>
      </c>
      <c r="K42" s="39"/>
      <c r="L42" s="23"/>
      <c r="M42" s="33">
        <v>25</v>
      </c>
      <c r="N42" s="24"/>
      <c r="O42" s="24"/>
    </row>
    <row r="43" spans="2:15" s="8" customFormat="1" ht="33.75" outlineLevel="2" x14ac:dyDescent="0.25">
      <c r="B43" s="455"/>
      <c r="C43" s="342" t="s">
        <v>12</v>
      </c>
      <c r="D43" s="33">
        <v>20</v>
      </c>
      <c r="E43" s="39"/>
      <c r="F43" s="23"/>
      <c r="G43" s="33">
        <v>20</v>
      </c>
      <c r="H43" s="39"/>
      <c r="I43" s="23"/>
      <c r="J43" s="33">
        <v>20</v>
      </c>
      <c r="K43" s="39"/>
      <c r="L43" s="23"/>
      <c r="M43" s="33">
        <v>20</v>
      </c>
      <c r="N43" s="24"/>
      <c r="O43" s="24"/>
    </row>
    <row r="44" spans="2:15" ht="22.5" outlineLevel="2" x14ac:dyDescent="0.25">
      <c r="B44" s="455"/>
      <c r="C44" s="342" t="s">
        <v>13</v>
      </c>
      <c r="D44" s="33">
        <v>25</v>
      </c>
      <c r="E44" s="39"/>
      <c r="F44" s="23"/>
      <c r="G44" s="33">
        <v>25</v>
      </c>
      <c r="H44" s="39"/>
      <c r="I44" s="23"/>
      <c r="J44" s="33">
        <v>25</v>
      </c>
      <c r="K44" s="39"/>
      <c r="L44" s="23"/>
      <c r="M44" s="33">
        <v>25</v>
      </c>
      <c r="N44" s="24"/>
      <c r="O44" s="24"/>
    </row>
    <row r="45" spans="2:15" s="8" customFormat="1" ht="33.75" outlineLevel="2" x14ac:dyDescent="0.25">
      <c r="B45" s="455"/>
      <c r="C45" s="342" t="s">
        <v>14</v>
      </c>
      <c r="D45" s="33">
        <v>20</v>
      </c>
      <c r="E45" s="39"/>
      <c r="F45" s="23"/>
      <c r="G45" s="33">
        <v>20</v>
      </c>
      <c r="H45" s="39"/>
      <c r="I45" s="23"/>
      <c r="J45" s="33">
        <v>20</v>
      </c>
      <c r="K45" s="39"/>
      <c r="L45" s="23"/>
      <c r="M45" s="33">
        <v>20</v>
      </c>
      <c r="N45" s="24"/>
      <c r="O45" s="24"/>
    </row>
    <row r="46" spans="2:15" s="8" customFormat="1" ht="13.5" outlineLevel="2" x14ac:dyDescent="0.25">
      <c r="B46" s="455" t="s">
        <v>59</v>
      </c>
      <c r="C46" s="342" t="s">
        <v>7</v>
      </c>
      <c r="D46" s="33">
        <v>6</v>
      </c>
      <c r="E46" s="39"/>
      <c r="F46" s="23"/>
      <c r="G46" s="33">
        <v>6</v>
      </c>
      <c r="H46" s="39"/>
      <c r="I46" s="23"/>
      <c r="J46" s="33">
        <v>6</v>
      </c>
      <c r="K46" s="39"/>
      <c r="L46" s="23"/>
      <c r="M46" s="24" t="s">
        <v>16</v>
      </c>
      <c r="N46" s="24"/>
      <c r="O46" s="24"/>
    </row>
    <row r="47" spans="2:15" s="8" customFormat="1" ht="22.5" outlineLevel="2" x14ac:dyDescent="0.25">
      <c r="B47" s="455"/>
      <c r="C47" s="342" t="s">
        <v>9</v>
      </c>
      <c r="D47" s="33">
        <v>10</v>
      </c>
      <c r="E47" s="39"/>
      <c r="F47" s="23"/>
      <c r="G47" s="33">
        <v>10</v>
      </c>
      <c r="H47" s="39"/>
      <c r="I47" s="23"/>
      <c r="J47" s="33">
        <v>10</v>
      </c>
      <c r="K47" s="39"/>
      <c r="L47" s="23"/>
      <c r="M47" s="24" t="s">
        <v>16</v>
      </c>
      <c r="N47" s="24"/>
      <c r="O47" s="24"/>
    </row>
    <row r="48" spans="2:15" ht="13.5" outlineLevel="2" x14ac:dyDescent="0.25">
      <c r="B48" s="455"/>
      <c r="C48" s="342" t="s">
        <v>8</v>
      </c>
      <c r="D48" s="33">
        <v>8</v>
      </c>
      <c r="E48" s="39"/>
      <c r="F48" s="23"/>
      <c r="G48" s="33">
        <v>8</v>
      </c>
      <c r="H48" s="39"/>
      <c r="I48" s="23"/>
      <c r="J48" s="33">
        <v>8</v>
      </c>
      <c r="K48" s="39"/>
      <c r="L48" s="23"/>
      <c r="M48" s="24" t="s">
        <v>16</v>
      </c>
      <c r="N48" s="24"/>
      <c r="O48" s="24"/>
    </row>
    <row r="49" spans="2:15" s="8" customFormat="1" ht="13.5" outlineLevel="2" x14ac:dyDescent="0.25">
      <c r="B49" s="455"/>
      <c r="C49" s="342" t="s">
        <v>11</v>
      </c>
      <c r="D49" s="33">
        <v>12</v>
      </c>
      <c r="E49" s="39"/>
      <c r="F49" s="23"/>
      <c r="G49" s="33">
        <v>12</v>
      </c>
      <c r="H49" s="39"/>
      <c r="I49" s="23"/>
      <c r="J49" s="33">
        <v>12</v>
      </c>
      <c r="K49" s="39"/>
      <c r="L49" s="23"/>
      <c r="M49" s="24" t="s">
        <v>16</v>
      </c>
      <c r="N49" s="24"/>
      <c r="O49" s="24"/>
    </row>
    <row r="50" spans="2:15" s="8" customFormat="1" ht="22.5" outlineLevel="2" x14ac:dyDescent="0.25">
      <c r="B50" s="455"/>
      <c r="C50" s="342" t="s">
        <v>5</v>
      </c>
      <c r="D50" s="33">
        <v>12</v>
      </c>
      <c r="E50" s="39"/>
      <c r="F50" s="23"/>
      <c r="G50" s="33">
        <v>12</v>
      </c>
      <c r="H50" s="39"/>
      <c r="I50" s="23"/>
      <c r="J50" s="33">
        <v>12</v>
      </c>
      <c r="K50" s="39"/>
      <c r="L50" s="23"/>
      <c r="M50" s="24" t="s">
        <v>16</v>
      </c>
      <c r="N50" s="24"/>
      <c r="O50" s="24"/>
    </row>
    <row r="51" spans="2:15" s="8" customFormat="1" ht="33.75" outlineLevel="2" x14ac:dyDescent="0.25">
      <c r="B51" s="455"/>
      <c r="C51" s="342" t="s">
        <v>12</v>
      </c>
      <c r="D51" s="33">
        <v>10</v>
      </c>
      <c r="E51" s="39"/>
      <c r="F51" s="23"/>
      <c r="G51" s="33">
        <v>10</v>
      </c>
      <c r="H51" s="39"/>
      <c r="I51" s="23"/>
      <c r="J51" s="33">
        <v>10</v>
      </c>
      <c r="K51" s="39"/>
      <c r="L51" s="23"/>
      <c r="M51" s="24" t="s">
        <v>16</v>
      </c>
      <c r="N51" s="24"/>
      <c r="O51" s="24"/>
    </row>
    <row r="52" spans="2:15" ht="22.5" outlineLevel="2" x14ac:dyDescent="0.25">
      <c r="B52" s="455"/>
      <c r="C52" s="342" t="s">
        <v>13</v>
      </c>
      <c r="D52" s="33">
        <v>12</v>
      </c>
      <c r="E52" s="39"/>
      <c r="F52" s="23"/>
      <c r="G52" s="33">
        <v>12</v>
      </c>
      <c r="H52" s="39"/>
      <c r="I52" s="23"/>
      <c r="J52" s="33">
        <v>12</v>
      </c>
      <c r="K52" s="39"/>
      <c r="L52" s="23"/>
      <c r="M52" s="24" t="s">
        <v>16</v>
      </c>
      <c r="N52" s="24"/>
      <c r="O52" s="24"/>
    </row>
    <row r="53" spans="2:15" s="8" customFormat="1" ht="33.75" outlineLevel="2" x14ac:dyDescent="0.25">
      <c r="B53" s="455"/>
      <c r="C53" s="342" t="s">
        <v>14</v>
      </c>
      <c r="D53" s="33">
        <v>8</v>
      </c>
      <c r="E53" s="39"/>
      <c r="F53" s="23"/>
      <c r="G53" s="33">
        <v>8</v>
      </c>
      <c r="H53" s="39"/>
      <c r="I53" s="23"/>
      <c r="J53" s="33">
        <v>8</v>
      </c>
      <c r="K53" s="39"/>
      <c r="L53" s="23"/>
      <c r="M53" s="24" t="s">
        <v>16</v>
      </c>
      <c r="N53" s="24"/>
      <c r="O53" s="24"/>
    </row>
    <row r="54" spans="2:15" s="8" customFormat="1" ht="13.5" outlineLevel="2" x14ac:dyDescent="0.25">
      <c r="B54" s="455" t="s">
        <v>60</v>
      </c>
      <c r="C54" s="342" t="s">
        <v>7</v>
      </c>
      <c r="D54" s="33">
        <v>6</v>
      </c>
      <c r="E54" s="39"/>
      <c r="F54" s="23"/>
      <c r="G54" s="33">
        <v>6</v>
      </c>
      <c r="H54" s="39"/>
      <c r="I54" s="23"/>
      <c r="J54" s="33">
        <v>6</v>
      </c>
      <c r="K54" s="39"/>
      <c r="L54" s="23"/>
      <c r="M54" s="24" t="s">
        <v>16</v>
      </c>
      <c r="N54" s="24"/>
      <c r="O54" s="24"/>
    </row>
    <row r="55" spans="2:15" s="8" customFormat="1" ht="22.5" outlineLevel="2" x14ac:dyDescent="0.25">
      <c r="B55" s="455"/>
      <c r="C55" s="342" t="s">
        <v>9</v>
      </c>
      <c r="D55" s="33">
        <v>10</v>
      </c>
      <c r="E55" s="39"/>
      <c r="F55" s="23"/>
      <c r="G55" s="33">
        <v>10</v>
      </c>
      <c r="H55" s="39"/>
      <c r="I55" s="23"/>
      <c r="J55" s="33">
        <v>10</v>
      </c>
      <c r="K55" s="39"/>
      <c r="L55" s="23"/>
      <c r="M55" s="24" t="s">
        <v>16</v>
      </c>
      <c r="N55" s="24"/>
      <c r="O55" s="24"/>
    </row>
    <row r="56" spans="2:15" ht="13.5" outlineLevel="2" x14ac:dyDescent="0.25">
      <c r="B56" s="455"/>
      <c r="C56" s="342" t="s">
        <v>8</v>
      </c>
      <c r="D56" s="33">
        <v>8</v>
      </c>
      <c r="E56" s="39"/>
      <c r="F56" s="23"/>
      <c r="G56" s="33">
        <v>8</v>
      </c>
      <c r="H56" s="39"/>
      <c r="I56" s="23"/>
      <c r="J56" s="33">
        <v>8</v>
      </c>
      <c r="K56" s="39"/>
      <c r="L56" s="23"/>
      <c r="M56" s="24" t="s">
        <v>16</v>
      </c>
      <c r="N56" s="24"/>
      <c r="O56" s="24"/>
    </row>
    <row r="57" spans="2:15" s="8" customFormat="1" ht="13.5" outlineLevel="2" x14ac:dyDescent="0.25">
      <c r="B57" s="455"/>
      <c r="C57" s="342" t="s">
        <v>11</v>
      </c>
      <c r="D57" s="33">
        <v>12</v>
      </c>
      <c r="E57" s="39"/>
      <c r="F57" s="23"/>
      <c r="G57" s="33">
        <v>12</v>
      </c>
      <c r="H57" s="39"/>
      <c r="I57" s="23"/>
      <c r="J57" s="33">
        <v>12</v>
      </c>
      <c r="K57" s="39"/>
      <c r="L57" s="23"/>
      <c r="M57" s="24" t="s">
        <v>16</v>
      </c>
      <c r="N57" s="24"/>
      <c r="O57" s="24"/>
    </row>
    <row r="58" spans="2:15" s="8" customFormat="1" ht="33.75" outlineLevel="2" x14ac:dyDescent="0.25">
      <c r="B58" s="455"/>
      <c r="C58" s="342" t="s">
        <v>12</v>
      </c>
      <c r="D58" s="33">
        <v>10</v>
      </c>
      <c r="E58" s="39"/>
      <c r="F58" s="23"/>
      <c r="G58" s="33">
        <v>10</v>
      </c>
      <c r="H58" s="39"/>
      <c r="I58" s="23"/>
      <c r="J58" s="33">
        <v>10</v>
      </c>
      <c r="K58" s="39"/>
      <c r="L58" s="23"/>
      <c r="M58" s="24" t="s">
        <v>16</v>
      </c>
      <c r="N58" s="24"/>
      <c r="O58" s="24"/>
    </row>
    <row r="59" spans="2:15" s="8" customFormat="1" ht="33.75" outlineLevel="2" x14ac:dyDescent="0.25">
      <c r="B59" s="455"/>
      <c r="C59" s="342" t="s">
        <v>14</v>
      </c>
      <c r="D59" s="33">
        <v>8</v>
      </c>
      <c r="E59" s="39"/>
      <c r="F59" s="23"/>
      <c r="G59" s="33">
        <v>8</v>
      </c>
      <c r="H59" s="39"/>
      <c r="I59" s="23"/>
      <c r="J59" s="33">
        <v>8</v>
      </c>
      <c r="K59" s="39"/>
      <c r="L59" s="23"/>
      <c r="M59" s="24" t="s">
        <v>16</v>
      </c>
      <c r="N59" s="24"/>
      <c r="O59" s="24"/>
    </row>
    <row r="60" spans="2:15" ht="45" outlineLevel="2" x14ac:dyDescent="0.25">
      <c r="B60" s="455"/>
      <c r="C60" s="342" t="s">
        <v>15</v>
      </c>
      <c r="D60" s="33">
        <v>12</v>
      </c>
      <c r="E60" s="39"/>
      <c r="F60" s="23"/>
      <c r="G60" s="33">
        <v>12</v>
      </c>
      <c r="H60" s="39"/>
      <c r="I60" s="23"/>
      <c r="J60" s="33">
        <v>12</v>
      </c>
      <c r="K60" s="39"/>
      <c r="L60" s="23"/>
      <c r="M60" s="24" t="s">
        <v>16</v>
      </c>
      <c r="N60" s="24"/>
      <c r="O60" s="24"/>
    </row>
    <row r="61" spans="2:15" s="8" customFormat="1" ht="13.5" outlineLevel="2" x14ac:dyDescent="0.25">
      <c r="B61" s="455" t="s">
        <v>61</v>
      </c>
      <c r="C61" s="342" t="s">
        <v>7</v>
      </c>
      <c r="D61" s="33">
        <v>6</v>
      </c>
      <c r="E61" s="39"/>
      <c r="F61" s="23"/>
      <c r="G61" s="33">
        <v>6</v>
      </c>
      <c r="H61" s="39"/>
      <c r="I61" s="23"/>
      <c r="J61" s="33">
        <v>6</v>
      </c>
      <c r="K61" s="39"/>
      <c r="L61" s="23"/>
      <c r="M61" s="24" t="s">
        <v>16</v>
      </c>
      <c r="N61" s="24"/>
      <c r="O61" s="24"/>
    </row>
    <row r="62" spans="2:15" s="8" customFormat="1" ht="13.5" outlineLevel="2" x14ac:dyDescent="0.25">
      <c r="B62" s="455"/>
      <c r="C62" s="342" t="s">
        <v>8</v>
      </c>
      <c r="D62" s="33">
        <v>5</v>
      </c>
      <c r="E62" s="39"/>
      <c r="F62" s="23"/>
      <c r="G62" s="33">
        <v>5</v>
      </c>
      <c r="H62" s="39"/>
      <c r="I62" s="23"/>
      <c r="J62" s="33">
        <v>5</v>
      </c>
      <c r="K62" s="39"/>
      <c r="L62" s="23"/>
      <c r="M62" s="24" t="s">
        <v>16</v>
      </c>
      <c r="N62" s="24"/>
      <c r="O62" s="24"/>
    </row>
    <row r="63" spans="2:15" s="8" customFormat="1" ht="33.75" outlineLevel="2" x14ac:dyDescent="0.25">
      <c r="B63" s="455"/>
      <c r="C63" s="342" t="s">
        <v>12</v>
      </c>
      <c r="D63" s="33">
        <v>10</v>
      </c>
      <c r="E63" s="39"/>
      <c r="F63" s="23"/>
      <c r="G63" s="33">
        <v>10</v>
      </c>
      <c r="H63" s="39"/>
      <c r="I63" s="23"/>
      <c r="J63" s="33">
        <v>10</v>
      </c>
      <c r="K63" s="39"/>
      <c r="L63" s="23"/>
      <c r="M63" s="24" t="s">
        <v>16</v>
      </c>
      <c r="N63" s="24"/>
      <c r="O63" s="24"/>
    </row>
    <row r="64" spans="2:15" ht="33.75" outlineLevel="2" x14ac:dyDescent="0.25">
      <c r="B64" s="455"/>
      <c r="C64" s="342" t="s">
        <v>14</v>
      </c>
      <c r="D64" s="33">
        <v>8</v>
      </c>
      <c r="E64" s="39"/>
      <c r="F64" s="23"/>
      <c r="G64" s="33">
        <v>8</v>
      </c>
      <c r="H64" s="39"/>
      <c r="I64" s="23"/>
      <c r="J64" s="33">
        <v>8</v>
      </c>
      <c r="K64" s="39"/>
      <c r="L64" s="23"/>
      <c r="M64" s="24" t="s">
        <v>16</v>
      </c>
      <c r="N64" s="24"/>
      <c r="O64" s="24"/>
    </row>
    <row r="65" spans="1:15" s="8" customFormat="1" ht="45" outlineLevel="2" x14ac:dyDescent="0.25">
      <c r="B65" s="455"/>
      <c r="C65" s="342" t="s">
        <v>15</v>
      </c>
      <c r="D65" s="33">
        <v>12</v>
      </c>
      <c r="E65" s="39"/>
      <c r="F65" s="23"/>
      <c r="G65" s="33">
        <v>12</v>
      </c>
      <c r="H65" s="39"/>
      <c r="I65" s="23"/>
      <c r="J65" s="33">
        <v>12</v>
      </c>
      <c r="K65" s="39"/>
      <c r="L65" s="23"/>
      <c r="M65" s="24" t="s">
        <v>16</v>
      </c>
      <c r="N65" s="24"/>
      <c r="O65" s="24"/>
    </row>
    <row r="66" spans="1:15" s="8" customFormat="1" ht="18" customHeight="1" outlineLevel="2" x14ac:dyDescent="0.25">
      <c r="B66" s="359" t="s">
        <v>31</v>
      </c>
      <c r="C66" s="360"/>
      <c r="D66" s="33">
        <v>25</v>
      </c>
      <c r="E66" s="39"/>
      <c r="F66" s="23"/>
      <c r="G66" s="33">
        <v>25</v>
      </c>
      <c r="H66" s="39"/>
      <c r="I66" s="23"/>
      <c r="J66" s="33">
        <v>25</v>
      </c>
      <c r="K66" s="39"/>
      <c r="L66" s="23"/>
      <c r="M66" s="24" t="s">
        <v>16</v>
      </c>
      <c r="N66" s="24"/>
      <c r="O66" s="24"/>
    </row>
    <row r="67" spans="1:15" s="8" customFormat="1" ht="23.25" customHeight="1" outlineLevel="2" x14ac:dyDescent="0.25">
      <c r="B67" s="359" t="s">
        <v>32</v>
      </c>
      <c r="C67" s="360"/>
      <c r="D67" s="33">
        <v>1</v>
      </c>
      <c r="E67" s="39"/>
      <c r="F67" s="23"/>
      <c r="G67" s="33">
        <v>1</v>
      </c>
      <c r="H67" s="39"/>
      <c r="I67" s="23"/>
      <c r="J67" s="33">
        <v>1</v>
      </c>
      <c r="K67" s="39"/>
      <c r="L67" s="23"/>
      <c r="M67" s="24" t="s">
        <v>16</v>
      </c>
      <c r="N67" s="24"/>
      <c r="O67" s="24"/>
    </row>
    <row r="68" spans="1:15" s="8" customFormat="1" ht="13.5" outlineLevel="2" x14ac:dyDescent="0.25">
      <c r="B68" s="372" t="s">
        <v>33</v>
      </c>
      <c r="C68" s="373"/>
      <c r="D68" s="33">
        <v>1</v>
      </c>
      <c r="E68" s="39"/>
      <c r="F68" s="23"/>
      <c r="G68" s="33">
        <v>1</v>
      </c>
      <c r="H68" s="39"/>
      <c r="I68" s="23"/>
      <c r="J68" s="33">
        <v>1</v>
      </c>
      <c r="K68" s="39"/>
      <c r="L68" s="23"/>
      <c r="M68" s="24" t="s">
        <v>16</v>
      </c>
      <c r="N68" s="24"/>
      <c r="O68" s="24"/>
    </row>
    <row r="69" spans="1:15" s="10" customFormat="1" ht="32.25" customHeight="1" outlineLevel="1" x14ac:dyDescent="0.25">
      <c r="A69" s="17"/>
      <c r="B69" s="377" t="s">
        <v>64</v>
      </c>
      <c r="C69" s="378"/>
      <c r="D69" s="58">
        <v>18</v>
      </c>
      <c r="E69" s="61"/>
      <c r="F69" s="62"/>
      <c r="G69" s="58">
        <v>18</v>
      </c>
      <c r="H69" s="61"/>
      <c r="I69" s="62"/>
      <c r="J69" s="58">
        <v>18</v>
      </c>
      <c r="K69" s="57"/>
      <c r="L69" s="63"/>
      <c r="M69" s="57">
        <v>18</v>
      </c>
      <c r="N69" s="57"/>
      <c r="O69" s="57"/>
    </row>
    <row r="70" spans="1:15" s="10" customFormat="1" ht="36" customHeight="1" outlineLevel="1" x14ac:dyDescent="0.25">
      <c r="B70" s="361" t="s">
        <v>67</v>
      </c>
      <c r="C70" s="361"/>
      <c r="D70" s="29"/>
      <c r="E70" s="78"/>
      <c r="F70" s="78"/>
      <c r="G70" s="29"/>
      <c r="H70" s="78"/>
      <c r="I70" s="78"/>
      <c r="J70" s="29"/>
      <c r="K70" s="29"/>
      <c r="L70" s="29"/>
      <c r="M70" s="29"/>
      <c r="N70" s="29"/>
      <c r="O70" s="245">
        <v>21816.126045915273</v>
      </c>
    </row>
    <row r="71" spans="1:15" s="41" customFormat="1" outlineLevel="2" x14ac:dyDescent="0.25">
      <c r="B71" s="258"/>
      <c r="C71" s="258"/>
      <c r="D71" s="97" t="s">
        <v>2</v>
      </c>
      <c r="E71" s="97" t="s">
        <v>3</v>
      </c>
      <c r="F71" s="98" t="s">
        <v>4</v>
      </c>
      <c r="G71" s="97" t="s">
        <v>2</v>
      </c>
      <c r="H71" s="97" t="s">
        <v>3</v>
      </c>
      <c r="I71" s="98" t="s">
        <v>4</v>
      </c>
      <c r="J71" s="97" t="s">
        <v>2</v>
      </c>
      <c r="K71" s="97" t="s">
        <v>3</v>
      </c>
      <c r="L71" s="98" t="s">
        <v>4</v>
      </c>
      <c r="M71" s="96" t="s">
        <v>2</v>
      </c>
      <c r="N71" s="97" t="s">
        <v>3</v>
      </c>
      <c r="O71" s="95" t="s">
        <v>4</v>
      </c>
    </row>
    <row r="72" spans="1:15" s="8" customFormat="1" ht="11.45" customHeight="1" outlineLevel="2" x14ac:dyDescent="0.25">
      <c r="B72" s="369" t="s">
        <v>110</v>
      </c>
      <c r="C72" s="256" t="s">
        <v>51</v>
      </c>
      <c r="D72" s="68">
        <v>8.0365688888888911E-2</v>
      </c>
      <c r="E72" s="68">
        <v>8.0365688888888911E-2</v>
      </c>
      <c r="F72" s="75">
        <v>8.0365688888888911E-2</v>
      </c>
      <c r="G72" s="74">
        <v>0.11176</v>
      </c>
      <c r="H72" s="68">
        <v>0.11176</v>
      </c>
      <c r="I72" s="75">
        <v>0.11176</v>
      </c>
      <c r="J72" s="74">
        <v>0.12167</v>
      </c>
      <c r="K72" s="68">
        <v>0.12167</v>
      </c>
      <c r="L72" s="75">
        <v>0.12167</v>
      </c>
      <c r="M72" s="74">
        <v>0.12824777777777777</v>
      </c>
      <c r="N72" s="68">
        <v>0.12824777777777777</v>
      </c>
      <c r="O72" s="72">
        <v>0.12824777777777777</v>
      </c>
    </row>
    <row r="73" spans="1:15" s="8" customFormat="1" ht="12.75" outlineLevel="2" x14ac:dyDescent="0.25">
      <c r="B73" s="370"/>
      <c r="C73" s="257" t="s">
        <v>52</v>
      </c>
      <c r="D73" s="68">
        <v>8.0365688888888911E-2</v>
      </c>
      <c r="E73" s="68">
        <v>8.7354009661835763E-2</v>
      </c>
      <c r="F73" s="75">
        <v>9.5673439153439177E-2</v>
      </c>
      <c r="G73" s="74">
        <v>0.11176</v>
      </c>
      <c r="H73" s="68">
        <v>0.12147826086956522</v>
      </c>
      <c r="I73" s="75">
        <v>0.13304761904761905</v>
      </c>
      <c r="J73" s="74">
        <v>0.12167</v>
      </c>
      <c r="K73" s="68">
        <v>0.13225000000000001</v>
      </c>
      <c r="L73" s="75">
        <v>0.14484523809523808</v>
      </c>
      <c r="M73" s="74">
        <v>0.12824777777777777</v>
      </c>
      <c r="N73" s="68">
        <v>0.13939975845410629</v>
      </c>
      <c r="O73" s="72">
        <v>0.15267592592592594</v>
      </c>
    </row>
    <row r="74" spans="1:15" s="8" customFormat="1" ht="12.75" outlineLevel="2" x14ac:dyDescent="0.25">
      <c r="B74" s="370"/>
      <c r="C74" s="257" t="s">
        <v>53</v>
      </c>
      <c r="D74" s="68">
        <v>8.0365688888888911E-2</v>
      </c>
      <c r="E74" s="68">
        <v>0.1130718954248366</v>
      </c>
      <c r="F74" s="75">
        <v>0.1130718954248366</v>
      </c>
      <c r="G74" s="74">
        <v>0.11176</v>
      </c>
      <c r="H74" s="68">
        <v>0.14705882352941177</v>
      </c>
      <c r="I74" s="75">
        <v>0.14705882352941177</v>
      </c>
      <c r="J74" s="74">
        <v>0.12167</v>
      </c>
      <c r="K74" s="68">
        <v>0.15359477124183007</v>
      </c>
      <c r="L74" s="75">
        <v>0.15359477124183007</v>
      </c>
      <c r="M74" s="74">
        <v>0.12824777777777777</v>
      </c>
      <c r="N74" s="68">
        <v>0.15359477124183007</v>
      </c>
      <c r="O74" s="72">
        <v>0.15359477124183007</v>
      </c>
    </row>
    <row r="75" spans="1:15" s="8" customFormat="1" ht="12.75" outlineLevel="2" x14ac:dyDescent="0.25">
      <c r="B75" s="370"/>
      <c r="C75" s="257" t="s">
        <v>54</v>
      </c>
      <c r="D75" s="68">
        <v>8.0365688888888911E-2</v>
      </c>
      <c r="E75" s="68">
        <v>0.13730158730158731</v>
      </c>
      <c r="F75" s="75">
        <v>0.13730158730158731</v>
      </c>
      <c r="G75" s="74">
        <v>0.11176</v>
      </c>
      <c r="H75" s="68">
        <v>0.17857142857142858</v>
      </c>
      <c r="I75" s="75">
        <v>0.17857142857142858</v>
      </c>
      <c r="J75" s="74">
        <v>0.12167</v>
      </c>
      <c r="K75" s="68">
        <v>0.18650793650793651</v>
      </c>
      <c r="L75" s="75">
        <v>0.18650793650793651</v>
      </c>
      <c r="M75" s="74">
        <v>0.12824777777777777</v>
      </c>
      <c r="N75" s="68">
        <v>0.18650793650793651</v>
      </c>
      <c r="O75" s="72">
        <v>0.18650793650793651</v>
      </c>
    </row>
    <row r="76" spans="1:15" s="8" customFormat="1" ht="12.75" outlineLevel="2" x14ac:dyDescent="0.25">
      <c r="B76" s="370"/>
      <c r="C76" s="257" t="s">
        <v>55</v>
      </c>
      <c r="D76" s="68">
        <v>8.0365688888888911E-2</v>
      </c>
      <c r="E76" s="68">
        <v>0.21358024691358027</v>
      </c>
      <c r="F76" s="75">
        <v>0.24027777777777778</v>
      </c>
      <c r="G76" s="74">
        <v>0.11176</v>
      </c>
      <c r="H76" s="68">
        <v>0.27777777777777779</v>
      </c>
      <c r="I76" s="75">
        <v>0.3125</v>
      </c>
      <c r="J76" s="74">
        <v>0.12167</v>
      </c>
      <c r="K76" s="68">
        <v>0.29012345679012347</v>
      </c>
      <c r="L76" s="75">
        <v>0.3263888888888889</v>
      </c>
      <c r="M76" s="74">
        <v>0.12824777777777777</v>
      </c>
      <c r="N76" s="68">
        <v>0.29012345679012347</v>
      </c>
      <c r="O76" s="72">
        <v>0.3263888888888889</v>
      </c>
    </row>
    <row r="77" spans="1:15" s="8" customFormat="1" ht="12.75" outlineLevel="2" x14ac:dyDescent="0.25">
      <c r="B77" s="370"/>
      <c r="C77" s="257" t="s">
        <v>56</v>
      </c>
      <c r="D77" s="68">
        <v>8.0365688888888911E-2</v>
      </c>
      <c r="E77" s="68">
        <v>0.21358024691358027</v>
      </c>
      <c r="F77" s="75">
        <v>0.27460317460317463</v>
      </c>
      <c r="G77" s="74">
        <v>0.11176</v>
      </c>
      <c r="H77" s="68">
        <v>0.27777777777777779</v>
      </c>
      <c r="I77" s="75">
        <v>0.35714285714285715</v>
      </c>
      <c r="J77" s="74">
        <v>0.12167</v>
      </c>
      <c r="K77" s="68">
        <v>0.29012345679012347</v>
      </c>
      <c r="L77" s="75">
        <v>0.37301587301587302</v>
      </c>
      <c r="M77" s="74">
        <v>0.12824777777777777</v>
      </c>
      <c r="N77" s="68">
        <v>0.29012345679012347</v>
      </c>
      <c r="O77" s="72">
        <v>0.37301587301587302</v>
      </c>
    </row>
    <row r="78" spans="1:15" s="8" customFormat="1" ht="12.75" outlineLevel="2" x14ac:dyDescent="0.25">
      <c r="B78" s="370"/>
      <c r="C78" s="257" t="s">
        <v>57</v>
      </c>
      <c r="D78" s="68">
        <v>8.0365688888888911E-2</v>
      </c>
      <c r="E78" s="68">
        <v>0.21358024691358027</v>
      </c>
      <c r="F78" s="75">
        <v>0.32037037037037036</v>
      </c>
      <c r="G78" s="74">
        <v>0.11176</v>
      </c>
      <c r="H78" s="68">
        <v>0.27777777777777779</v>
      </c>
      <c r="I78" s="75">
        <v>0.41666666666666669</v>
      </c>
      <c r="J78" s="74">
        <v>0.12167</v>
      </c>
      <c r="K78" s="68">
        <v>0.29012345679012347</v>
      </c>
      <c r="L78" s="75">
        <v>0.43518518518518517</v>
      </c>
      <c r="M78" s="74">
        <v>0.12824777777777777</v>
      </c>
      <c r="N78" s="68">
        <v>0.29012345679012347</v>
      </c>
      <c r="O78" s="72">
        <v>0.43518518518518517</v>
      </c>
    </row>
    <row r="79" spans="1:15" s="8" customFormat="1" ht="11.45" customHeight="1" outlineLevel="2" x14ac:dyDescent="0.25">
      <c r="B79" s="371" t="s">
        <v>115</v>
      </c>
      <c r="C79" s="257" t="s">
        <v>7</v>
      </c>
      <c r="D79" s="71">
        <v>8.6568222222222241E-2</v>
      </c>
      <c r="E79" s="30"/>
      <c r="F79" s="76"/>
      <c r="G79" s="30">
        <v>0.12581111111111112</v>
      </c>
      <c r="H79" s="30"/>
      <c r="I79" s="76"/>
      <c r="J79" s="30">
        <v>0.13819861111111112</v>
      </c>
      <c r="K79" s="30"/>
      <c r="L79" s="76"/>
      <c r="M79" s="30">
        <v>0.14642083333333333</v>
      </c>
      <c r="N79" s="24"/>
      <c r="O79" s="24"/>
    </row>
    <row r="80" spans="1:15" s="8" customFormat="1" ht="22.5" outlineLevel="2" x14ac:dyDescent="0.25">
      <c r="B80" s="371"/>
      <c r="C80" s="257" t="s">
        <v>9</v>
      </c>
      <c r="D80" s="72">
        <v>6.9254577777777784E-2</v>
      </c>
      <c r="E80" s="73"/>
      <c r="F80" s="77"/>
      <c r="G80" s="73">
        <v>0.1006488888888889</v>
      </c>
      <c r="H80" s="73"/>
      <c r="I80" s="77"/>
      <c r="J80" s="73">
        <v>0.11055888888888889</v>
      </c>
      <c r="K80" s="73"/>
      <c r="L80" s="77"/>
      <c r="M80" s="73">
        <v>0.11713666666666667</v>
      </c>
      <c r="N80" s="24"/>
      <c r="O80" s="24"/>
    </row>
    <row r="81" spans="2:15" s="8" customFormat="1" ht="13.5" outlineLevel="2" x14ac:dyDescent="0.25">
      <c r="B81" s="371"/>
      <c r="C81" s="257" t="s">
        <v>8</v>
      </c>
      <c r="D81" s="72">
        <v>8.6568222222222241E-2</v>
      </c>
      <c r="E81" s="73"/>
      <c r="F81" s="77"/>
      <c r="G81" s="73">
        <v>0.12581111111111112</v>
      </c>
      <c r="H81" s="73"/>
      <c r="I81" s="77"/>
      <c r="J81" s="73">
        <v>0.13819861111111112</v>
      </c>
      <c r="K81" s="73"/>
      <c r="L81" s="77"/>
      <c r="M81" s="73">
        <v>0.14642083333333333</v>
      </c>
      <c r="N81" s="24"/>
      <c r="O81" s="24"/>
    </row>
    <row r="82" spans="2:15" s="8" customFormat="1" ht="13.5" outlineLevel="2" x14ac:dyDescent="0.25">
      <c r="B82" s="371"/>
      <c r="C82" s="257" t="s">
        <v>11</v>
      </c>
      <c r="D82" s="72">
        <v>6.9254577777777784E-2</v>
      </c>
      <c r="E82" s="73"/>
      <c r="F82" s="77"/>
      <c r="G82" s="73">
        <v>0.1006488888888889</v>
      </c>
      <c r="H82" s="73"/>
      <c r="I82" s="77"/>
      <c r="J82" s="73">
        <v>0.11055888888888889</v>
      </c>
      <c r="K82" s="73"/>
      <c r="L82" s="77"/>
      <c r="M82" s="73">
        <v>0.11713666666666667</v>
      </c>
      <c r="N82" s="24"/>
      <c r="O82" s="24"/>
    </row>
    <row r="83" spans="2:15" s="8" customFormat="1" ht="22.5" outlineLevel="2" x14ac:dyDescent="0.25">
      <c r="B83" s="371"/>
      <c r="C83" s="257" t="s">
        <v>5</v>
      </c>
      <c r="D83" s="72">
        <v>6.9254577777777784E-2</v>
      </c>
      <c r="E83" s="73"/>
      <c r="F83" s="77"/>
      <c r="G83" s="73">
        <v>0.1006488888888889</v>
      </c>
      <c r="H83" s="73"/>
      <c r="I83" s="77"/>
      <c r="J83" s="73">
        <v>0.11055888888888889</v>
      </c>
      <c r="K83" s="73"/>
      <c r="L83" s="77"/>
      <c r="M83" s="73">
        <v>0.11713666666666667</v>
      </c>
      <c r="N83" s="24"/>
      <c r="O83" s="24"/>
    </row>
    <row r="84" spans="2:15" s="8" customFormat="1" ht="33.75" outlineLevel="2" x14ac:dyDescent="0.25">
      <c r="B84" s="371"/>
      <c r="C84" s="257" t="s">
        <v>12</v>
      </c>
      <c r="D84" s="72">
        <v>8.6568222222222241E-2</v>
      </c>
      <c r="E84" s="73"/>
      <c r="F84" s="77"/>
      <c r="G84" s="73">
        <v>0.12581111111111112</v>
      </c>
      <c r="H84" s="73"/>
      <c r="I84" s="77"/>
      <c r="J84" s="73">
        <v>0.13819861111111112</v>
      </c>
      <c r="K84" s="73"/>
      <c r="L84" s="77"/>
      <c r="M84" s="73">
        <v>0.14642083333333333</v>
      </c>
      <c r="N84" s="24"/>
      <c r="O84" s="24"/>
    </row>
    <row r="85" spans="2:15" s="8" customFormat="1" ht="22.5" outlineLevel="2" x14ac:dyDescent="0.25">
      <c r="B85" s="371"/>
      <c r="C85" s="257" t="s">
        <v>13</v>
      </c>
      <c r="D85" s="72">
        <v>6.9254577777777784E-2</v>
      </c>
      <c r="E85" s="73"/>
      <c r="F85" s="77"/>
      <c r="G85" s="73">
        <v>0.1006488888888889</v>
      </c>
      <c r="H85" s="73"/>
      <c r="I85" s="77"/>
      <c r="J85" s="73">
        <v>0.11055888888888889</v>
      </c>
      <c r="K85" s="73"/>
      <c r="L85" s="77"/>
      <c r="M85" s="73">
        <v>0.11713666666666667</v>
      </c>
      <c r="N85" s="24"/>
      <c r="O85" s="24"/>
    </row>
    <row r="86" spans="2:15" s="8" customFormat="1" ht="33.75" outlineLevel="2" x14ac:dyDescent="0.25">
      <c r="B86" s="371"/>
      <c r="C86" s="257" t="s">
        <v>14</v>
      </c>
      <c r="D86" s="72">
        <v>8.6568222222222241E-2</v>
      </c>
      <c r="E86" s="73"/>
      <c r="F86" s="77"/>
      <c r="G86" s="73">
        <v>0.12581111111111112</v>
      </c>
      <c r="H86" s="73"/>
      <c r="I86" s="77"/>
      <c r="J86" s="73">
        <v>0.13819861111111112</v>
      </c>
      <c r="K86" s="73"/>
      <c r="L86" s="77"/>
      <c r="M86" s="73">
        <v>0.14642083333333333</v>
      </c>
      <c r="N86" s="24"/>
      <c r="O86" s="24"/>
    </row>
    <row r="87" spans="2:15" s="8" customFormat="1" ht="13.5" outlineLevel="2" x14ac:dyDescent="0.25">
      <c r="B87" s="371" t="s">
        <v>111</v>
      </c>
      <c r="C87" s="257" t="s">
        <v>7</v>
      </c>
      <c r="D87" s="72">
        <v>0.25462962962962965</v>
      </c>
      <c r="E87" s="39"/>
      <c r="F87" s="23"/>
      <c r="G87" s="73">
        <v>0.33703703703703702</v>
      </c>
      <c r="H87" s="39"/>
      <c r="I87" s="23"/>
      <c r="J87" s="73">
        <v>0.3611111111111111</v>
      </c>
      <c r="K87" s="39"/>
      <c r="L87" s="23"/>
      <c r="M87" s="24" t="s">
        <v>16</v>
      </c>
      <c r="N87" s="24"/>
      <c r="O87" s="24"/>
    </row>
    <row r="88" spans="2:15" s="8" customFormat="1" ht="22.5" outlineLevel="2" x14ac:dyDescent="0.25">
      <c r="B88" s="371"/>
      <c r="C88" s="257" t="s">
        <v>9</v>
      </c>
      <c r="D88" s="72">
        <v>0.15277777777777779</v>
      </c>
      <c r="E88" s="39"/>
      <c r="F88" s="23"/>
      <c r="G88" s="73">
        <v>0.20222222222222222</v>
      </c>
      <c r="H88" s="39"/>
      <c r="I88" s="23"/>
      <c r="J88" s="73">
        <v>0.21666666666666667</v>
      </c>
      <c r="K88" s="39"/>
      <c r="L88" s="23"/>
      <c r="M88" s="24" t="s">
        <v>16</v>
      </c>
      <c r="N88" s="24"/>
      <c r="O88" s="24"/>
    </row>
    <row r="89" spans="2:15" s="8" customFormat="1" ht="13.5" outlineLevel="2" x14ac:dyDescent="0.25">
      <c r="B89" s="371"/>
      <c r="C89" s="257" t="s">
        <v>8</v>
      </c>
      <c r="D89" s="72">
        <v>0.19097222222222221</v>
      </c>
      <c r="E89" s="39"/>
      <c r="F89" s="23"/>
      <c r="G89" s="73">
        <v>0.25277777777777777</v>
      </c>
      <c r="H89" s="39"/>
      <c r="I89" s="23"/>
      <c r="J89" s="73">
        <v>0.27083333333333331</v>
      </c>
      <c r="K89" s="39"/>
      <c r="L89" s="23"/>
      <c r="M89" s="24" t="s">
        <v>16</v>
      </c>
      <c r="N89" s="24"/>
      <c r="O89" s="24"/>
    </row>
    <row r="90" spans="2:15" s="8" customFormat="1" ht="13.5" outlineLevel="2" x14ac:dyDescent="0.25">
      <c r="B90" s="371"/>
      <c r="C90" s="257" t="s">
        <v>11</v>
      </c>
      <c r="D90" s="72">
        <v>0.12731481481481483</v>
      </c>
      <c r="E90" s="39"/>
      <c r="F90" s="23"/>
      <c r="G90" s="73">
        <v>0.16851851851851851</v>
      </c>
      <c r="H90" s="39"/>
      <c r="I90" s="23"/>
      <c r="J90" s="73">
        <v>0.18055555555555555</v>
      </c>
      <c r="K90" s="39"/>
      <c r="L90" s="23"/>
      <c r="M90" s="24" t="s">
        <v>16</v>
      </c>
      <c r="N90" s="24"/>
      <c r="O90" s="24"/>
    </row>
    <row r="91" spans="2:15" s="8" customFormat="1" ht="22.5" outlineLevel="2" x14ac:dyDescent="0.25">
      <c r="B91" s="371"/>
      <c r="C91" s="257" t="s">
        <v>5</v>
      </c>
      <c r="D91" s="72">
        <v>0.12731481481481483</v>
      </c>
      <c r="E91" s="39"/>
      <c r="F91" s="23"/>
      <c r="G91" s="73">
        <v>0.16851851851851851</v>
      </c>
      <c r="H91" s="39"/>
      <c r="I91" s="23"/>
      <c r="J91" s="73">
        <v>0.18055555555555555</v>
      </c>
      <c r="K91" s="39"/>
      <c r="L91" s="23"/>
      <c r="M91" s="24" t="s">
        <v>16</v>
      </c>
      <c r="N91" s="24"/>
      <c r="O91" s="24"/>
    </row>
    <row r="92" spans="2:15" s="8" customFormat="1" ht="33.75" outlineLevel="2" x14ac:dyDescent="0.25">
      <c r="B92" s="371"/>
      <c r="C92" s="257" t="s">
        <v>12</v>
      </c>
      <c r="D92" s="72">
        <v>0.15277777777777779</v>
      </c>
      <c r="E92" s="39"/>
      <c r="F92" s="23"/>
      <c r="G92" s="73">
        <v>0.20222222222222222</v>
      </c>
      <c r="H92" s="39"/>
      <c r="I92" s="23"/>
      <c r="J92" s="73">
        <v>0.21666666666666667</v>
      </c>
      <c r="K92" s="39"/>
      <c r="L92" s="23"/>
      <c r="M92" s="24" t="s">
        <v>16</v>
      </c>
      <c r="N92" s="24"/>
      <c r="O92" s="24"/>
    </row>
    <row r="93" spans="2:15" s="8" customFormat="1" ht="22.5" outlineLevel="2" x14ac:dyDescent="0.25">
      <c r="B93" s="371"/>
      <c r="C93" s="257" t="s">
        <v>13</v>
      </c>
      <c r="D93" s="72">
        <v>0.12731481481481483</v>
      </c>
      <c r="E93" s="39"/>
      <c r="F93" s="23"/>
      <c r="G93" s="73">
        <v>0.16851851851851851</v>
      </c>
      <c r="H93" s="39"/>
      <c r="I93" s="23"/>
      <c r="J93" s="73">
        <v>0.18055555555555555</v>
      </c>
      <c r="K93" s="39"/>
      <c r="L93" s="23"/>
      <c r="M93" s="24" t="s">
        <v>16</v>
      </c>
      <c r="N93" s="24"/>
      <c r="O93" s="24"/>
    </row>
    <row r="94" spans="2:15" s="8" customFormat="1" ht="33.75" outlineLevel="2" x14ac:dyDescent="0.25">
      <c r="B94" s="371"/>
      <c r="C94" s="257" t="s">
        <v>14</v>
      </c>
      <c r="D94" s="72">
        <v>0.19097222222222221</v>
      </c>
      <c r="E94" s="39"/>
      <c r="F94" s="23"/>
      <c r="G94" s="73">
        <v>0.25277777777777777</v>
      </c>
      <c r="H94" s="39"/>
      <c r="I94" s="23"/>
      <c r="J94" s="73">
        <v>0.27083333333333331</v>
      </c>
      <c r="K94" s="39"/>
      <c r="L94" s="23"/>
      <c r="M94" s="24" t="s">
        <v>16</v>
      </c>
      <c r="N94" s="24"/>
      <c r="O94" s="24"/>
    </row>
    <row r="95" spans="2:15" s="8" customFormat="1" ht="13.5" outlineLevel="2" x14ac:dyDescent="0.25">
      <c r="B95" s="371" t="s">
        <v>112</v>
      </c>
      <c r="C95" s="257" t="s">
        <v>7</v>
      </c>
      <c r="D95" s="72">
        <v>0.25462962962962965</v>
      </c>
      <c r="E95" s="39"/>
      <c r="F95" s="23"/>
      <c r="G95" s="73">
        <v>0.33703703703703702</v>
      </c>
      <c r="H95" s="39"/>
      <c r="I95" s="23"/>
      <c r="J95" s="73">
        <v>0.3611111111111111</v>
      </c>
      <c r="K95" s="39"/>
      <c r="L95" s="23"/>
      <c r="M95" s="24" t="s">
        <v>16</v>
      </c>
      <c r="N95" s="24"/>
      <c r="O95" s="24"/>
    </row>
    <row r="96" spans="2:15" s="8" customFormat="1" ht="22.5" outlineLevel="2" x14ac:dyDescent="0.25">
      <c r="B96" s="371"/>
      <c r="C96" s="257" t="s">
        <v>9</v>
      </c>
      <c r="D96" s="72">
        <v>0.15277777777777779</v>
      </c>
      <c r="E96" s="39"/>
      <c r="F96" s="23"/>
      <c r="G96" s="73">
        <v>0.20222222222222222</v>
      </c>
      <c r="H96" s="39"/>
      <c r="I96" s="23"/>
      <c r="J96" s="73">
        <v>0.21666666666666667</v>
      </c>
      <c r="K96" s="39"/>
      <c r="L96" s="23"/>
      <c r="M96" s="24" t="s">
        <v>16</v>
      </c>
      <c r="N96" s="24"/>
      <c r="O96" s="24"/>
    </row>
    <row r="97" spans="1:15" s="8" customFormat="1" ht="13.5" outlineLevel="2" x14ac:dyDescent="0.25">
      <c r="B97" s="371"/>
      <c r="C97" s="257" t="s">
        <v>8</v>
      </c>
      <c r="D97" s="72">
        <v>0.19097222222222221</v>
      </c>
      <c r="E97" s="39"/>
      <c r="F97" s="23"/>
      <c r="G97" s="73">
        <v>0.25277777777777777</v>
      </c>
      <c r="H97" s="39"/>
      <c r="I97" s="23"/>
      <c r="J97" s="73">
        <v>0.27083333333333331</v>
      </c>
      <c r="K97" s="39"/>
      <c r="L97" s="23"/>
      <c r="M97" s="24" t="s">
        <v>16</v>
      </c>
      <c r="N97" s="24"/>
      <c r="O97" s="24"/>
    </row>
    <row r="98" spans="1:15" s="8" customFormat="1" ht="13.5" outlineLevel="2" x14ac:dyDescent="0.25">
      <c r="B98" s="371"/>
      <c r="C98" s="257" t="s">
        <v>11</v>
      </c>
      <c r="D98" s="72">
        <v>0.12731481481481483</v>
      </c>
      <c r="E98" s="39"/>
      <c r="F98" s="23"/>
      <c r="G98" s="73">
        <v>0.16851851851851851</v>
      </c>
      <c r="H98" s="39"/>
      <c r="I98" s="23"/>
      <c r="J98" s="73">
        <v>0.18055555555555555</v>
      </c>
      <c r="K98" s="39"/>
      <c r="L98" s="23"/>
      <c r="M98" s="24" t="s">
        <v>16</v>
      </c>
      <c r="N98" s="24"/>
      <c r="O98" s="24"/>
    </row>
    <row r="99" spans="1:15" s="8" customFormat="1" ht="33.75" outlineLevel="2" x14ac:dyDescent="0.25">
      <c r="B99" s="371"/>
      <c r="C99" s="257" t="s">
        <v>12</v>
      </c>
      <c r="D99" s="72">
        <v>0.15277777777777779</v>
      </c>
      <c r="E99" s="39"/>
      <c r="F99" s="23"/>
      <c r="G99" s="73">
        <v>0.20222222222222222</v>
      </c>
      <c r="H99" s="39"/>
      <c r="I99" s="23"/>
      <c r="J99" s="73">
        <v>0.21666666666666667</v>
      </c>
      <c r="K99" s="39"/>
      <c r="L99" s="23"/>
      <c r="M99" s="24" t="s">
        <v>16</v>
      </c>
      <c r="N99" s="24"/>
      <c r="O99" s="24"/>
    </row>
    <row r="100" spans="1:15" s="8" customFormat="1" ht="33.75" outlineLevel="2" x14ac:dyDescent="0.25">
      <c r="B100" s="371"/>
      <c r="C100" s="257" t="s">
        <v>14</v>
      </c>
      <c r="D100" s="72">
        <v>0.19097222222222221</v>
      </c>
      <c r="E100" s="39"/>
      <c r="F100" s="23"/>
      <c r="G100" s="73">
        <v>0.25277777777777777</v>
      </c>
      <c r="H100" s="39"/>
      <c r="I100" s="23"/>
      <c r="J100" s="73">
        <v>0.27083333333333331</v>
      </c>
      <c r="K100" s="39"/>
      <c r="L100" s="23"/>
      <c r="M100" s="24" t="s">
        <v>16</v>
      </c>
      <c r="N100" s="24"/>
      <c r="O100" s="24"/>
    </row>
    <row r="101" spans="1:15" s="8" customFormat="1" ht="45" outlineLevel="2" x14ac:dyDescent="0.25">
      <c r="B101" s="371"/>
      <c r="C101" s="257" t="s">
        <v>15</v>
      </c>
      <c r="D101" s="72">
        <v>0.12731481481481483</v>
      </c>
      <c r="E101" s="39"/>
      <c r="F101" s="23"/>
      <c r="G101" s="73">
        <v>0.16851851851851851</v>
      </c>
      <c r="H101" s="39"/>
      <c r="I101" s="23"/>
      <c r="J101" s="73">
        <v>0.18055555555555555</v>
      </c>
      <c r="K101" s="39"/>
      <c r="L101" s="23"/>
      <c r="M101" s="24" t="s">
        <v>16</v>
      </c>
      <c r="N101" s="24"/>
      <c r="O101" s="24"/>
    </row>
    <row r="102" spans="1:15" s="8" customFormat="1" ht="13.5" outlineLevel="2" x14ac:dyDescent="0.25">
      <c r="B102" s="371" t="s">
        <v>113</v>
      </c>
      <c r="C102" s="257" t="s">
        <v>7</v>
      </c>
      <c r="D102" s="72">
        <v>0.25462962962962965</v>
      </c>
      <c r="E102" s="39"/>
      <c r="F102" s="23"/>
      <c r="G102" s="73">
        <v>0.33703703703703702</v>
      </c>
      <c r="H102" s="39"/>
      <c r="I102" s="23"/>
      <c r="J102" s="73">
        <v>0.3611111111111111</v>
      </c>
      <c r="K102" s="39"/>
      <c r="L102" s="23"/>
      <c r="M102" s="24" t="s">
        <v>16</v>
      </c>
      <c r="N102" s="24"/>
      <c r="O102" s="24"/>
    </row>
    <row r="103" spans="1:15" s="8" customFormat="1" ht="13.5" outlineLevel="2" x14ac:dyDescent="0.25">
      <c r="B103" s="371"/>
      <c r="C103" s="257" t="s">
        <v>8</v>
      </c>
      <c r="D103" s="72">
        <v>0.30555555555555558</v>
      </c>
      <c r="E103" s="39"/>
      <c r="F103" s="23"/>
      <c r="G103" s="73">
        <v>0.40444444444444444</v>
      </c>
      <c r="H103" s="39"/>
      <c r="I103" s="23"/>
      <c r="J103" s="73">
        <v>0.43333333333333335</v>
      </c>
      <c r="K103" s="39"/>
      <c r="L103" s="23"/>
      <c r="M103" s="24" t="s">
        <v>16</v>
      </c>
      <c r="N103" s="24"/>
      <c r="O103" s="24"/>
    </row>
    <row r="104" spans="1:15" s="8" customFormat="1" ht="33.75" outlineLevel="2" x14ac:dyDescent="0.25">
      <c r="B104" s="371"/>
      <c r="C104" s="257" t="s">
        <v>12</v>
      </c>
      <c r="D104" s="72">
        <v>0.15277777777777779</v>
      </c>
      <c r="E104" s="39"/>
      <c r="F104" s="23"/>
      <c r="G104" s="73">
        <v>0.20222222222222222</v>
      </c>
      <c r="H104" s="39"/>
      <c r="I104" s="23"/>
      <c r="J104" s="73">
        <v>0.21666666666666667</v>
      </c>
      <c r="K104" s="39"/>
      <c r="L104" s="23"/>
      <c r="M104" s="24" t="s">
        <v>16</v>
      </c>
      <c r="N104" s="24"/>
      <c r="O104" s="24"/>
    </row>
    <row r="105" spans="1:15" s="8" customFormat="1" ht="33.75" outlineLevel="2" x14ac:dyDescent="0.25">
      <c r="B105" s="371"/>
      <c r="C105" s="257" t="s">
        <v>14</v>
      </c>
      <c r="D105" s="72">
        <v>0.19097222222222221</v>
      </c>
      <c r="E105" s="39"/>
      <c r="F105" s="23"/>
      <c r="G105" s="73">
        <v>0.25277777777777777</v>
      </c>
      <c r="H105" s="39"/>
      <c r="I105" s="23"/>
      <c r="J105" s="73">
        <v>0.27083333333333331</v>
      </c>
      <c r="K105" s="39"/>
      <c r="L105" s="23"/>
      <c r="M105" s="24" t="s">
        <v>16</v>
      </c>
      <c r="N105" s="24"/>
      <c r="O105" s="24"/>
    </row>
    <row r="106" spans="1:15" s="8" customFormat="1" ht="45" outlineLevel="2" x14ac:dyDescent="0.25">
      <c r="B106" s="371"/>
      <c r="C106" s="257" t="s">
        <v>15</v>
      </c>
      <c r="D106" s="72">
        <v>0.12731481481481483</v>
      </c>
      <c r="E106" s="39"/>
      <c r="F106" s="23"/>
      <c r="G106" s="73">
        <v>0.16851851851851851</v>
      </c>
      <c r="H106" s="39"/>
      <c r="I106" s="23"/>
      <c r="J106" s="73">
        <v>0.18055555555555555</v>
      </c>
      <c r="K106" s="39"/>
      <c r="L106" s="23"/>
      <c r="M106" s="24" t="s">
        <v>16</v>
      </c>
      <c r="N106" s="24"/>
      <c r="O106" s="24"/>
    </row>
    <row r="107" spans="1:15" s="8" customFormat="1" ht="13.5" outlineLevel="2" x14ac:dyDescent="0.25">
      <c r="B107" s="359" t="s">
        <v>107</v>
      </c>
      <c r="C107" s="360"/>
      <c r="D107" s="72">
        <v>5.9088888888888899E-2</v>
      </c>
      <c r="E107" s="39"/>
      <c r="F107" s="23"/>
      <c r="G107" s="73">
        <v>6.6513777777777783E-2</v>
      </c>
      <c r="H107" s="39"/>
      <c r="I107" s="23"/>
      <c r="J107" s="73">
        <v>6.9882222222222221E-2</v>
      </c>
      <c r="K107" s="39"/>
      <c r="L107" s="23"/>
      <c r="M107" s="24" t="s">
        <v>16</v>
      </c>
      <c r="N107" s="24"/>
      <c r="O107" s="24"/>
    </row>
    <row r="108" spans="1:15" s="8" customFormat="1" ht="21.75" customHeight="1" outlineLevel="2" x14ac:dyDescent="0.25">
      <c r="B108" s="359" t="s">
        <v>32</v>
      </c>
      <c r="C108" s="360"/>
      <c r="D108" s="72">
        <v>0.44444444444444442</v>
      </c>
      <c r="E108" s="39"/>
      <c r="F108" s="23"/>
      <c r="G108" s="73">
        <v>0.55555555555555558</v>
      </c>
      <c r="H108" s="39"/>
      <c r="I108" s="23"/>
      <c r="J108" s="73">
        <v>0.61111111111111116</v>
      </c>
      <c r="K108" s="39"/>
      <c r="L108" s="23"/>
      <c r="M108" s="24" t="s">
        <v>16</v>
      </c>
      <c r="N108" s="24"/>
      <c r="O108" s="24"/>
    </row>
    <row r="109" spans="1:15" s="8" customFormat="1" ht="13.5" outlineLevel="2" x14ac:dyDescent="0.25">
      <c r="B109" s="372" t="s">
        <v>33</v>
      </c>
      <c r="C109" s="373"/>
      <c r="D109" s="72">
        <v>1.2500000000000001E-2</v>
      </c>
      <c r="E109" s="39"/>
      <c r="F109" s="23"/>
      <c r="G109" s="73">
        <v>2.361111111111111E-2</v>
      </c>
      <c r="H109" s="39"/>
      <c r="I109" s="23"/>
      <c r="J109" s="73">
        <v>2.6388888888888889E-2</v>
      </c>
      <c r="K109" s="39"/>
      <c r="L109" s="23"/>
      <c r="M109" s="24" t="s">
        <v>16</v>
      </c>
      <c r="N109" s="24"/>
      <c r="O109" s="24"/>
    </row>
    <row r="110" spans="1:15" s="10" customFormat="1" ht="33" customHeight="1" outlineLevel="1" x14ac:dyDescent="0.25">
      <c r="A110" s="17"/>
      <c r="B110" s="377" t="s">
        <v>66</v>
      </c>
      <c r="C110" s="378"/>
      <c r="D110" s="79">
        <v>36</v>
      </c>
      <c r="E110" s="31"/>
      <c r="F110" s="80"/>
      <c r="G110" s="79">
        <v>36</v>
      </c>
      <c r="H110" s="31"/>
      <c r="I110" s="80"/>
      <c r="J110" s="79">
        <v>36</v>
      </c>
      <c r="K110" s="28"/>
      <c r="L110" s="20"/>
      <c r="M110" s="28">
        <v>36</v>
      </c>
      <c r="N110" s="28"/>
      <c r="O110" s="28"/>
    </row>
    <row r="111" spans="1:15" s="10" customFormat="1" ht="36.75" customHeight="1" outlineLevel="1" x14ac:dyDescent="0.25">
      <c r="A111" s="17"/>
      <c r="B111" s="364" t="s">
        <v>70</v>
      </c>
      <c r="C111" s="365"/>
      <c r="D111" s="33">
        <v>6</v>
      </c>
      <c r="E111" s="38"/>
      <c r="F111" s="46"/>
      <c r="G111" s="33">
        <v>6</v>
      </c>
      <c r="H111" s="38"/>
      <c r="I111" s="46"/>
      <c r="J111" s="33">
        <v>6</v>
      </c>
      <c r="K111" s="39"/>
      <c r="L111" s="23"/>
      <c r="M111" s="39">
        <v>6</v>
      </c>
      <c r="N111" s="39"/>
      <c r="O111" s="39"/>
    </row>
    <row r="112" spans="1:15" s="10" customFormat="1" ht="36.75" customHeight="1" outlineLevel="1" x14ac:dyDescent="0.25">
      <c r="B112" s="364" t="s">
        <v>68</v>
      </c>
      <c r="C112" s="364"/>
      <c r="D112" s="29"/>
      <c r="E112" s="78"/>
      <c r="F112" s="78"/>
      <c r="G112" s="29"/>
      <c r="H112" s="78"/>
      <c r="I112" s="78"/>
      <c r="J112" s="29"/>
      <c r="K112" s="29"/>
      <c r="L112" s="29"/>
      <c r="M112" s="29"/>
      <c r="N112" s="29"/>
      <c r="O112" s="245">
        <v>89.835976296296295</v>
      </c>
    </row>
    <row r="113" spans="2:15" s="8" customFormat="1" ht="11.45" customHeight="1" outlineLevel="2" x14ac:dyDescent="0.25">
      <c r="B113" s="371" t="s">
        <v>115</v>
      </c>
      <c r="C113" s="257" t="s">
        <v>7</v>
      </c>
      <c r="D113" s="71">
        <v>0</v>
      </c>
      <c r="E113" s="30"/>
      <c r="F113" s="76"/>
      <c r="G113" s="30">
        <v>0</v>
      </c>
      <c r="H113" s="30"/>
      <c r="I113" s="76"/>
      <c r="J113" s="30">
        <v>0</v>
      </c>
      <c r="K113" s="30"/>
      <c r="L113" s="76"/>
      <c r="M113" s="30">
        <v>0</v>
      </c>
      <c r="N113" s="24"/>
      <c r="O113" s="24"/>
    </row>
    <row r="114" spans="2:15" s="8" customFormat="1" ht="22.5" outlineLevel="2" x14ac:dyDescent="0.25">
      <c r="B114" s="371"/>
      <c r="C114" s="257" t="s">
        <v>9</v>
      </c>
      <c r="D114" s="72">
        <v>0</v>
      </c>
      <c r="E114" s="73"/>
      <c r="F114" s="77"/>
      <c r="G114" s="73">
        <v>0</v>
      </c>
      <c r="H114" s="73"/>
      <c r="I114" s="77"/>
      <c r="J114" s="73">
        <v>0</v>
      </c>
      <c r="K114" s="73"/>
      <c r="L114" s="77"/>
      <c r="M114" s="73">
        <v>0</v>
      </c>
      <c r="N114" s="24"/>
      <c r="O114" s="24"/>
    </row>
    <row r="115" spans="2:15" s="8" customFormat="1" ht="13.5" outlineLevel="2" x14ac:dyDescent="0.25">
      <c r="B115" s="371"/>
      <c r="C115" s="257" t="s">
        <v>8</v>
      </c>
      <c r="D115" s="72">
        <v>0</v>
      </c>
      <c r="E115" s="73"/>
      <c r="F115" s="77"/>
      <c r="G115" s="73">
        <v>0</v>
      </c>
      <c r="H115" s="73"/>
      <c r="I115" s="77"/>
      <c r="J115" s="73">
        <v>0</v>
      </c>
      <c r="K115" s="73"/>
      <c r="L115" s="77"/>
      <c r="M115" s="73">
        <v>0</v>
      </c>
      <c r="N115" s="24"/>
      <c r="O115" s="24"/>
    </row>
    <row r="116" spans="2:15" s="8" customFormat="1" ht="13.5" outlineLevel="2" x14ac:dyDescent="0.25">
      <c r="B116" s="371"/>
      <c r="C116" s="257" t="s">
        <v>11</v>
      </c>
      <c r="D116" s="72">
        <v>0</v>
      </c>
      <c r="E116" s="73"/>
      <c r="F116" s="77"/>
      <c r="G116" s="73">
        <v>0</v>
      </c>
      <c r="H116" s="73"/>
      <c r="I116" s="77"/>
      <c r="J116" s="73">
        <v>0</v>
      </c>
      <c r="K116" s="73"/>
      <c r="L116" s="77"/>
      <c r="M116" s="73">
        <v>0</v>
      </c>
      <c r="N116" s="24"/>
      <c r="O116" s="24"/>
    </row>
    <row r="117" spans="2:15" s="8" customFormat="1" ht="22.5" outlineLevel="2" x14ac:dyDescent="0.25">
      <c r="B117" s="371"/>
      <c r="C117" s="257" t="s">
        <v>5</v>
      </c>
      <c r="D117" s="72">
        <v>0</v>
      </c>
      <c r="E117" s="73"/>
      <c r="F117" s="77"/>
      <c r="G117" s="73">
        <v>0</v>
      </c>
      <c r="H117" s="73"/>
      <c r="I117" s="77"/>
      <c r="J117" s="73">
        <v>0</v>
      </c>
      <c r="K117" s="73"/>
      <c r="L117" s="77"/>
      <c r="M117" s="73">
        <v>0</v>
      </c>
      <c r="N117" s="24"/>
      <c r="O117" s="24"/>
    </row>
    <row r="118" spans="2:15" s="8" customFormat="1" ht="33.75" outlineLevel="2" x14ac:dyDescent="0.25">
      <c r="B118" s="371"/>
      <c r="C118" s="257" t="s">
        <v>12</v>
      </c>
      <c r="D118" s="72">
        <v>0.14428037037037039</v>
      </c>
      <c r="E118" s="73"/>
      <c r="F118" s="77"/>
      <c r="G118" s="72">
        <v>0.2096851851851852</v>
      </c>
      <c r="H118" s="73"/>
      <c r="I118" s="77"/>
      <c r="J118" s="72">
        <v>0.23033101851851853</v>
      </c>
      <c r="K118" s="73"/>
      <c r="L118" s="77"/>
      <c r="M118" s="72">
        <v>0.24403472222222222</v>
      </c>
      <c r="N118" s="24"/>
      <c r="O118" s="24"/>
    </row>
    <row r="119" spans="2:15" s="8" customFormat="1" ht="22.5" outlineLevel="2" x14ac:dyDescent="0.25">
      <c r="B119" s="371"/>
      <c r="C119" s="257" t="s">
        <v>13</v>
      </c>
      <c r="D119" s="72">
        <v>0</v>
      </c>
      <c r="E119" s="73"/>
      <c r="F119" s="77"/>
      <c r="G119" s="72">
        <v>0</v>
      </c>
      <c r="H119" s="73"/>
      <c r="I119" s="77"/>
      <c r="J119" s="72">
        <v>0</v>
      </c>
      <c r="K119" s="73"/>
      <c r="L119" s="77"/>
      <c r="M119" s="72">
        <v>0</v>
      </c>
      <c r="N119" s="24"/>
      <c r="O119" s="24"/>
    </row>
    <row r="120" spans="2:15" s="8" customFormat="1" ht="33.75" outlineLevel="2" x14ac:dyDescent="0.25">
      <c r="B120" s="371"/>
      <c r="C120" s="257" t="s">
        <v>14</v>
      </c>
      <c r="D120" s="72">
        <v>0.14428037037037039</v>
      </c>
      <c r="E120" s="73"/>
      <c r="F120" s="77"/>
      <c r="G120" s="72">
        <v>0.2096851851851852</v>
      </c>
      <c r="H120" s="73"/>
      <c r="I120" s="77"/>
      <c r="J120" s="72">
        <v>0.23033101851851853</v>
      </c>
      <c r="K120" s="73"/>
      <c r="L120" s="77"/>
      <c r="M120" s="72">
        <v>0.24403472222222222</v>
      </c>
      <c r="N120" s="24"/>
      <c r="O120" s="24"/>
    </row>
    <row r="121" spans="2:15" s="8" customFormat="1" ht="11.45" customHeight="1" outlineLevel="2" x14ac:dyDescent="0.25">
      <c r="B121" s="371" t="s">
        <v>111</v>
      </c>
      <c r="C121" s="257" t="s">
        <v>7</v>
      </c>
      <c r="D121" s="72">
        <v>0</v>
      </c>
      <c r="E121" s="39"/>
      <c r="F121" s="23"/>
      <c r="G121" s="72">
        <v>0</v>
      </c>
      <c r="H121" s="39"/>
      <c r="I121" s="23"/>
      <c r="J121" s="72">
        <v>0</v>
      </c>
      <c r="K121" s="39"/>
      <c r="L121" s="23"/>
      <c r="M121" s="24" t="s">
        <v>16</v>
      </c>
      <c r="N121" s="24"/>
      <c r="O121" s="24"/>
    </row>
    <row r="122" spans="2:15" s="8" customFormat="1" ht="22.5" outlineLevel="2" x14ac:dyDescent="0.25">
      <c r="B122" s="371"/>
      <c r="C122" s="257" t="s">
        <v>9</v>
      </c>
      <c r="D122" s="72">
        <v>0</v>
      </c>
      <c r="E122" s="39"/>
      <c r="F122" s="23"/>
      <c r="G122" s="72">
        <v>0</v>
      </c>
      <c r="H122" s="39"/>
      <c r="I122" s="23"/>
      <c r="J122" s="72">
        <v>0</v>
      </c>
      <c r="K122" s="39"/>
      <c r="L122" s="23"/>
      <c r="M122" s="24" t="s">
        <v>16</v>
      </c>
      <c r="N122" s="24"/>
      <c r="O122" s="24"/>
    </row>
    <row r="123" spans="2:15" s="8" customFormat="1" ht="13.5" outlineLevel="2" x14ac:dyDescent="0.25">
      <c r="B123" s="371"/>
      <c r="C123" s="257" t="s">
        <v>8</v>
      </c>
      <c r="D123" s="72">
        <v>0</v>
      </c>
      <c r="E123" s="39"/>
      <c r="F123" s="23"/>
      <c r="G123" s="72">
        <v>0</v>
      </c>
      <c r="H123" s="39"/>
      <c r="I123" s="23"/>
      <c r="J123" s="72">
        <v>0</v>
      </c>
      <c r="K123" s="39"/>
      <c r="L123" s="23"/>
      <c r="M123" s="24" t="s">
        <v>16</v>
      </c>
      <c r="N123" s="24"/>
      <c r="O123" s="24"/>
    </row>
    <row r="124" spans="2:15" s="8" customFormat="1" ht="13.5" outlineLevel="2" x14ac:dyDescent="0.25">
      <c r="B124" s="371"/>
      <c r="C124" s="257" t="s">
        <v>11</v>
      </c>
      <c r="D124" s="72">
        <v>0</v>
      </c>
      <c r="E124" s="39"/>
      <c r="F124" s="23"/>
      <c r="G124" s="72">
        <v>0</v>
      </c>
      <c r="H124" s="39"/>
      <c r="I124" s="23"/>
      <c r="J124" s="72">
        <v>0</v>
      </c>
      <c r="K124" s="39"/>
      <c r="L124" s="23"/>
      <c r="M124" s="24" t="s">
        <v>16</v>
      </c>
      <c r="N124" s="24"/>
      <c r="O124" s="24"/>
    </row>
    <row r="125" spans="2:15" s="8" customFormat="1" ht="22.5" outlineLevel="2" x14ac:dyDescent="0.25">
      <c r="B125" s="371"/>
      <c r="C125" s="257" t="s">
        <v>5</v>
      </c>
      <c r="D125" s="72">
        <v>0</v>
      </c>
      <c r="E125" s="39"/>
      <c r="F125" s="23"/>
      <c r="G125" s="72">
        <v>0</v>
      </c>
      <c r="H125" s="39"/>
      <c r="I125" s="23"/>
      <c r="J125" s="72">
        <v>0</v>
      </c>
      <c r="K125" s="39"/>
      <c r="L125" s="23"/>
      <c r="M125" s="24" t="s">
        <v>16</v>
      </c>
      <c r="N125" s="24"/>
      <c r="O125" s="24"/>
    </row>
    <row r="126" spans="2:15" s="8" customFormat="1" ht="33.75" outlineLevel="2" x14ac:dyDescent="0.25">
      <c r="B126" s="371"/>
      <c r="C126" s="257" t="s">
        <v>12</v>
      </c>
      <c r="D126" s="72">
        <v>0.12731481481481483</v>
      </c>
      <c r="E126" s="39"/>
      <c r="F126" s="23"/>
      <c r="G126" s="72">
        <v>0.16851851851851851</v>
      </c>
      <c r="H126" s="39"/>
      <c r="I126" s="23"/>
      <c r="J126" s="72">
        <v>0.18055555555555555</v>
      </c>
      <c r="K126" s="39"/>
      <c r="L126" s="23"/>
      <c r="M126" s="24" t="s">
        <v>16</v>
      </c>
      <c r="N126" s="24"/>
      <c r="O126" s="24"/>
    </row>
    <row r="127" spans="2:15" s="8" customFormat="1" ht="22.5" outlineLevel="2" x14ac:dyDescent="0.25">
      <c r="B127" s="371"/>
      <c r="C127" s="257" t="s">
        <v>13</v>
      </c>
      <c r="D127" s="72">
        <v>0</v>
      </c>
      <c r="E127" s="39"/>
      <c r="F127" s="23"/>
      <c r="G127" s="72">
        <v>0</v>
      </c>
      <c r="H127" s="39"/>
      <c r="I127" s="23"/>
      <c r="J127" s="72">
        <v>0</v>
      </c>
      <c r="K127" s="39"/>
      <c r="L127" s="23"/>
      <c r="M127" s="24" t="s">
        <v>16</v>
      </c>
      <c r="N127" s="24"/>
      <c r="O127" s="24"/>
    </row>
    <row r="128" spans="2:15" s="8" customFormat="1" ht="33.75" outlineLevel="2" x14ac:dyDescent="0.25">
      <c r="B128" s="371"/>
      <c r="C128" s="257" t="s">
        <v>14</v>
      </c>
      <c r="D128" s="72">
        <v>0.12731481481481483</v>
      </c>
      <c r="E128" s="39"/>
      <c r="F128" s="23"/>
      <c r="G128" s="72">
        <v>0.16851851851851851</v>
      </c>
      <c r="H128" s="39"/>
      <c r="I128" s="23"/>
      <c r="J128" s="72">
        <v>0.18055555555555555</v>
      </c>
      <c r="K128" s="39"/>
      <c r="L128" s="23"/>
      <c r="M128" s="24" t="s">
        <v>16</v>
      </c>
      <c r="N128" s="24"/>
      <c r="O128" s="24"/>
    </row>
    <row r="129" spans="1:15" s="8" customFormat="1" ht="11.45" customHeight="1" outlineLevel="2" x14ac:dyDescent="0.25">
      <c r="B129" s="371" t="s">
        <v>112</v>
      </c>
      <c r="C129" s="257" t="s">
        <v>7</v>
      </c>
      <c r="D129" s="72">
        <v>0</v>
      </c>
      <c r="E129" s="39"/>
      <c r="F129" s="23"/>
      <c r="G129" s="72">
        <v>0</v>
      </c>
      <c r="H129" s="39"/>
      <c r="I129" s="23"/>
      <c r="J129" s="72">
        <v>0</v>
      </c>
      <c r="K129" s="39"/>
      <c r="L129" s="23"/>
      <c r="M129" s="24" t="s">
        <v>16</v>
      </c>
      <c r="N129" s="24"/>
      <c r="O129" s="24"/>
    </row>
    <row r="130" spans="1:15" s="8" customFormat="1" ht="22.5" outlineLevel="2" x14ac:dyDescent="0.25">
      <c r="B130" s="371"/>
      <c r="C130" s="257" t="s">
        <v>9</v>
      </c>
      <c r="D130" s="72">
        <v>0</v>
      </c>
      <c r="E130" s="39"/>
      <c r="F130" s="23"/>
      <c r="G130" s="72">
        <v>0</v>
      </c>
      <c r="H130" s="39"/>
      <c r="I130" s="23"/>
      <c r="J130" s="72">
        <v>0</v>
      </c>
      <c r="K130" s="39"/>
      <c r="L130" s="23"/>
      <c r="M130" s="24" t="s">
        <v>16</v>
      </c>
      <c r="N130" s="24"/>
      <c r="O130" s="24"/>
    </row>
    <row r="131" spans="1:15" s="8" customFormat="1" ht="13.5" outlineLevel="2" x14ac:dyDescent="0.25">
      <c r="B131" s="371"/>
      <c r="C131" s="257" t="s">
        <v>8</v>
      </c>
      <c r="D131" s="72">
        <v>0</v>
      </c>
      <c r="E131" s="39"/>
      <c r="F131" s="23"/>
      <c r="G131" s="72">
        <v>0</v>
      </c>
      <c r="H131" s="39"/>
      <c r="I131" s="23"/>
      <c r="J131" s="72">
        <v>0</v>
      </c>
      <c r="K131" s="39"/>
      <c r="L131" s="23"/>
      <c r="M131" s="24" t="s">
        <v>16</v>
      </c>
      <c r="N131" s="24"/>
      <c r="O131" s="24"/>
    </row>
    <row r="132" spans="1:15" s="8" customFormat="1" ht="13.5" outlineLevel="2" x14ac:dyDescent="0.25">
      <c r="B132" s="371"/>
      <c r="C132" s="257" t="s">
        <v>11</v>
      </c>
      <c r="D132" s="72">
        <v>0</v>
      </c>
      <c r="E132" s="39"/>
      <c r="F132" s="23"/>
      <c r="G132" s="72">
        <v>0</v>
      </c>
      <c r="H132" s="39"/>
      <c r="I132" s="23"/>
      <c r="J132" s="72">
        <v>0</v>
      </c>
      <c r="K132" s="39"/>
      <c r="L132" s="23"/>
      <c r="M132" s="24" t="s">
        <v>16</v>
      </c>
      <c r="N132" s="24"/>
      <c r="O132" s="24"/>
    </row>
    <row r="133" spans="1:15" s="8" customFormat="1" ht="33.75" outlineLevel="2" x14ac:dyDescent="0.25">
      <c r="B133" s="371"/>
      <c r="C133" s="257" t="s">
        <v>12</v>
      </c>
      <c r="D133" s="72">
        <v>0.12731481481481483</v>
      </c>
      <c r="E133" s="39"/>
      <c r="F133" s="23"/>
      <c r="G133" s="72">
        <v>0.16851851851851851</v>
      </c>
      <c r="H133" s="39"/>
      <c r="I133" s="23"/>
      <c r="J133" s="72">
        <v>0.18055555555555555</v>
      </c>
      <c r="K133" s="39"/>
      <c r="L133" s="23"/>
      <c r="M133" s="24" t="s">
        <v>16</v>
      </c>
      <c r="N133" s="24"/>
      <c r="O133" s="24"/>
    </row>
    <row r="134" spans="1:15" s="8" customFormat="1" ht="33.75" outlineLevel="2" x14ac:dyDescent="0.25">
      <c r="B134" s="371"/>
      <c r="C134" s="257" t="s">
        <v>14</v>
      </c>
      <c r="D134" s="72">
        <v>0.12731481481481483</v>
      </c>
      <c r="E134" s="39"/>
      <c r="F134" s="23"/>
      <c r="G134" s="72">
        <v>0.16851851851851851</v>
      </c>
      <c r="H134" s="39"/>
      <c r="I134" s="23"/>
      <c r="J134" s="72">
        <v>0.18055555555555555</v>
      </c>
      <c r="K134" s="39"/>
      <c r="L134" s="23"/>
      <c r="M134" s="24" t="s">
        <v>16</v>
      </c>
      <c r="N134" s="24"/>
      <c r="O134" s="24"/>
    </row>
    <row r="135" spans="1:15" s="8" customFormat="1" ht="45" outlineLevel="2" x14ac:dyDescent="0.25">
      <c r="B135" s="371"/>
      <c r="C135" s="257" t="s">
        <v>15</v>
      </c>
      <c r="D135" s="72">
        <v>0.12731481481481483</v>
      </c>
      <c r="E135" s="39"/>
      <c r="F135" s="23"/>
      <c r="G135" s="72">
        <v>0.16851851851851851</v>
      </c>
      <c r="H135" s="39"/>
      <c r="I135" s="23"/>
      <c r="J135" s="72">
        <v>0.18055555555555555</v>
      </c>
      <c r="K135" s="39"/>
      <c r="L135" s="23"/>
      <c r="M135" s="24" t="s">
        <v>16</v>
      </c>
      <c r="N135" s="24"/>
      <c r="O135" s="24"/>
    </row>
    <row r="136" spans="1:15" s="8" customFormat="1" ht="11.45" customHeight="1" outlineLevel="2" x14ac:dyDescent="0.25">
      <c r="B136" s="371" t="s">
        <v>113</v>
      </c>
      <c r="C136" s="257" t="s">
        <v>7</v>
      </c>
      <c r="D136" s="72">
        <v>0</v>
      </c>
      <c r="E136" s="39"/>
      <c r="F136" s="23"/>
      <c r="G136" s="72">
        <v>0</v>
      </c>
      <c r="H136" s="39"/>
      <c r="I136" s="23"/>
      <c r="J136" s="72">
        <v>0</v>
      </c>
      <c r="K136" s="39"/>
      <c r="L136" s="23"/>
      <c r="M136" s="24" t="s">
        <v>16</v>
      </c>
      <c r="N136" s="24"/>
      <c r="O136" s="24"/>
    </row>
    <row r="137" spans="1:15" s="8" customFormat="1" ht="13.5" outlineLevel="2" x14ac:dyDescent="0.25">
      <c r="B137" s="371"/>
      <c r="C137" s="257" t="s">
        <v>8</v>
      </c>
      <c r="D137" s="72">
        <v>0</v>
      </c>
      <c r="E137" s="39"/>
      <c r="F137" s="23"/>
      <c r="G137" s="72">
        <v>0</v>
      </c>
      <c r="H137" s="39"/>
      <c r="I137" s="23"/>
      <c r="J137" s="72">
        <v>0</v>
      </c>
      <c r="K137" s="39"/>
      <c r="L137" s="23"/>
      <c r="M137" s="24" t="s">
        <v>16</v>
      </c>
      <c r="N137" s="24"/>
      <c r="O137" s="24"/>
    </row>
    <row r="138" spans="1:15" s="8" customFormat="1" ht="33.75" outlineLevel="2" x14ac:dyDescent="0.25">
      <c r="B138" s="371"/>
      <c r="C138" s="257" t="s">
        <v>12</v>
      </c>
      <c r="D138" s="72">
        <v>0.12731481481481483</v>
      </c>
      <c r="E138" s="39"/>
      <c r="F138" s="23"/>
      <c r="G138" s="72">
        <v>0.16851851851851851</v>
      </c>
      <c r="H138" s="39"/>
      <c r="I138" s="23"/>
      <c r="J138" s="72">
        <v>0.18055555555555555</v>
      </c>
      <c r="K138" s="39"/>
      <c r="L138" s="23"/>
      <c r="M138" s="24" t="s">
        <v>16</v>
      </c>
      <c r="N138" s="24"/>
      <c r="O138" s="24"/>
    </row>
    <row r="139" spans="1:15" s="8" customFormat="1" ht="33.75" outlineLevel="2" x14ac:dyDescent="0.25">
      <c r="B139" s="371"/>
      <c r="C139" s="257" t="s">
        <v>14</v>
      </c>
      <c r="D139" s="72">
        <v>0.12731481481481483</v>
      </c>
      <c r="E139" s="39"/>
      <c r="F139" s="23"/>
      <c r="G139" s="72">
        <v>0.16851851851851851</v>
      </c>
      <c r="H139" s="39"/>
      <c r="I139" s="23"/>
      <c r="J139" s="72">
        <v>0.18055555555555555</v>
      </c>
      <c r="K139" s="39"/>
      <c r="L139" s="23"/>
      <c r="M139" s="24" t="s">
        <v>16</v>
      </c>
      <c r="N139" s="24"/>
      <c r="O139" s="24"/>
    </row>
    <row r="140" spans="1:15" s="8" customFormat="1" ht="45" outlineLevel="2" x14ac:dyDescent="0.25">
      <c r="B140" s="371"/>
      <c r="C140" s="257" t="s">
        <v>15</v>
      </c>
      <c r="D140" s="72">
        <v>0.12731481481481483</v>
      </c>
      <c r="E140" s="39"/>
      <c r="F140" s="23"/>
      <c r="G140" s="72">
        <v>0.16851851851851851</v>
      </c>
      <c r="H140" s="39"/>
      <c r="I140" s="23"/>
      <c r="J140" s="72">
        <v>0.18055555555555555</v>
      </c>
      <c r="K140" s="39"/>
      <c r="L140" s="23"/>
      <c r="M140" s="24" t="s">
        <v>16</v>
      </c>
      <c r="N140" s="24"/>
      <c r="O140" s="24"/>
    </row>
    <row r="141" spans="1:15" s="10" customFormat="1" ht="51" customHeight="1" outlineLevel="1" x14ac:dyDescent="0.25">
      <c r="A141" s="17"/>
      <c r="B141" s="377" t="s">
        <v>71</v>
      </c>
      <c r="C141" s="378"/>
      <c r="D141" s="58">
        <v>9</v>
      </c>
      <c r="E141" s="61"/>
      <c r="F141" s="62"/>
      <c r="G141" s="58">
        <v>9</v>
      </c>
      <c r="H141" s="61"/>
      <c r="I141" s="62"/>
      <c r="J141" s="58">
        <v>9</v>
      </c>
      <c r="K141" s="57"/>
      <c r="L141" s="63"/>
      <c r="M141" s="57">
        <v>9</v>
      </c>
      <c r="N141" s="57"/>
      <c r="O141" s="57"/>
    </row>
    <row r="142" spans="1:15" s="10" customFormat="1" ht="32.25" customHeight="1" outlineLevel="1" x14ac:dyDescent="0.25">
      <c r="B142" s="364" t="s">
        <v>69</v>
      </c>
      <c r="C142" s="364"/>
      <c r="D142" s="29"/>
      <c r="E142" s="78"/>
      <c r="F142" s="78"/>
      <c r="G142" s="29"/>
      <c r="H142" s="78"/>
      <c r="I142" s="78"/>
      <c r="J142" s="29"/>
      <c r="K142" s="29"/>
      <c r="L142" s="29"/>
      <c r="M142" s="29"/>
      <c r="N142" s="29"/>
      <c r="O142" s="245">
        <v>843.99999999999977</v>
      </c>
    </row>
    <row r="143" spans="1:15" s="8" customFormat="1" ht="11.45" customHeight="1" outlineLevel="2" x14ac:dyDescent="0.25">
      <c r="B143" s="371" t="s">
        <v>115</v>
      </c>
      <c r="C143" s="257" t="s">
        <v>7</v>
      </c>
      <c r="D143" s="71">
        <v>0.1111111111111111</v>
      </c>
      <c r="E143" s="30"/>
      <c r="F143" s="76"/>
      <c r="G143" s="71">
        <v>0.1111111111111111</v>
      </c>
      <c r="H143" s="30"/>
      <c r="I143" s="76"/>
      <c r="J143" s="71">
        <v>0.1111111111111111</v>
      </c>
      <c r="K143" s="30"/>
      <c r="L143" s="76"/>
      <c r="M143" s="71">
        <v>0.1111111111111111</v>
      </c>
      <c r="N143" s="24"/>
      <c r="O143" s="24"/>
    </row>
    <row r="144" spans="1:15" s="8" customFormat="1" ht="22.5" outlineLevel="2" x14ac:dyDescent="0.25">
      <c r="B144" s="371"/>
      <c r="C144" s="257" t="s">
        <v>9</v>
      </c>
      <c r="D144" s="71">
        <v>0.1111111111111111</v>
      </c>
      <c r="E144" s="73"/>
      <c r="F144" s="77"/>
      <c r="G144" s="71">
        <v>0.1111111111111111</v>
      </c>
      <c r="H144" s="73"/>
      <c r="I144" s="77"/>
      <c r="J144" s="71">
        <v>0.1111111111111111</v>
      </c>
      <c r="K144" s="73"/>
      <c r="L144" s="77"/>
      <c r="M144" s="71">
        <v>0.1111111111111111</v>
      </c>
      <c r="N144" s="24"/>
      <c r="O144" s="24"/>
    </row>
    <row r="145" spans="2:15" s="8" customFormat="1" ht="13.5" outlineLevel="2" x14ac:dyDescent="0.25">
      <c r="B145" s="371"/>
      <c r="C145" s="257" t="s">
        <v>8</v>
      </c>
      <c r="D145" s="71">
        <v>0.1111111111111111</v>
      </c>
      <c r="E145" s="73"/>
      <c r="F145" s="77"/>
      <c r="G145" s="71">
        <v>0.1111111111111111</v>
      </c>
      <c r="H145" s="73"/>
      <c r="I145" s="77"/>
      <c r="J145" s="71">
        <v>0.1111111111111111</v>
      </c>
      <c r="K145" s="73"/>
      <c r="L145" s="77"/>
      <c r="M145" s="71">
        <v>0.1111111111111111</v>
      </c>
      <c r="N145" s="24"/>
      <c r="O145" s="24"/>
    </row>
    <row r="146" spans="2:15" s="8" customFormat="1" ht="13.5" outlineLevel="2" x14ac:dyDescent="0.25">
      <c r="B146" s="371"/>
      <c r="C146" s="257" t="s">
        <v>11</v>
      </c>
      <c r="D146" s="71">
        <v>0.1111111111111111</v>
      </c>
      <c r="E146" s="73"/>
      <c r="F146" s="77"/>
      <c r="G146" s="71">
        <v>0.1111111111111111</v>
      </c>
      <c r="H146" s="73"/>
      <c r="I146" s="77"/>
      <c r="J146" s="71">
        <v>0.1111111111111111</v>
      </c>
      <c r="K146" s="73"/>
      <c r="L146" s="77"/>
      <c r="M146" s="71">
        <v>0.1111111111111111</v>
      </c>
      <c r="N146" s="24"/>
      <c r="O146" s="24"/>
    </row>
    <row r="147" spans="2:15" s="8" customFormat="1" ht="22.5" outlineLevel="2" x14ac:dyDescent="0.25">
      <c r="B147" s="371"/>
      <c r="C147" s="257" t="s">
        <v>5</v>
      </c>
      <c r="D147" s="72">
        <v>0</v>
      </c>
      <c r="E147" s="73"/>
      <c r="F147" s="77"/>
      <c r="G147" s="72">
        <v>0</v>
      </c>
      <c r="H147" s="73"/>
      <c r="I147" s="77"/>
      <c r="J147" s="72">
        <v>0</v>
      </c>
      <c r="K147" s="73"/>
      <c r="L147" s="77"/>
      <c r="M147" s="72">
        <v>0</v>
      </c>
      <c r="N147" s="24"/>
      <c r="O147" s="24"/>
    </row>
    <row r="148" spans="2:15" s="8" customFormat="1" ht="33.75" outlineLevel="2" x14ac:dyDescent="0.25">
      <c r="B148" s="371"/>
      <c r="C148" s="257" t="s">
        <v>12</v>
      </c>
      <c r="D148" s="71">
        <v>0.1111111111111111</v>
      </c>
      <c r="E148" s="73"/>
      <c r="F148" s="77"/>
      <c r="G148" s="71">
        <v>0.1111111111111111</v>
      </c>
      <c r="H148" s="73"/>
      <c r="I148" s="77"/>
      <c r="J148" s="71">
        <v>0.1111111111111111</v>
      </c>
      <c r="K148" s="73"/>
      <c r="L148" s="77"/>
      <c r="M148" s="71">
        <v>0.1111111111111111</v>
      </c>
      <c r="N148" s="24"/>
      <c r="O148" s="24"/>
    </row>
    <row r="149" spans="2:15" s="8" customFormat="1" ht="22.5" outlineLevel="2" x14ac:dyDescent="0.25">
      <c r="B149" s="371"/>
      <c r="C149" s="257" t="s">
        <v>13</v>
      </c>
      <c r="D149" s="71">
        <v>0.1111111111111111</v>
      </c>
      <c r="E149" s="73"/>
      <c r="F149" s="77"/>
      <c r="G149" s="71">
        <v>0.1111111111111111</v>
      </c>
      <c r="H149" s="73"/>
      <c r="I149" s="77"/>
      <c r="J149" s="71">
        <v>0.1111111111111111</v>
      </c>
      <c r="K149" s="73"/>
      <c r="L149" s="77"/>
      <c r="M149" s="71">
        <v>0.1111111111111111</v>
      </c>
      <c r="N149" s="24"/>
      <c r="O149" s="24"/>
    </row>
    <row r="150" spans="2:15" s="8" customFormat="1" ht="33.75" outlineLevel="2" x14ac:dyDescent="0.25">
      <c r="B150" s="371"/>
      <c r="C150" s="257" t="s">
        <v>14</v>
      </c>
      <c r="D150" s="71">
        <v>0.1111111111111111</v>
      </c>
      <c r="E150" s="73"/>
      <c r="F150" s="77"/>
      <c r="G150" s="71">
        <v>0.1111111111111111</v>
      </c>
      <c r="H150" s="73"/>
      <c r="I150" s="77"/>
      <c r="J150" s="71">
        <v>0.1111111111111111</v>
      </c>
      <c r="K150" s="73"/>
      <c r="L150" s="77"/>
      <c r="M150" s="71">
        <v>0.1111111111111111</v>
      </c>
      <c r="N150" s="24"/>
      <c r="O150" s="24"/>
    </row>
    <row r="151" spans="2:15" s="8" customFormat="1" ht="11.45" customHeight="1" outlineLevel="2" x14ac:dyDescent="0.25">
      <c r="B151" s="371" t="s">
        <v>111</v>
      </c>
      <c r="C151" s="257" t="s">
        <v>7</v>
      </c>
      <c r="D151" s="71">
        <v>0.1111111111111111</v>
      </c>
      <c r="E151" s="39"/>
      <c r="F151" s="23"/>
      <c r="G151" s="71">
        <v>0.1111111111111111</v>
      </c>
      <c r="H151" s="39"/>
      <c r="I151" s="23"/>
      <c r="J151" s="71">
        <v>0.1111111111111111</v>
      </c>
      <c r="K151" s="39"/>
      <c r="L151" s="23"/>
      <c r="M151" s="24" t="s">
        <v>16</v>
      </c>
      <c r="N151" s="24"/>
      <c r="O151" s="24"/>
    </row>
    <row r="152" spans="2:15" s="8" customFormat="1" ht="22.5" outlineLevel="2" x14ac:dyDescent="0.25">
      <c r="B152" s="371"/>
      <c r="C152" s="257" t="s">
        <v>9</v>
      </c>
      <c r="D152" s="71">
        <v>0.1111111111111111</v>
      </c>
      <c r="E152" s="39"/>
      <c r="F152" s="23"/>
      <c r="G152" s="71">
        <v>0.1111111111111111</v>
      </c>
      <c r="H152" s="39"/>
      <c r="I152" s="23"/>
      <c r="J152" s="71">
        <v>0.1111111111111111</v>
      </c>
      <c r="K152" s="39"/>
      <c r="L152" s="23"/>
      <c r="M152" s="24" t="s">
        <v>16</v>
      </c>
      <c r="N152" s="24"/>
      <c r="O152" s="24"/>
    </row>
    <row r="153" spans="2:15" s="8" customFormat="1" ht="13.5" outlineLevel="2" x14ac:dyDescent="0.25">
      <c r="B153" s="371"/>
      <c r="C153" s="257" t="s">
        <v>8</v>
      </c>
      <c r="D153" s="71">
        <v>0.1111111111111111</v>
      </c>
      <c r="E153" s="39"/>
      <c r="F153" s="23"/>
      <c r="G153" s="71">
        <v>0.1111111111111111</v>
      </c>
      <c r="H153" s="39"/>
      <c r="I153" s="23"/>
      <c r="J153" s="71">
        <v>0.1111111111111111</v>
      </c>
      <c r="K153" s="39"/>
      <c r="L153" s="23"/>
      <c r="M153" s="24" t="s">
        <v>16</v>
      </c>
      <c r="N153" s="24"/>
      <c r="O153" s="24"/>
    </row>
    <row r="154" spans="2:15" s="8" customFormat="1" ht="13.5" outlineLevel="2" x14ac:dyDescent="0.25">
      <c r="B154" s="371"/>
      <c r="C154" s="257" t="s">
        <v>11</v>
      </c>
      <c r="D154" s="71">
        <v>0.1111111111111111</v>
      </c>
      <c r="E154" s="39"/>
      <c r="F154" s="23"/>
      <c r="G154" s="71">
        <v>0.1111111111111111</v>
      </c>
      <c r="H154" s="39"/>
      <c r="I154" s="23"/>
      <c r="J154" s="71">
        <v>0.1111111111111111</v>
      </c>
      <c r="K154" s="39"/>
      <c r="L154" s="23"/>
      <c r="M154" s="24" t="s">
        <v>16</v>
      </c>
      <c r="N154" s="24"/>
      <c r="O154" s="24"/>
    </row>
    <row r="155" spans="2:15" s="8" customFormat="1" ht="22.5" outlineLevel="2" x14ac:dyDescent="0.25">
      <c r="B155" s="371"/>
      <c r="C155" s="257" t="s">
        <v>5</v>
      </c>
      <c r="D155" s="72">
        <v>0</v>
      </c>
      <c r="E155" s="39"/>
      <c r="F155" s="23"/>
      <c r="G155" s="72">
        <v>0</v>
      </c>
      <c r="H155" s="39"/>
      <c r="I155" s="23"/>
      <c r="J155" s="72">
        <v>0</v>
      </c>
      <c r="K155" s="39"/>
      <c r="L155" s="23"/>
      <c r="M155" s="24" t="s">
        <v>16</v>
      </c>
      <c r="N155" s="24"/>
      <c r="O155" s="24"/>
    </row>
    <row r="156" spans="2:15" s="8" customFormat="1" ht="33.75" outlineLevel="2" x14ac:dyDescent="0.25">
      <c r="B156" s="371"/>
      <c r="C156" s="257" t="s">
        <v>12</v>
      </c>
      <c r="D156" s="71">
        <v>0.1111111111111111</v>
      </c>
      <c r="E156" s="39"/>
      <c r="F156" s="23"/>
      <c r="G156" s="71">
        <v>0.1111111111111111</v>
      </c>
      <c r="H156" s="39"/>
      <c r="I156" s="23"/>
      <c r="J156" s="71">
        <v>0.1111111111111111</v>
      </c>
      <c r="K156" s="39"/>
      <c r="L156" s="23"/>
      <c r="M156" s="24" t="s">
        <v>16</v>
      </c>
      <c r="N156" s="24"/>
      <c r="O156" s="24"/>
    </row>
    <row r="157" spans="2:15" s="8" customFormat="1" ht="22.5" outlineLevel="2" x14ac:dyDescent="0.25">
      <c r="B157" s="371"/>
      <c r="C157" s="257" t="s">
        <v>13</v>
      </c>
      <c r="D157" s="71">
        <v>0.1111111111111111</v>
      </c>
      <c r="E157" s="39"/>
      <c r="F157" s="23"/>
      <c r="G157" s="71">
        <v>0.1111111111111111</v>
      </c>
      <c r="H157" s="39"/>
      <c r="I157" s="23"/>
      <c r="J157" s="71">
        <v>0.1111111111111111</v>
      </c>
      <c r="K157" s="39"/>
      <c r="L157" s="23"/>
      <c r="M157" s="24" t="s">
        <v>16</v>
      </c>
      <c r="N157" s="24"/>
      <c r="O157" s="24"/>
    </row>
    <row r="158" spans="2:15" s="8" customFormat="1" ht="33.75" outlineLevel="2" x14ac:dyDescent="0.25">
      <c r="B158" s="371"/>
      <c r="C158" s="257" t="s">
        <v>14</v>
      </c>
      <c r="D158" s="71">
        <v>0.1111111111111111</v>
      </c>
      <c r="E158" s="39"/>
      <c r="F158" s="23"/>
      <c r="G158" s="71">
        <v>0.1111111111111111</v>
      </c>
      <c r="H158" s="39"/>
      <c r="I158" s="23"/>
      <c r="J158" s="71">
        <v>0.1111111111111111</v>
      </c>
      <c r="K158" s="39"/>
      <c r="L158" s="23"/>
      <c r="M158" s="24" t="s">
        <v>16</v>
      </c>
      <c r="N158" s="24"/>
      <c r="O158" s="24"/>
    </row>
    <row r="159" spans="2:15" s="8" customFormat="1" ht="11.45" customHeight="1" outlineLevel="2" x14ac:dyDescent="0.25">
      <c r="B159" s="371" t="s">
        <v>112</v>
      </c>
      <c r="C159" s="257" t="s">
        <v>7</v>
      </c>
      <c r="D159" s="71">
        <v>0.1111111111111111</v>
      </c>
      <c r="E159" s="39"/>
      <c r="F159" s="23"/>
      <c r="G159" s="71">
        <v>0.1111111111111111</v>
      </c>
      <c r="H159" s="39"/>
      <c r="I159" s="23"/>
      <c r="J159" s="71">
        <v>0.1111111111111111</v>
      </c>
      <c r="K159" s="39"/>
      <c r="L159" s="23"/>
      <c r="M159" s="24" t="s">
        <v>16</v>
      </c>
      <c r="N159" s="24"/>
      <c r="O159" s="24"/>
    </row>
    <row r="160" spans="2:15" s="8" customFormat="1" ht="22.5" outlineLevel="2" x14ac:dyDescent="0.25">
      <c r="B160" s="371"/>
      <c r="C160" s="257" t="s">
        <v>9</v>
      </c>
      <c r="D160" s="71">
        <v>0.1111111111111111</v>
      </c>
      <c r="E160" s="39"/>
      <c r="F160" s="23"/>
      <c r="G160" s="71">
        <v>0.1111111111111111</v>
      </c>
      <c r="H160" s="39"/>
      <c r="I160" s="23"/>
      <c r="J160" s="71">
        <v>0.1111111111111111</v>
      </c>
      <c r="K160" s="39"/>
      <c r="L160" s="23"/>
      <c r="M160" s="24" t="s">
        <v>16</v>
      </c>
      <c r="N160" s="24"/>
      <c r="O160" s="24"/>
    </row>
    <row r="161" spans="2:15" s="8" customFormat="1" ht="13.5" outlineLevel="2" x14ac:dyDescent="0.25">
      <c r="B161" s="371"/>
      <c r="C161" s="257" t="s">
        <v>8</v>
      </c>
      <c r="D161" s="71">
        <v>0.1111111111111111</v>
      </c>
      <c r="E161" s="39"/>
      <c r="F161" s="23"/>
      <c r="G161" s="71">
        <v>0.1111111111111111</v>
      </c>
      <c r="H161" s="39"/>
      <c r="I161" s="23"/>
      <c r="J161" s="71">
        <v>0.1111111111111111</v>
      </c>
      <c r="K161" s="39"/>
      <c r="L161" s="23"/>
      <c r="M161" s="24" t="s">
        <v>16</v>
      </c>
      <c r="N161" s="24"/>
      <c r="O161" s="24"/>
    </row>
    <row r="162" spans="2:15" s="8" customFormat="1" ht="13.5" outlineLevel="2" x14ac:dyDescent="0.25">
      <c r="B162" s="371"/>
      <c r="C162" s="257" t="s">
        <v>11</v>
      </c>
      <c r="D162" s="71">
        <v>0.1111111111111111</v>
      </c>
      <c r="E162" s="39"/>
      <c r="F162" s="23"/>
      <c r="G162" s="71">
        <v>0.1111111111111111</v>
      </c>
      <c r="H162" s="39"/>
      <c r="I162" s="23"/>
      <c r="J162" s="71">
        <v>0.1111111111111111</v>
      </c>
      <c r="K162" s="39"/>
      <c r="L162" s="23"/>
      <c r="M162" s="24" t="s">
        <v>16</v>
      </c>
      <c r="N162" s="24"/>
      <c r="O162" s="24"/>
    </row>
    <row r="163" spans="2:15" s="8" customFormat="1" ht="33.75" outlineLevel="2" x14ac:dyDescent="0.25">
      <c r="B163" s="371"/>
      <c r="C163" s="257" t="s">
        <v>12</v>
      </c>
      <c r="D163" s="71">
        <v>0.1111111111111111</v>
      </c>
      <c r="E163" s="39"/>
      <c r="F163" s="23"/>
      <c r="G163" s="71">
        <v>0.1111111111111111</v>
      </c>
      <c r="H163" s="39"/>
      <c r="I163" s="23"/>
      <c r="J163" s="71">
        <v>0.1111111111111111</v>
      </c>
      <c r="K163" s="39"/>
      <c r="L163" s="23"/>
      <c r="M163" s="24" t="s">
        <v>16</v>
      </c>
      <c r="N163" s="24"/>
      <c r="O163" s="24"/>
    </row>
    <row r="164" spans="2:15" s="8" customFormat="1" ht="33.75" outlineLevel="2" x14ac:dyDescent="0.25">
      <c r="B164" s="371"/>
      <c r="C164" s="257" t="s">
        <v>14</v>
      </c>
      <c r="D164" s="71">
        <v>0.1111111111111111</v>
      </c>
      <c r="E164" s="39"/>
      <c r="F164" s="23"/>
      <c r="G164" s="71">
        <v>0.1111111111111111</v>
      </c>
      <c r="H164" s="39"/>
      <c r="I164" s="23"/>
      <c r="J164" s="71">
        <v>0.1111111111111111</v>
      </c>
      <c r="K164" s="39"/>
      <c r="L164" s="23"/>
      <c r="M164" s="24" t="s">
        <v>16</v>
      </c>
      <c r="N164" s="24"/>
      <c r="O164" s="24"/>
    </row>
    <row r="165" spans="2:15" s="8" customFormat="1" ht="45" outlineLevel="2" x14ac:dyDescent="0.25">
      <c r="B165" s="371"/>
      <c r="C165" s="257" t="s">
        <v>15</v>
      </c>
      <c r="D165" s="71">
        <v>0.1111111111111111</v>
      </c>
      <c r="E165" s="39"/>
      <c r="F165" s="23"/>
      <c r="G165" s="71">
        <v>0.1111111111111111</v>
      </c>
      <c r="H165" s="39"/>
      <c r="I165" s="23"/>
      <c r="J165" s="71">
        <v>0.1111111111111111</v>
      </c>
      <c r="K165" s="39"/>
      <c r="L165" s="23"/>
      <c r="M165" s="24" t="s">
        <v>16</v>
      </c>
      <c r="N165" s="24"/>
      <c r="O165" s="24"/>
    </row>
    <row r="166" spans="2:15" s="8" customFormat="1" ht="11.45" customHeight="1" outlineLevel="2" x14ac:dyDescent="0.25">
      <c r="B166" s="371" t="s">
        <v>113</v>
      </c>
      <c r="C166" s="257" t="s">
        <v>7</v>
      </c>
      <c r="D166" s="71">
        <v>0.1111111111111111</v>
      </c>
      <c r="E166" s="39"/>
      <c r="F166" s="23"/>
      <c r="G166" s="71">
        <v>0.1111111111111111</v>
      </c>
      <c r="H166" s="39"/>
      <c r="I166" s="23"/>
      <c r="J166" s="71">
        <v>0.1111111111111111</v>
      </c>
      <c r="K166" s="39"/>
      <c r="L166" s="23"/>
      <c r="M166" s="24" t="s">
        <v>16</v>
      </c>
      <c r="N166" s="24"/>
      <c r="O166" s="24"/>
    </row>
    <row r="167" spans="2:15" s="8" customFormat="1" ht="13.5" outlineLevel="2" x14ac:dyDescent="0.25">
      <c r="B167" s="371"/>
      <c r="C167" s="257" t="s">
        <v>8</v>
      </c>
      <c r="D167" s="71">
        <v>0.1111111111111111</v>
      </c>
      <c r="E167" s="39"/>
      <c r="F167" s="23"/>
      <c r="G167" s="71">
        <v>0.1111111111111111</v>
      </c>
      <c r="H167" s="39"/>
      <c r="I167" s="23"/>
      <c r="J167" s="71">
        <v>0.1111111111111111</v>
      </c>
      <c r="K167" s="39"/>
      <c r="L167" s="23"/>
      <c r="M167" s="24" t="s">
        <v>16</v>
      </c>
      <c r="N167" s="24"/>
      <c r="O167" s="24"/>
    </row>
    <row r="168" spans="2:15" s="8" customFormat="1" ht="33.75" outlineLevel="2" x14ac:dyDescent="0.25">
      <c r="B168" s="371"/>
      <c r="C168" s="257" t="s">
        <v>12</v>
      </c>
      <c r="D168" s="71">
        <v>0.1111111111111111</v>
      </c>
      <c r="E168" s="39"/>
      <c r="F168" s="23"/>
      <c r="G168" s="71">
        <v>0.1111111111111111</v>
      </c>
      <c r="H168" s="39"/>
      <c r="I168" s="23"/>
      <c r="J168" s="71">
        <v>0.1111111111111111</v>
      </c>
      <c r="K168" s="39"/>
      <c r="L168" s="23"/>
      <c r="M168" s="24" t="s">
        <v>16</v>
      </c>
      <c r="N168" s="24"/>
      <c r="O168" s="24"/>
    </row>
    <row r="169" spans="2:15" s="8" customFormat="1" ht="33.75" outlineLevel="2" x14ac:dyDescent="0.25">
      <c r="B169" s="371"/>
      <c r="C169" s="257" t="s">
        <v>14</v>
      </c>
      <c r="D169" s="71">
        <v>0.1111111111111111</v>
      </c>
      <c r="E169" s="39"/>
      <c r="F169" s="23"/>
      <c r="G169" s="71">
        <v>0.1111111111111111</v>
      </c>
      <c r="H169" s="39"/>
      <c r="I169" s="23"/>
      <c r="J169" s="71">
        <v>0.1111111111111111</v>
      </c>
      <c r="K169" s="39"/>
      <c r="L169" s="23"/>
      <c r="M169" s="24" t="s">
        <v>16</v>
      </c>
      <c r="N169" s="24"/>
      <c r="O169" s="24"/>
    </row>
    <row r="170" spans="2:15" s="8" customFormat="1" ht="45" outlineLevel="2" x14ac:dyDescent="0.25">
      <c r="B170" s="371"/>
      <c r="C170" s="257" t="s">
        <v>15</v>
      </c>
      <c r="D170" s="71">
        <v>0.1111111111111111</v>
      </c>
      <c r="E170" s="39"/>
      <c r="F170" s="23"/>
      <c r="G170" s="71">
        <v>0.1111111111111111</v>
      </c>
      <c r="H170" s="39"/>
      <c r="I170" s="23"/>
      <c r="J170" s="71">
        <v>0.1111111111111111</v>
      </c>
      <c r="K170" s="39"/>
      <c r="L170" s="23"/>
      <c r="M170" s="24" t="s">
        <v>16</v>
      </c>
      <c r="N170" s="24"/>
      <c r="O170" s="24"/>
    </row>
    <row r="171" spans="2:15" ht="39.75" customHeight="1" outlineLevel="1" x14ac:dyDescent="0.25">
      <c r="B171" s="377" t="s">
        <v>72</v>
      </c>
      <c r="C171" s="378"/>
      <c r="D171" s="58">
        <v>9</v>
      </c>
      <c r="E171" s="61"/>
      <c r="F171" s="62"/>
      <c r="G171" s="58">
        <v>9</v>
      </c>
      <c r="H171" s="61"/>
      <c r="I171" s="62"/>
      <c r="J171" s="58">
        <v>9</v>
      </c>
      <c r="K171" s="57"/>
      <c r="L171" s="63"/>
      <c r="M171" s="57">
        <v>9</v>
      </c>
      <c r="N171" s="57"/>
      <c r="O171" s="57"/>
    </row>
    <row r="172" spans="2:15" ht="42" customHeight="1" outlineLevel="1" x14ac:dyDescent="0.25">
      <c r="B172" s="364" t="s">
        <v>73</v>
      </c>
      <c r="C172" s="364"/>
      <c r="D172" s="29"/>
      <c r="E172" s="78"/>
      <c r="F172" s="78"/>
      <c r="G172" s="29"/>
      <c r="H172" s="78"/>
      <c r="I172" s="78"/>
      <c r="J172" s="29"/>
      <c r="K172" s="29"/>
      <c r="L172" s="29"/>
      <c r="M172" s="29"/>
      <c r="N172" s="29"/>
      <c r="O172" s="245">
        <v>1073.5555555555554</v>
      </c>
    </row>
    <row r="173" spans="2:15" ht="11.45" customHeight="1" outlineLevel="2" x14ac:dyDescent="0.25">
      <c r="B173" s="371" t="s">
        <v>115</v>
      </c>
      <c r="C173" s="257" t="s">
        <v>7</v>
      </c>
      <c r="D173" s="71">
        <v>0</v>
      </c>
      <c r="E173" s="30"/>
      <c r="F173" s="76"/>
      <c r="G173" s="71">
        <v>0</v>
      </c>
      <c r="H173" s="30"/>
      <c r="I173" s="76"/>
      <c r="J173" s="71">
        <v>0</v>
      </c>
      <c r="K173" s="30"/>
      <c r="L173" s="76"/>
      <c r="M173" s="71">
        <v>0</v>
      </c>
      <c r="N173" s="24"/>
      <c r="O173" s="24"/>
    </row>
    <row r="174" spans="2:15" ht="22.5" outlineLevel="2" x14ac:dyDescent="0.25">
      <c r="B174" s="371"/>
      <c r="C174" s="257" t="s">
        <v>9</v>
      </c>
      <c r="D174" s="71">
        <v>0</v>
      </c>
      <c r="E174" s="73"/>
      <c r="F174" s="77"/>
      <c r="G174" s="71">
        <v>0</v>
      </c>
      <c r="H174" s="73"/>
      <c r="I174" s="77"/>
      <c r="J174" s="71">
        <v>0</v>
      </c>
      <c r="K174" s="73"/>
      <c r="L174" s="77"/>
      <c r="M174" s="71">
        <v>0</v>
      </c>
      <c r="N174" s="24"/>
      <c r="O174" s="24"/>
    </row>
    <row r="175" spans="2:15" ht="13.5" outlineLevel="2" x14ac:dyDescent="0.25">
      <c r="B175" s="371"/>
      <c r="C175" s="257" t="s">
        <v>8</v>
      </c>
      <c r="D175" s="71">
        <v>0</v>
      </c>
      <c r="E175" s="73"/>
      <c r="F175" s="77"/>
      <c r="G175" s="71">
        <v>0</v>
      </c>
      <c r="H175" s="73"/>
      <c r="I175" s="77"/>
      <c r="J175" s="71">
        <v>0</v>
      </c>
      <c r="K175" s="73"/>
      <c r="L175" s="77"/>
      <c r="M175" s="71">
        <v>0</v>
      </c>
      <c r="N175" s="24"/>
      <c r="O175" s="24"/>
    </row>
    <row r="176" spans="2:15" ht="13.5" outlineLevel="2" x14ac:dyDescent="0.25">
      <c r="B176" s="371"/>
      <c r="C176" s="257" t="s">
        <v>11</v>
      </c>
      <c r="D176" s="71">
        <v>0</v>
      </c>
      <c r="E176" s="73"/>
      <c r="F176" s="77"/>
      <c r="G176" s="71">
        <v>0</v>
      </c>
      <c r="H176" s="73"/>
      <c r="I176" s="77"/>
      <c r="J176" s="71">
        <v>0</v>
      </c>
      <c r="K176" s="73"/>
      <c r="L176" s="77"/>
      <c r="M176" s="71">
        <v>0</v>
      </c>
      <c r="N176" s="24"/>
      <c r="O176" s="24"/>
    </row>
    <row r="177" spans="2:15" ht="22.5" outlineLevel="2" x14ac:dyDescent="0.25">
      <c r="B177" s="371"/>
      <c r="C177" s="257" t="s">
        <v>5</v>
      </c>
      <c r="D177" s="71">
        <v>0.1111111111111111</v>
      </c>
      <c r="E177" s="73"/>
      <c r="F177" s="77"/>
      <c r="G177" s="71">
        <v>0.1111111111111111</v>
      </c>
      <c r="H177" s="73"/>
      <c r="I177" s="77"/>
      <c r="J177" s="71">
        <v>0.1111111111111111</v>
      </c>
      <c r="K177" s="73"/>
      <c r="L177" s="77"/>
      <c r="M177" s="71">
        <v>0.1111111111111111</v>
      </c>
      <c r="N177" s="24"/>
      <c r="O177" s="24"/>
    </row>
    <row r="178" spans="2:15" ht="33.75" outlineLevel="2" x14ac:dyDescent="0.25">
      <c r="B178" s="371"/>
      <c r="C178" s="257" t="s">
        <v>12</v>
      </c>
      <c r="D178" s="71">
        <v>0.1111111111111111</v>
      </c>
      <c r="E178" s="73"/>
      <c r="F178" s="77"/>
      <c r="G178" s="71">
        <v>0.1111111111111111</v>
      </c>
      <c r="H178" s="73"/>
      <c r="I178" s="77"/>
      <c r="J178" s="71">
        <v>0.1111111111111111</v>
      </c>
      <c r="K178" s="73"/>
      <c r="L178" s="77"/>
      <c r="M178" s="71">
        <v>0.1111111111111111</v>
      </c>
      <c r="N178" s="24"/>
      <c r="O178" s="24"/>
    </row>
    <row r="179" spans="2:15" ht="22.5" outlineLevel="2" x14ac:dyDescent="0.25">
      <c r="B179" s="371"/>
      <c r="C179" s="257" t="s">
        <v>13</v>
      </c>
      <c r="D179" s="71">
        <v>0.1111111111111111</v>
      </c>
      <c r="E179" s="73"/>
      <c r="F179" s="77"/>
      <c r="G179" s="71">
        <v>0.1111111111111111</v>
      </c>
      <c r="H179" s="73"/>
      <c r="I179" s="77"/>
      <c r="J179" s="71">
        <v>0.1111111111111111</v>
      </c>
      <c r="K179" s="73"/>
      <c r="L179" s="77"/>
      <c r="M179" s="71">
        <v>0.1111111111111111</v>
      </c>
      <c r="N179" s="24"/>
      <c r="O179" s="24"/>
    </row>
    <row r="180" spans="2:15" ht="33.75" outlineLevel="2" x14ac:dyDescent="0.25">
      <c r="B180" s="371"/>
      <c r="C180" s="257" t="s">
        <v>14</v>
      </c>
      <c r="D180" s="71">
        <v>0</v>
      </c>
      <c r="E180" s="73"/>
      <c r="F180" s="77"/>
      <c r="G180" s="71">
        <v>0</v>
      </c>
      <c r="H180" s="73"/>
      <c r="I180" s="77"/>
      <c r="J180" s="71">
        <v>0</v>
      </c>
      <c r="K180" s="73"/>
      <c r="L180" s="77"/>
      <c r="M180" s="71">
        <v>0</v>
      </c>
      <c r="N180" s="24"/>
      <c r="O180" s="24"/>
    </row>
    <row r="181" spans="2:15" ht="11.45" customHeight="1" outlineLevel="2" x14ac:dyDescent="0.25">
      <c r="B181" s="371" t="s">
        <v>111</v>
      </c>
      <c r="C181" s="257" t="s">
        <v>7</v>
      </c>
      <c r="D181" s="71">
        <v>0</v>
      </c>
      <c r="E181" s="39"/>
      <c r="F181" s="23"/>
      <c r="G181" s="71">
        <v>0</v>
      </c>
      <c r="H181" s="39"/>
      <c r="I181" s="23"/>
      <c r="J181" s="71">
        <v>0</v>
      </c>
      <c r="K181" s="39"/>
      <c r="L181" s="23"/>
      <c r="M181" s="24" t="s">
        <v>16</v>
      </c>
      <c r="N181" s="24"/>
      <c r="O181" s="24"/>
    </row>
    <row r="182" spans="2:15" ht="22.5" outlineLevel="2" x14ac:dyDescent="0.25">
      <c r="B182" s="371"/>
      <c r="C182" s="257" t="s">
        <v>9</v>
      </c>
      <c r="D182" s="71">
        <v>0</v>
      </c>
      <c r="E182" s="39"/>
      <c r="F182" s="23"/>
      <c r="G182" s="71">
        <v>0</v>
      </c>
      <c r="H182" s="39"/>
      <c r="I182" s="23"/>
      <c r="J182" s="71">
        <v>0</v>
      </c>
      <c r="K182" s="39"/>
      <c r="L182" s="23"/>
      <c r="M182" s="24" t="s">
        <v>16</v>
      </c>
      <c r="N182" s="24"/>
      <c r="O182" s="24"/>
    </row>
    <row r="183" spans="2:15" ht="13.5" outlineLevel="2" x14ac:dyDescent="0.25">
      <c r="B183" s="371"/>
      <c r="C183" s="257" t="s">
        <v>8</v>
      </c>
      <c r="D183" s="71">
        <v>0</v>
      </c>
      <c r="E183" s="39"/>
      <c r="F183" s="23"/>
      <c r="G183" s="71">
        <v>0</v>
      </c>
      <c r="H183" s="39"/>
      <c r="I183" s="23"/>
      <c r="J183" s="71">
        <v>0</v>
      </c>
      <c r="K183" s="39"/>
      <c r="L183" s="23"/>
      <c r="M183" s="24" t="s">
        <v>16</v>
      </c>
      <c r="N183" s="24"/>
      <c r="O183" s="24"/>
    </row>
    <row r="184" spans="2:15" ht="13.5" outlineLevel="2" x14ac:dyDescent="0.25">
      <c r="B184" s="371"/>
      <c r="C184" s="257" t="s">
        <v>11</v>
      </c>
      <c r="D184" s="71">
        <v>0</v>
      </c>
      <c r="E184" s="39"/>
      <c r="F184" s="23"/>
      <c r="G184" s="71">
        <v>0</v>
      </c>
      <c r="H184" s="39"/>
      <c r="I184" s="23"/>
      <c r="J184" s="71">
        <v>0</v>
      </c>
      <c r="K184" s="39"/>
      <c r="L184" s="23"/>
      <c r="M184" s="24" t="s">
        <v>16</v>
      </c>
      <c r="N184" s="24"/>
      <c r="O184" s="24"/>
    </row>
    <row r="185" spans="2:15" ht="22.5" outlineLevel="2" x14ac:dyDescent="0.25">
      <c r="B185" s="371"/>
      <c r="C185" s="257" t="s">
        <v>5</v>
      </c>
      <c r="D185" s="71">
        <v>0.1111111111111111</v>
      </c>
      <c r="E185" s="39"/>
      <c r="F185" s="23"/>
      <c r="G185" s="71">
        <v>0.1111111111111111</v>
      </c>
      <c r="H185" s="39"/>
      <c r="I185" s="23"/>
      <c r="J185" s="71">
        <v>0.1111111111111111</v>
      </c>
      <c r="K185" s="39"/>
      <c r="L185" s="23"/>
      <c r="M185" s="24" t="s">
        <v>16</v>
      </c>
      <c r="N185" s="24"/>
      <c r="O185" s="24"/>
    </row>
    <row r="186" spans="2:15" ht="33.75" outlineLevel="2" x14ac:dyDescent="0.25">
      <c r="B186" s="371"/>
      <c r="C186" s="257" t="s">
        <v>12</v>
      </c>
      <c r="D186" s="71">
        <v>0.1111111111111111</v>
      </c>
      <c r="E186" s="39"/>
      <c r="F186" s="23"/>
      <c r="G186" s="71">
        <v>0.1111111111111111</v>
      </c>
      <c r="H186" s="39"/>
      <c r="I186" s="23"/>
      <c r="J186" s="71">
        <v>0.1111111111111111</v>
      </c>
      <c r="K186" s="39"/>
      <c r="L186" s="23"/>
      <c r="M186" s="24" t="s">
        <v>16</v>
      </c>
      <c r="N186" s="24"/>
      <c r="O186" s="24"/>
    </row>
    <row r="187" spans="2:15" ht="22.5" outlineLevel="2" x14ac:dyDescent="0.25">
      <c r="B187" s="371"/>
      <c r="C187" s="257" t="s">
        <v>13</v>
      </c>
      <c r="D187" s="71">
        <v>0.1111111111111111</v>
      </c>
      <c r="E187" s="39"/>
      <c r="F187" s="23"/>
      <c r="G187" s="71">
        <v>0.1111111111111111</v>
      </c>
      <c r="H187" s="39"/>
      <c r="I187" s="23"/>
      <c r="J187" s="71">
        <v>0.1111111111111111</v>
      </c>
      <c r="K187" s="39"/>
      <c r="L187" s="23"/>
      <c r="M187" s="24" t="s">
        <v>16</v>
      </c>
      <c r="N187" s="24"/>
      <c r="O187" s="24"/>
    </row>
    <row r="188" spans="2:15" ht="33.75" outlineLevel="2" x14ac:dyDescent="0.25">
      <c r="B188" s="371"/>
      <c r="C188" s="257" t="s">
        <v>14</v>
      </c>
      <c r="D188" s="71">
        <v>0</v>
      </c>
      <c r="E188" s="39"/>
      <c r="F188" s="23"/>
      <c r="G188" s="71">
        <v>0</v>
      </c>
      <c r="H188" s="39"/>
      <c r="I188" s="23"/>
      <c r="J188" s="71">
        <v>0</v>
      </c>
      <c r="K188" s="39"/>
      <c r="L188" s="23"/>
      <c r="M188" s="24" t="s">
        <v>16</v>
      </c>
      <c r="N188" s="24"/>
      <c r="O188" s="24"/>
    </row>
    <row r="189" spans="2:15" ht="11.45" customHeight="1" outlineLevel="2" x14ac:dyDescent="0.25">
      <c r="B189" s="371" t="s">
        <v>112</v>
      </c>
      <c r="C189" s="257" t="s">
        <v>7</v>
      </c>
      <c r="D189" s="71">
        <v>0</v>
      </c>
      <c r="E189" s="39"/>
      <c r="F189" s="23"/>
      <c r="G189" s="71">
        <v>0</v>
      </c>
      <c r="H189" s="39"/>
      <c r="I189" s="23"/>
      <c r="J189" s="71">
        <v>0</v>
      </c>
      <c r="K189" s="39"/>
      <c r="L189" s="23"/>
      <c r="M189" s="24" t="s">
        <v>16</v>
      </c>
      <c r="N189" s="24"/>
      <c r="O189" s="24"/>
    </row>
    <row r="190" spans="2:15" ht="22.5" outlineLevel="2" x14ac:dyDescent="0.25">
      <c r="B190" s="371"/>
      <c r="C190" s="257" t="s">
        <v>9</v>
      </c>
      <c r="D190" s="71">
        <v>0</v>
      </c>
      <c r="E190" s="39"/>
      <c r="F190" s="23"/>
      <c r="G190" s="71">
        <v>0</v>
      </c>
      <c r="H190" s="39"/>
      <c r="I190" s="23"/>
      <c r="J190" s="71">
        <v>0</v>
      </c>
      <c r="K190" s="39"/>
      <c r="L190" s="23"/>
      <c r="M190" s="24" t="s">
        <v>16</v>
      </c>
      <c r="N190" s="24"/>
      <c r="O190" s="24"/>
    </row>
    <row r="191" spans="2:15" ht="13.5" outlineLevel="2" x14ac:dyDescent="0.25">
      <c r="B191" s="371"/>
      <c r="C191" s="257" t="s">
        <v>8</v>
      </c>
      <c r="D191" s="71">
        <v>0</v>
      </c>
      <c r="E191" s="39"/>
      <c r="F191" s="23"/>
      <c r="G191" s="71">
        <v>0</v>
      </c>
      <c r="H191" s="39"/>
      <c r="I191" s="23"/>
      <c r="J191" s="71">
        <v>0</v>
      </c>
      <c r="K191" s="39"/>
      <c r="L191" s="23"/>
      <c r="M191" s="24" t="s">
        <v>16</v>
      </c>
      <c r="N191" s="24"/>
      <c r="O191" s="24"/>
    </row>
    <row r="192" spans="2:15" ht="13.5" outlineLevel="2" x14ac:dyDescent="0.25">
      <c r="B192" s="371"/>
      <c r="C192" s="257" t="s">
        <v>11</v>
      </c>
      <c r="D192" s="71">
        <v>0</v>
      </c>
      <c r="E192" s="39"/>
      <c r="F192" s="23"/>
      <c r="G192" s="71">
        <v>0</v>
      </c>
      <c r="H192" s="39"/>
      <c r="I192" s="23"/>
      <c r="J192" s="71">
        <v>0</v>
      </c>
      <c r="K192" s="39"/>
      <c r="L192" s="23"/>
      <c r="M192" s="24" t="s">
        <v>16</v>
      </c>
      <c r="N192" s="24"/>
      <c r="O192" s="24"/>
    </row>
    <row r="193" spans="2:16" ht="33.75" outlineLevel="2" x14ac:dyDescent="0.25">
      <c r="B193" s="371"/>
      <c r="C193" s="257" t="s">
        <v>12</v>
      </c>
      <c r="D193" s="71">
        <v>0.1111111111111111</v>
      </c>
      <c r="E193" s="39"/>
      <c r="F193" s="23"/>
      <c r="G193" s="71">
        <v>0.1111111111111111</v>
      </c>
      <c r="H193" s="39"/>
      <c r="I193" s="23"/>
      <c r="J193" s="71">
        <v>0.1111111111111111</v>
      </c>
      <c r="K193" s="39"/>
      <c r="L193" s="23"/>
      <c r="M193" s="24" t="s">
        <v>16</v>
      </c>
      <c r="N193" s="24"/>
      <c r="O193" s="24"/>
    </row>
    <row r="194" spans="2:16" ht="33.75" outlineLevel="2" x14ac:dyDescent="0.25">
      <c r="B194" s="371"/>
      <c r="C194" s="257" t="s">
        <v>14</v>
      </c>
      <c r="D194" s="71">
        <v>0</v>
      </c>
      <c r="E194" s="39"/>
      <c r="F194" s="23"/>
      <c r="G194" s="71">
        <v>0</v>
      </c>
      <c r="H194" s="39"/>
      <c r="I194" s="23"/>
      <c r="J194" s="71">
        <v>0</v>
      </c>
      <c r="K194" s="39"/>
      <c r="L194" s="23"/>
      <c r="M194" s="24" t="s">
        <v>16</v>
      </c>
      <c r="N194" s="24"/>
      <c r="O194" s="24"/>
    </row>
    <row r="195" spans="2:16" ht="45" outlineLevel="2" x14ac:dyDescent="0.25">
      <c r="B195" s="371"/>
      <c r="C195" s="257" t="s">
        <v>15</v>
      </c>
      <c r="D195" s="71">
        <v>0.1111111111111111</v>
      </c>
      <c r="E195" s="39"/>
      <c r="F195" s="23"/>
      <c r="G195" s="71">
        <v>0.1111111111111111</v>
      </c>
      <c r="H195" s="39"/>
      <c r="I195" s="23"/>
      <c r="J195" s="71">
        <v>0.1111111111111111</v>
      </c>
      <c r="K195" s="39"/>
      <c r="L195" s="23"/>
      <c r="M195" s="24" t="s">
        <v>16</v>
      </c>
      <c r="N195" s="24"/>
      <c r="O195" s="24"/>
    </row>
    <row r="196" spans="2:16" ht="11.45" customHeight="1" outlineLevel="2" x14ac:dyDescent="0.25">
      <c r="B196" s="371" t="s">
        <v>113</v>
      </c>
      <c r="C196" s="257" t="s">
        <v>7</v>
      </c>
      <c r="D196" s="71">
        <v>0</v>
      </c>
      <c r="E196" s="39"/>
      <c r="F196" s="23"/>
      <c r="G196" s="71">
        <v>0</v>
      </c>
      <c r="H196" s="39"/>
      <c r="I196" s="23"/>
      <c r="J196" s="71">
        <v>0</v>
      </c>
      <c r="K196" s="39"/>
      <c r="L196" s="23"/>
      <c r="M196" s="24" t="s">
        <v>16</v>
      </c>
      <c r="N196" s="24"/>
      <c r="O196" s="24"/>
    </row>
    <row r="197" spans="2:16" ht="13.5" outlineLevel="2" x14ac:dyDescent="0.25">
      <c r="B197" s="371"/>
      <c r="C197" s="257" t="s">
        <v>8</v>
      </c>
      <c r="D197" s="71">
        <v>0</v>
      </c>
      <c r="E197" s="39"/>
      <c r="F197" s="23"/>
      <c r="G197" s="71">
        <v>0</v>
      </c>
      <c r="H197" s="39"/>
      <c r="I197" s="23"/>
      <c r="J197" s="71">
        <v>0</v>
      </c>
      <c r="K197" s="39"/>
      <c r="L197" s="23"/>
      <c r="M197" s="24" t="s">
        <v>16</v>
      </c>
      <c r="N197" s="24"/>
      <c r="O197" s="24"/>
    </row>
    <row r="198" spans="2:16" ht="33.75" outlineLevel="2" x14ac:dyDescent="0.25">
      <c r="B198" s="371"/>
      <c r="C198" s="257" t="s">
        <v>12</v>
      </c>
      <c r="D198" s="71">
        <v>0.1111111111111111</v>
      </c>
      <c r="E198" s="39"/>
      <c r="F198" s="23"/>
      <c r="G198" s="71">
        <v>0.1111111111111111</v>
      </c>
      <c r="H198" s="39"/>
      <c r="I198" s="23"/>
      <c r="J198" s="71">
        <v>0.1111111111111111</v>
      </c>
      <c r="K198" s="39"/>
      <c r="L198" s="23"/>
      <c r="M198" s="24" t="s">
        <v>16</v>
      </c>
      <c r="N198" s="24"/>
      <c r="O198" s="24"/>
    </row>
    <row r="199" spans="2:16" ht="33.75" outlineLevel="2" x14ac:dyDescent="0.25">
      <c r="B199" s="371"/>
      <c r="C199" s="257" t="s">
        <v>14</v>
      </c>
      <c r="D199" s="71">
        <v>0</v>
      </c>
      <c r="E199" s="39"/>
      <c r="F199" s="23"/>
      <c r="G199" s="71">
        <v>0</v>
      </c>
      <c r="H199" s="39"/>
      <c r="I199" s="23"/>
      <c r="J199" s="71">
        <v>0</v>
      </c>
      <c r="K199" s="39"/>
      <c r="L199" s="23"/>
      <c r="M199" s="24" t="s">
        <v>16</v>
      </c>
      <c r="N199" s="24"/>
      <c r="O199" s="24"/>
    </row>
    <row r="200" spans="2:16" ht="45" outlineLevel="2" x14ac:dyDescent="0.25">
      <c r="B200" s="371"/>
      <c r="C200" s="257" t="s">
        <v>15</v>
      </c>
      <c r="D200" s="71">
        <v>0.1111111111111111</v>
      </c>
      <c r="E200" s="39"/>
      <c r="F200" s="23"/>
      <c r="G200" s="71">
        <v>0.1111111111111111</v>
      </c>
      <c r="H200" s="39"/>
      <c r="I200" s="23"/>
      <c r="J200" s="71">
        <v>0.1111111111111111</v>
      </c>
      <c r="K200" s="39"/>
      <c r="L200" s="23"/>
      <c r="M200" s="24" t="s">
        <v>16</v>
      </c>
      <c r="N200" s="24"/>
      <c r="O200" s="24"/>
    </row>
    <row r="201" spans="2:16" ht="39" customHeight="1" outlineLevel="1" x14ac:dyDescent="0.25">
      <c r="B201" s="377" t="s">
        <v>74</v>
      </c>
      <c r="C201" s="378"/>
      <c r="D201" s="58">
        <v>20</v>
      </c>
      <c r="E201" s="61"/>
      <c r="F201" s="62"/>
      <c r="G201" s="58">
        <v>20</v>
      </c>
      <c r="H201" s="61"/>
      <c r="I201" s="62"/>
      <c r="J201" s="58">
        <v>20</v>
      </c>
      <c r="K201" s="57"/>
      <c r="L201" s="63"/>
      <c r="M201" s="57">
        <v>20</v>
      </c>
      <c r="N201" s="57"/>
      <c r="O201" s="57"/>
    </row>
    <row r="202" spans="2:16" s="323" customFormat="1" ht="39" customHeight="1" outlineLevel="1" x14ac:dyDescent="0.25">
      <c r="B202" s="377" t="s">
        <v>181</v>
      </c>
      <c r="C202" s="378"/>
      <c r="D202" s="324">
        <v>300</v>
      </c>
      <c r="E202" s="325"/>
      <c r="F202" s="325"/>
      <c r="G202" s="324">
        <v>300</v>
      </c>
      <c r="H202" s="325"/>
      <c r="I202" s="325"/>
      <c r="J202" s="324">
        <v>300</v>
      </c>
      <c r="K202" s="324"/>
      <c r="L202" s="324"/>
      <c r="M202" s="324">
        <v>300</v>
      </c>
      <c r="N202" s="324"/>
      <c r="O202" s="324"/>
    </row>
    <row r="203" spans="2:16" ht="39.75" customHeight="1" outlineLevel="1" x14ac:dyDescent="0.25">
      <c r="B203" s="364" t="s">
        <v>182</v>
      </c>
      <c r="C203" s="364"/>
      <c r="D203" s="324"/>
      <c r="E203" s="325"/>
      <c r="F203" s="325"/>
      <c r="G203" s="324"/>
      <c r="H203" s="325"/>
      <c r="I203" s="325"/>
      <c r="J203" s="324"/>
      <c r="K203" s="324"/>
      <c r="L203" s="324"/>
      <c r="M203" s="324"/>
      <c r="N203" s="324"/>
      <c r="O203" s="245">
        <v>779.02777777777771</v>
      </c>
    </row>
    <row r="204" spans="2:16" s="323" customFormat="1" ht="12.75" outlineLevel="1" x14ac:dyDescent="0.25">
      <c r="B204" s="453" t="s">
        <v>110</v>
      </c>
      <c r="C204" s="341" t="s">
        <v>51</v>
      </c>
      <c r="D204" s="68">
        <v>3.3333333333333335E-3</v>
      </c>
      <c r="E204" s="456">
        <v>3.3333333333333335E-3</v>
      </c>
      <c r="F204" s="68">
        <v>3.3333333333333335E-3</v>
      </c>
      <c r="G204" s="74">
        <v>3.3333333333333335E-3</v>
      </c>
      <c r="H204" s="74">
        <v>3.3333333333333335E-3</v>
      </c>
      <c r="I204" s="74">
        <v>3.3333333333333335E-3</v>
      </c>
      <c r="J204" s="74">
        <v>3.3333333333333335E-3</v>
      </c>
      <c r="K204" s="74">
        <v>3.3333333333333335E-3</v>
      </c>
      <c r="L204" s="74">
        <v>3.3333333333333335E-3</v>
      </c>
      <c r="M204" s="74">
        <v>3.3333333333333335E-3</v>
      </c>
      <c r="N204" s="74">
        <v>3.3333333333333335E-3</v>
      </c>
      <c r="O204" s="74">
        <v>3.3333333333333335E-3</v>
      </c>
      <c r="P204" s="319"/>
    </row>
    <row r="205" spans="2:16" s="323" customFormat="1" ht="12.75" outlineLevel="1" x14ac:dyDescent="0.25">
      <c r="B205" s="454"/>
      <c r="C205" s="342" t="s">
        <v>52</v>
      </c>
      <c r="D205" s="68">
        <v>3.3333333333333335E-3</v>
      </c>
      <c r="E205" s="456">
        <v>3.3333333333333335E-3</v>
      </c>
      <c r="F205" s="68">
        <v>3.3333333333333335E-3</v>
      </c>
      <c r="G205" s="74">
        <v>3.3333333333333335E-3</v>
      </c>
      <c r="H205" s="74">
        <v>3.3333333333333335E-3</v>
      </c>
      <c r="I205" s="74">
        <v>3.3333333333333335E-3</v>
      </c>
      <c r="J205" s="74">
        <v>3.3333333333333335E-3</v>
      </c>
      <c r="K205" s="74">
        <v>3.3333333333333335E-3</v>
      </c>
      <c r="L205" s="74">
        <v>3.3333333333333335E-3</v>
      </c>
      <c r="M205" s="74">
        <v>3.3333333333333335E-3</v>
      </c>
      <c r="N205" s="74">
        <v>3.3333333333333335E-3</v>
      </c>
      <c r="O205" s="74">
        <v>3.3333333333333335E-3</v>
      </c>
      <c r="P205" s="319"/>
    </row>
    <row r="206" spans="2:16" s="323" customFormat="1" ht="12.75" outlineLevel="1" x14ac:dyDescent="0.25">
      <c r="B206" s="454"/>
      <c r="C206" s="342" t="s">
        <v>53</v>
      </c>
      <c r="D206" s="68">
        <v>3.3333333333333335E-3</v>
      </c>
      <c r="E206" s="456">
        <v>3.3333333333333335E-3</v>
      </c>
      <c r="F206" s="68">
        <v>3.3333333333333335E-3</v>
      </c>
      <c r="G206" s="74">
        <v>3.3333333333333335E-3</v>
      </c>
      <c r="H206" s="74">
        <v>3.3333333333333335E-3</v>
      </c>
      <c r="I206" s="74">
        <v>3.3333333333333335E-3</v>
      </c>
      <c r="J206" s="74">
        <v>3.3333333333333335E-3</v>
      </c>
      <c r="K206" s="74">
        <v>3.3333333333333335E-3</v>
      </c>
      <c r="L206" s="74">
        <v>3.3333333333333335E-3</v>
      </c>
      <c r="M206" s="74">
        <v>3.3333333333333335E-3</v>
      </c>
      <c r="N206" s="74">
        <v>3.3333333333333335E-3</v>
      </c>
      <c r="O206" s="74">
        <v>3.3333333333333335E-3</v>
      </c>
      <c r="P206" s="319"/>
    </row>
    <row r="207" spans="2:16" s="323" customFormat="1" ht="12.75" outlineLevel="1" x14ac:dyDescent="0.25">
      <c r="B207" s="454"/>
      <c r="C207" s="342" t="s">
        <v>54</v>
      </c>
      <c r="D207" s="68">
        <v>3.3333333333333335E-3</v>
      </c>
      <c r="E207" s="68">
        <v>5.0000000000000001E-3</v>
      </c>
      <c r="F207" s="68">
        <v>5.0000000000000001E-3</v>
      </c>
      <c r="G207" s="74">
        <v>3.3333333333333335E-3</v>
      </c>
      <c r="H207" s="68">
        <v>5.0000000000000001E-3</v>
      </c>
      <c r="I207" s="68">
        <v>5.0000000000000001E-3</v>
      </c>
      <c r="J207" s="74">
        <v>3.3333333333333335E-3</v>
      </c>
      <c r="K207" s="68">
        <v>5.0000000000000001E-3</v>
      </c>
      <c r="L207" s="68">
        <v>5.0000000000000001E-3</v>
      </c>
      <c r="M207" s="74">
        <v>3.3333333333333335E-3</v>
      </c>
      <c r="N207" s="68">
        <v>5.0000000000000001E-3</v>
      </c>
      <c r="O207" s="68">
        <v>5.0000000000000001E-3</v>
      </c>
      <c r="P207" s="319"/>
    </row>
    <row r="208" spans="2:16" s="323" customFormat="1" ht="12.75" outlineLevel="1" x14ac:dyDescent="0.25">
      <c r="B208" s="454"/>
      <c r="C208" s="342" t="s">
        <v>55</v>
      </c>
      <c r="D208" s="68">
        <v>3.3333333333333335E-3</v>
      </c>
      <c r="E208" s="68">
        <v>8.3333333333333332E-3</v>
      </c>
      <c r="F208" s="68">
        <v>8.3333333333333332E-3</v>
      </c>
      <c r="G208" s="74">
        <v>3.3333333333333335E-3</v>
      </c>
      <c r="H208" s="68">
        <v>8.3333333333333332E-3</v>
      </c>
      <c r="I208" s="68">
        <v>8.3333333333333332E-3</v>
      </c>
      <c r="J208" s="74">
        <v>3.3333333333333335E-3</v>
      </c>
      <c r="K208" s="68">
        <v>8.3333333333333332E-3</v>
      </c>
      <c r="L208" s="68">
        <v>8.3333333333333332E-3</v>
      </c>
      <c r="M208" s="74">
        <v>3.3333333333333335E-3</v>
      </c>
      <c r="N208" s="68">
        <v>8.3333333333333332E-3</v>
      </c>
      <c r="O208" s="68">
        <v>8.3333333333333332E-3</v>
      </c>
      <c r="P208" s="319"/>
    </row>
    <row r="209" spans="2:16" s="323" customFormat="1" ht="12.75" outlineLevel="1" x14ac:dyDescent="0.25">
      <c r="B209" s="454"/>
      <c r="C209" s="342" t="s">
        <v>56</v>
      </c>
      <c r="D209" s="68">
        <v>3.3333333333333335E-3</v>
      </c>
      <c r="E209" s="68">
        <v>8.3333333333333332E-3</v>
      </c>
      <c r="F209" s="68">
        <v>8.3333333333333332E-3</v>
      </c>
      <c r="G209" s="74">
        <v>3.3333333333333335E-3</v>
      </c>
      <c r="H209" s="68">
        <v>8.3333333333333332E-3</v>
      </c>
      <c r="I209" s="68">
        <v>8.3333333333333332E-3</v>
      </c>
      <c r="J209" s="74">
        <v>3.3333333333333335E-3</v>
      </c>
      <c r="K209" s="68">
        <v>8.3333333333333332E-3</v>
      </c>
      <c r="L209" s="68">
        <v>8.3333333333333332E-3</v>
      </c>
      <c r="M209" s="74">
        <v>3.3333333333333335E-3</v>
      </c>
      <c r="N209" s="68">
        <v>8.3333333333333332E-3</v>
      </c>
      <c r="O209" s="68">
        <v>8.3333333333333332E-3</v>
      </c>
      <c r="P209" s="319"/>
    </row>
    <row r="210" spans="2:16" s="323" customFormat="1" ht="12.75" outlineLevel="1" x14ac:dyDescent="0.25">
      <c r="B210" s="454"/>
      <c r="C210" s="342" t="s">
        <v>57</v>
      </c>
      <c r="D210" s="68">
        <v>3.3333333333333335E-3</v>
      </c>
      <c r="E210" s="68">
        <v>8.3333333333333332E-3</v>
      </c>
      <c r="F210" s="68">
        <v>8.3333333333333332E-3</v>
      </c>
      <c r="G210" s="74">
        <v>3.3333333333333335E-3</v>
      </c>
      <c r="H210" s="68">
        <v>8.3333333333333332E-3</v>
      </c>
      <c r="I210" s="68">
        <v>8.3333333333333332E-3</v>
      </c>
      <c r="J210" s="74">
        <v>3.3333333333333335E-3</v>
      </c>
      <c r="K210" s="68">
        <v>8.3333333333333332E-3</v>
      </c>
      <c r="L210" s="68">
        <v>8.3333333333333332E-3</v>
      </c>
      <c r="M210" s="74">
        <v>3.3333333333333335E-3</v>
      </c>
      <c r="N210" s="68">
        <v>8.3333333333333332E-3</v>
      </c>
      <c r="O210" s="68">
        <v>8.3333333333333332E-3</v>
      </c>
      <c r="P210" s="319"/>
    </row>
    <row r="211" spans="2:16" ht="11.45" customHeight="1" outlineLevel="2" x14ac:dyDescent="0.25">
      <c r="B211" s="455" t="s">
        <v>115</v>
      </c>
      <c r="C211" s="342" t="s">
        <v>7</v>
      </c>
      <c r="D211" s="71">
        <v>0</v>
      </c>
      <c r="E211" s="30"/>
      <c r="F211" s="76"/>
      <c r="G211" s="71">
        <v>0</v>
      </c>
      <c r="H211" s="30"/>
      <c r="I211" s="76"/>
      <c r="J211" s="71">
        <v>0</v>
      </c>
      <c r="K211" s="30"/>
      <c r="L211" s="76"/>
      <c r="M211" s="71">
        <v>0</v>
      </c>
      <c r="N211" s="24"/>
      <c r="O211" s="24"/>
    </row>
    <row r="212" spans="2:16" ht="22.5" outlineLevel="2" x14ac:dyDescent="0.25">
      <c r="B212" s="455"/>
      <c r="C212" s="342" t="s">
        <v>9</v>
      </c>
      <c r="D212" s="71">
        <v>0</v>
      </c>
      <c r="E212" s="73"/>
      <c r="F212" s="77"/>
      <c r="G212" s="71">
        <v>0</v>
      </c>
      <c r="H212" s="73"/>
      <c r="I212" s="77"/>
      <c r="J212" s="71">
        <v>0</v>
      </c>
      <c r="K212" s="73"/>
      <c r="L212" s="77"/>
      <c r="M212" s="71">
        <v>0</v>
      </c>
      <c r="N212" s="24"/>
      <c r="O212" s="24"/>
    </row>
    <row r="213" spans="2:16" ht="13.5" outlineLevel="2" x14ac:dyDescent="0.25">
      <c r="B213" s="455"/>
      <c r="C213" s="342" t="s">
        <v>8</v>
      </c>
      <c r="D213" s="71">
        <v>0.05</v>
      </c>
      <c r="E213" s="73"/>
      <c r="F213" s="77"/>
      <c r="G213" s="71">
        <v>0</v>
      </c>
      <c r="H213" s="73"/>
      <c r="I213" s="77"/>
      <c r="J213" s="71">
        <v>0</v>
      </c>
      <c r="K213" s="73"/>
      <c r="L213" s="77"/>
      <c r="M213" s="71">
        <v>0</v>
      </c>
      <c r="N213" s="24"/>
      <c r="O213" s="24"/>
    </row>
    <row r="214" spans="2:16" ht="13.5" outlineLevel="2" x14ac:dyDescent="0.25">
      <c r="B214" s="455"/>
      <c r="C214" s="342" t="s">
        <v>11</v>
      </c>
      <c r="D214" s="71">
        <v>0.05</v>
      </c>
      <c r="E214" s="73"/>
      <c r="F214" s="77"/>
      <c r="G214" s="71">
        <v>0</v>
      </c>
      <c r="H214" s="73"/>
      <c r="I214" s="77"/>
      <c r="J214" s="71">
        <v>0</v>
      </c>
      <c r="K214" s="73"/>
      <c r="L214" s="77"/>
      <c r="M214" s="71">
        <v>0</v>
      </c>
      <c r="N214" s="24"/>
      <c r="O214" s="24"/>
    </row>
    <row r="215" spans="2:16" ht="22.5" outlineLevel="2" x14ac:dyDescent="0.25">
      <c r="B215" s="455"/>
      <c r="C215" s="342" t="s">
        <v>5</v>
      </c>
      <c r="D215" s="71">
        <v>0.05</v>
      </c>
      <c r="E215" s="73"/>
      <c r="F215" s="77"/>
      <c r="G215" s="71">
        <v>0.1111111111111111</v>
      </c>
      <c r="H215" s="73"/>
      <c r="I215" s="77"/>
      <c r="J215" s="71">
        <v>0.1111111111111111</v>
      </c>
      <c r="K215" s="73"/>
      <c r="L215" s="77"/>
      <c r="M215" s="71">
        <v>0.1111111111111111</v>
      </c>
      <c r="N215" s="24"/>
      <c r="O215" s="24"/>
    </row>
    <row r="216" spans="2:16" ht="33.75" outlineLevel="2" x14ac:dyDescent="0.25">
      <c r="B216" s="455"/>
      <c r="C216" s="342" t="s">
        <v>12</v>
      </c>
      <c r="D216" s="71">
        <v>0.05</v>
      </c>
      <c r="E216" s="73"/>
      <c r="F216" s="77"/>
      <c r="G216" s="71">
        <v>0.1111111111111111</v>
      </c>
      <c r="H216" s="73"/>
      <c r="I216" s="77"/>
      <c r="J216" s="71">
        <v>0.1111111111111111</v>
      </c>
      <c r="K216" s="73"/>
      <c r="L216" s="77"/>
      <c r="M216" s="71">
        <v>0.1111111111111111</v>
      </c>
      <c r="N216" s="24"/>
      <c r="O216" s="24"/>
    </row>
    <row r="217" spans="2:16" ht="22.5" outlineLevel="2" x14ac:dyDescent="0.25">
      <c r="B217" s="455"/>
      <c r="C217" s="342" t="s">
        <v>13</v>
      </c>
      <c r="D217" s="71">
        <v>0.05</v>
      </c>
      <c r="E217" s="73"/>
      <c r="F217" s="77"/>
      <c r="G217" s="71">
        <v>0.1111111111111111</v>
      </c>
      <c r="H217" s="73"/>
      <c r="I217" s="77"/>
      <c r="J217" s="71">
        <v>0.1111111111111111</v>
      </c>
      <c r="K217" s="73"/>
      <c r="L217" s="77"/>
      <c r="M217" s="71">
        <v>0.1111111111111111</v>
      </c>
      <c r="N217" s="24"/>
      <c r="O217" s="24"/>
    </row>
    <row r="218" spans="2:16" ht="33.75" outlineLevel="2" x14ac:dyDescent="0.25">
      <c r="B218" s="455"/>
      <c r="C218" s="342" t="s">
        <v>14</v>
      </c>
      <c r="D218" s="71">
        <v>0.05</v>
      </c>
      <c r="E218" s="73"/>
      <c r="F218" s="77"/>
      <c r="G218" s="71">
        <v>0</v>
      </c>
      <c r="H218" s="73"/>
      <c r="I218" s="77"/>
      <c r="J218" s="71">
        <v>0</v>
      </c>
      <c r="K218" s="73"/>
      <c r="L218" s="77"/>
      <c r="M218" s="71">
        <v>0</v>
      </c>
      <c r="N218" s="24"/>
      <c r="O218" s="24"/>
    </row>
    <row r="219" spans="2:16" ht="11.45" customHeight="1" outlineLevel="2" x14ac:dyDescent="0.25">
      <c r="B219" s="455" t="s">
        <v>111</v>
      </c>
      <c r="C219" s="342" t="s">
        <v>7</v>
      </c>
      <c r="D219" s="71">
        <v>0</v>
      </c>
      <c r="E219" s="39"/>
      <c r="F219" s="23"/>
      <c r="G219" s="71">
        <v>0</v>
      </c>
      <c r="H219" s="39"/>
      <c r="I219" s="23"/>
      <c r="J219" s="71">
        <v>0</v>
      </c>
      <c r="K219" s="39"/>
      <c r="L219" s="23"/>
      <c r="M219" s="24" t="s">
        <v>16</v>
      </c>
      <c r="N219" s="24"/>
      <c r="O219" s="24"/>
    </row>
    <row r="220" spans="2:16" ht="22.5" outlineLevel="2" x14ac:dyDescent="0.25">
      <c r="B220" s="455"/>
      <c r="C220" s="342" t="s">
        <v>9</v>
      </c>
      <c r="D220" s="71">
        <v>0</v>
      </c>
      <c r="E220" s="39"/>
      <c r="F220" s="23"/>
      <c r="G220" s="71">
        <v>0</v>
      </c>
      <c r="H220" s="39"/>
      <c r="I220" s="23"/>
      <c r="J220" s="71">
        <v>0</v>
      </c>
      <c r="K220" s="39"/>
      <c r="L220" s="23"/>
      <c r="M220" s="24" t="s">
        <v>16</v>
      </c>
      <c r="N220" s="24"/>
      <c r="O220" s="24"/>
    </row>
    <row r="221" spans="2:16" ht="13.5" outlineLevel="2" x14ac:dyDescent="0.25">
      <c r="B221" s="455"/>
      <c r="C221" s="342" t="s">
        <v>8</v>
      </c>
      <c r="D221" s="71">
        <v>0.05</v>
      </c>
      <c r="E221" s="39"/>
      <c r="F221" s="23"/>
      <c r="G221" s="71">
        <v>0</v>
      </c>
      <c r="H221" s="39"/>
      <c r="I221" s="23"/>
      <c r="J221" s="71">
        <v>0</v>
      </c>
      <c r="K221" s="39"/>
      <c r="L221" s="23"/>
      <c r="M221" s="24" t="s">
        <v>16</v>
      </c>
      <c r="N221" s="24"/>
      <c r="O221" s="24"/>
    </row>
    <row r="222" spans="2:16" ht="13.5" outlineLevel="2" x14ac:dyDescent="0.25">
      <c r="B222" s="455"/>
      <c r="C222" s="342" t="s">
        <v>11</v>
      </c>
      <c r="D222" s="71">
        <v>0.05</v>
      </c>
      <c r="E222" s="39"/>
      <c r="F222" s="23"/>
      <c r="G222" s="71">
        <v>0</v>
      </c>
      <c r="H222" s="39"/>
      <c r="I222" s="23"/>
      <c r="J222" s="71">
        <v>0</v>
      </c>
      <c r="K222" s="39"/>
      <c r="L222" s="23"/>
      <c r="M222" s="24" t="s">
        <v>16</v>
      </c>
      <c r="N222" s="24"/>
      <c r="O222" s="24"/>
    </row>
    <row r="223" spans="2:16" ht="22.5" outlineLevel="2" x14ac:dyDescent="0.25">
      <c r="B223" s="455"/>
      <c r="C223" s="342" t="s">
        <v>5</v>
      </c>
      <c r="D223" s="71">
        <v>0.05</v>
      </c>
      <c r="E223" s="39"/>
      <c r="F223" s="23"/>
      <c r="G223" s="71">
        <v>0.1111111111111111</v>
      </c>
      <c r="H223" s="39"/>
      <c r="I223" s="23"/>
      <c r="J223" s="71">
        <v>0.1111111111111111</v>
      </c>
      <c r="K223" s="39"/>
      <c r="L223" s="23"/>
      <c r="M223" s="24" t="s">
        <v>16</v>
      </c>
      <c r="N223" s="24"/>
      <c r="O223" s="24"/>
    </row>
    <row r="224" spans="2:16" ht="33.75" outlineLevel="2" x14ac:dyDescent="0.25">
      <c r="B224" s="455"/>
      <c r="C224" s="342" t="s">
        <v>12</v>
      </c>
      <c r="D224" s="71">
        <v>0.05</v>
      </c>
      <c r="E224" s="39"/>
      <c r="F224" s="23"/>
      <c r="G224" s="71">
        <v>0.1111111111111111</v>
      </c>
      <c r="H224" s="39"/>
      <c r="I224" s="23"/>
      <c r="J224" s="71">
        <v>0.1111111111111111</v>
      </c>
      <c r="K224" s="39"/>
      <c r="L224" s="23"/>
      <c r="M224" s="24" t="s">
        <v>16</v>
      </c>
      <c r="N224" s="24"/>
      <c r="O224" s="24"/>
    </row>
    <row r="225" spans="1:15" ht="22.5" outlineLevel="2" x14ac:dyDescent="0.25">
      <c r="B225" s="455"/>
      <c r="C225" s="342" t="s">
        <v>13</v>
      </c>
      <c r="D225" s="71">
        <v>0.05</v>
      </c>
      <c r="E225" s="39"/>
      <c r="F225" s="23"/>
      <c r="G225" s="71">
        <v>0.1111111111111111</v>
      </c>
      <c r="H225" s="39"/>
      <c r="I225" s="23"/>
      <c r="J225" s="71">
        <v>0.1111111111111111</v>
      </c>
      <c r="K225" s="39"/>
      <c r="L225" s="23"/>
      <c r="M225" s="24" t="s">
        <v>16</v>
      </c>
      <c r="N225" s="24"/>
      <c r="O225" s="24"/>
    </row>
    <row r="226" spans="1:15" ht="33.75" outlineLevel="2" x14ac:dyDescent="0.25">
      <c r="B226" s="455"/>
      <c r="C226" s="342" t="s">
        <v>14</v>
      </c>
      <c r="D226" s="71">
        <v>0.05</v>
      </c>
      <c r="E226" s="39"/>
      <c r="F226" s="23"/>
      <c r="G226" s="71">
        <v>0</v>
      </c>
      <c r="H226" s="39"/>
      <c r="I226" s="23"/>
      <c r="J226" s="71">
        <v>0</v>
      </c>
      <c r="K226" s="39"/>
      <c r="L226" s="23"/>
      <c r="M226" s="24" t="s">
        <v>16</v>
      </c>
      <c r="N226" s="24"/>
      <c r="O226" s="24"/>
    </row>
    <row r="227" spans="1:15" ht="11.45" customHeight="1" outlineLevel="2" x14ac:dyDescent="0.25">
      <c r="B227" s="455" t="s">
        <v>112</v>
      </c>
      <c r="C227" s="342" t="s">
        <v>7</v>
      </c>
      <c r="D227" s="71">
        <v>0</v>
      </c>
      <c r="E227" s="39"/>
      <c r="F227" s="23"/>
      <c r="G227" s="71">
        <v>0</v>
      </c>
      <c r="H227" s="39"/>
      <c r="I227" s="23"/>
      <c r="J227" s="71">
        <v>0</v>
      </c>
      <c r="K227" s="39"/>
      <c r="L227" s="23"/>
      <c r="M227" s="24" t="s">
        <v>16</v>
      </c>
      <c r="N227" s="24"/>
      <c r="O227" s="24"/>
    </row>
    <row r="228" spans="1:15" ht="22.5" outlineLevel="2" x14ac:dyDescent="0.25">
      <c r="B228" s="455"/>
      <c r="C228" s="342" t="s">
        <v>9</v>
      </c>
      <c r="D228" s="71">
        <v>0</v>
      </c>
      <c r="E228" s="39"/>
      <c r="F228" s="23"/>
      <c r="G228" s="71">
        <v>0</v>
      </c>
      <c r="H228" s="39"/>
      <c r="I228" s="23"/>
      <c r="J228" s="71">
        <v>0</v>
      </c>
      <c r="K228" s="39"/>
      <c r="L228" s="23"/>
      <c r="M228" s="24" t="s">
        <v>16</v>
      </c>
      <c r="N228" s="24"/>
      <c r="O228" s="24"/>
    </row>
    <row r="229" spans="1:15" ht="13.5" outlineLevel="2" x14ac:dyDescent="0.25">
      <c r="B229" s="455"/>
      <c r="C229" s="342" t="s">
        <v>8</v>
      </c>
      <c r="D229" s="71">
        <v>0.05</v>
      </c>
      <c r="E229" s="39"/>
      <c r="F229" s="23"/>
      <c r="G229" s="71">
        <v>0</v>
      </c>
      <c r="H229" s="39"/>
      <c r="I229" s="23"/>
      <c r="J229" s="71">
        <v>0</v>
      </c>
      <c r="K229" s="39"/>
      <c r="L229" s="23"/>
      <c r="M229" s="24" t="s">
        <v>16</v>
      </c>
      <c r="N229" s="24"/>
      <c r="O229" s="24"/>
    </row>
    <row r="230" spans="1:15" ht="13.5" outlineLevel="2" x14ac:dyDescent="0.25">
      <c r="B230" s="455"/>
      <c r="C230" s="342" t="s">
        <v>11</v>
      </c>
      <c r="D230" s="71">
        <v>0.05</v>
      </c>
      <c r="E230" s="39"/>
      <c r="F230" s="23"/>
      <c r="G230" s="71">
        <v>0</v>
      </c>
      <c r="H230" s="39"/>
      <c r="I230" s="23"/>
      <c r="J230" s="71">
        <v>0</v>
      </c>
      <c r="K230" s="39"/>
      <c r="L230" s="23"/>
      <c r="M230" s="24" t="s">
        <v>16</v>
      </c>
      <c r="N230" s="24"/>
      <c r="O230" s="24"/>
    </row>
    <row r="231" spans="1:15" ht="33.75" outlineLevel="2" x14ac:dyDescent="0.25">
      <c r="B231" s="455"/>
      <c r="C231" s="342" t="s">
        <v>12</v>
      </c>
      <c r="D231" s="71">
        <v>0.05</v>
      </c>
      <c r="E231" s="39"/>
      <c r="F231" s="23"/>
      <c r="G231" s="71">
        <v>0.1111111111111111</v>
      </c>
      <c r="H231" s="39"/>
      <c r="I231" s="23"/>
      <c r="J231" s="71">
        <v>0.1111111111111111</v>
      </c>
      <c r="K231" s="39"/>
      <c r="L231" s="23"/>
      <c r="M231" s="24" t="s">
        <v>16</v>
      </c>
      <c r="N231" s="24"/>
      <c r="O231" s="24"/>
    </row>
    <row r="232" spans="1:15" ht="33.75" outlineLevel="2" x14ac:dyDescent="0.25">
      <c r="B232" s="455"/>
      <c r="C232" s="342" t="s">
        <v>14</v>
      </c>
      <c r="D232" s="71">
        <v>0.05</v>
      </c>
      <c r="E232" s="39"/>
      <c r="F232" s="23"/>
      <c r="G232" s="71">
        <v>0</v>
      </c>
      <c r="H232" s="39"/>
      <c r="I232" s="23"/>
      <c r="J232" s="71">
        <v>0</v>
      </c>
      <c r="K232" s="39"/>
      <c r="L232" s="23"/>
      <c r="M232" s="24" t="s">
        <v>16</v>
      </c>
      <c r="N232" s="24"/>
      <c r="O232" s="24"/>
    </row>
    <row r="233" spans="1:15" ht="45" outlineLevel="2" x14ac:dyDescent="0.25">
      <c r="B233" s="455"/>
      <c r="C233" s="342" t="s">
        <v>15</v>
      </c>
      <c r="D233" s="71">
        <v>0.05</v>
      </c>
      <c r="E233" s="39"/>
      <c r="F233" s="23"/>
      <c r="G233" s="71">
        <v>0.1111111111111111</v>
      </c>
      <c r="H233" s="39"/>
      <c r="I233" s="23"/>
      <c r="J233" s="71">
        <v>0.1111111111111111</v>
      </c>
      <c r="K233" s="39"/>
      <c r="L233" s="23"/>
      <c r="M233" s="24" t="s">
        <v>16</v>
      </c>
      <c r="N233" s="24"/>
      <c r="O233" s="24"/>
    </row>
    <row r="234" spans="1:15" ht="11.45" customHeight="1" outlineLevel="2" x14ac:dyDescent="0.25">
      <c r="B234" s="455" t="s">
        <v>113</v>
      </c>
      <c r="C234" s="342" t="s">
        <v>7</v>
      </c>
      <c r="D234" s="71">
        <v>0</v>
      </c>
      <c r="E234" s="39"/>
      <c r="F234" s="23"/>
      <c r="G234" s="71">
        <v>0</v>
      </c>
      <c r="H234" s="39"/>
      <c r="I234" s="23"/>
      <c r="J234" s="71">
        <v>0</v>
      </c>
      <c r="K234" s="39"/>
      <c r="L234" s="23"/>
      <c r="M234" s="24" t="s">
        <v>16</v>
      </c>
      <c r="N234" s="24"/>
      <c r="O234" s="24"/>
    </row>
    <row r="235" spans="1:15" ht="13.5" outlineLevel="2" x14ac:dyDescent="0.25">
      <c r="B235" s="455"/>
      <c r="C235" s="342" t="s">
        <v>8</v>
      </c>
      <c r="D235" s="71">
        <v>0.05</v>
      </c>
      <c r="E235" s="39"/>
      <c r="F235" s="23"/>
      <c r="G235" s="71">
        <v>0</v>
      </c>
      <c r="H235" s="39"/>
      <c r="I235" s="23"/>
      <c r="J235" s="71">
        <v>0</v>
      </c>
      <c r="K235" s="39"/>
      <c r="L235" s="23"/>
      <c r="M235" s="24" t="s">
        <v>16</v>
      </c>
      <c r="N235" s="24"/>
      <c r="O235" s="24"/>
    </row>
    <row r="236" spans="1:15" ht="33.75" outlineLevel="2" x14ac:dyDescent="0.25">
      <c r="B236" s="455"/>
      <c r="C236" s="342" t="s">
        <v>12</v>
      </c>
      <c r="D236" s="71">
        <v>0.05</v>
      </c>
      <c r="E236" s="39"/>
      <c r="F236" s="23"/>
      <c r="G236" s="71">
        <v>0.1111111111111111</v>
      </c>
      <c r="H236" s="39"/>
      <c r="I236" s="23"/>
      <c r="J236" s="71">
        <v>0.1111111111111111</v>
      </c>
      <c r="K236" s="39"/>
      <c r="L236" s="23"/>
      <c r="M236" s="24" t="s">
        <v>16</v>
      </c>
      <c r="N236" s="24"/>
      <c r="O236" s="24"/>
    </row>
    <row r="237" spans="1:15" ht="33.75" outlineLevel="2" x14ac:dyDescent="0.25">
      <c r="B237" s="455"/>
      <c r="C237" s="342" t="s">
        <v>14</v>
      </c>
      <c r="D237" s="71">
        <v>0.05</v>
      </c>
      <c r="E237" s="39"/>
      <c r="F237" s="23"/>
      <c r="G237" s="71">
        <v>0</v>
      </c>
      <c r="H237" s="39"/>
      <c r="I237" s="23"/>
      <c r="J237" s="71">
        <v>0</v>
      </c>
      <c r="K237" s="39"/>
      <c r="L237" s="23"/>
      <c r="M237" s="24" t="s">
        <v>16</v>
      </c>
      <c r="N237" s="24"/>
      <c r="O237" s="24"/>
    </row>
    <row r="238" spans="1:15" ht="45.75" outlineLevel="2" thickBot="1" x14ac:dyDescent="0.3">
      <c r="B238" s="455"/>
      <c r="C238" s="342" t="s">
        <v>15</v>
      </c>
      <c r="D238" s="71">
        <v>0.05</v>
      </c>
      <c r="E238" s="39"/>
      <c r="F238" s="23"/>
      <c r="G238" s="71">
        <v>0.1111111111111111</v>
      </c>
      <c r="H238" s="39"/>
      <c r="I238" s="23"/>
      <c r="J238" s="71">
        <v>0.1111111111111111</v>
      </c>
      <c r="K238" s="39"/>
      <c r="L238" s="23"/>
      <c r="M238" s="24" t="s">
        <v>16</v>
      </c>
      <c r="N238" s="24"/>
      <c r="O238" s="24"/>
    </row>
    <row r="239" spans="1:15" s="10" customFormat="1" ht="52.5" customHeight="1" outlineLevel="1" x14ac:dyDescent="0.25">
      <c r="A239" s="5"/>
      <c r="B239" s="457" t="s">
        <v>19</v>
      </c>
      <c r="C239" s="457"/>
      <c r="D239" s="458"/>
      <c r="E239" s="459"/>
      <c r="F239" s="459"/>
      <c r="G239" s="459"/>
      <c r="H239" s="459"/>
      <c r="I239" s="459"/>
      <c r="J239" s="459"/>
      <c r="K239" s="459"/>
      <c r="L239" s="459"/>
      <c r="M239" s="459"/>
      <c r="N239" s="459"/>
      <c r="O239" s="459"/>
    </row>
    <row r="240" spans="1:15" s="10" customFormat="1" ht="132.75" customHeight="1" outlineLevel="1" x14ac:dyDescent="0.25">
      <c r="A240" s="5"/>
      <c r="B240" s="375" t="s">
        <v>161</v>
      </c>
      <c r="C240" s="375"/>
      <c r="D240" s="269">
        <v>14870</v>
      </c>
      <c r="E240" s="460">
        <v>14870</v>
      </c>
      <c r="F240" s="270"/>
      <c r="G240" s="270"/>
      <c r="H240" s="270"/>
      <c r="I240" s="270"/>
      <c r="J240" s="270"/>
      <c r="K240" s="270"/>
      <c r="L240" s="270"/>
      <c r="M240" s="270"/>
      <c r="N240" s="270"/>
      <c r="O240" s="270"/>
    </row>
    <row r="241" spans="1:18" s="10" customFormat="1" ht="153.75" customHeight="1" outlineLevel="1" x14ac:dyDescent="0.25">
      <c r="A241" s="5"/>
      <c r="B241" s="353" t="s">
        <v>162</v>
      </c>
      <c r="C241" s="353"/>
      <c r="D241" s="269">
        <v>2</v>
      </c>
      <c r="E241" s="270"/>
      <c r="F241" s="270"/>
      <c r="G241" s="270"/>
      <c r="H241" s="270"/>
      <c r="I241" s="270"/>
      <c r="J241" s="270"/>
      <c r="K241" s="270"/>
      <c r="L241" s="270"/>
      <c r="M241" s="270"/>
      <c r="N241" s="270"/>
      <c r="O241" s="270"/>
    </row>
    <row r="242" spans="1:18" s="10" customFormat="1" ht="35.25" customHeight="1" outlineLevel="1" x14ac:dyDescent="0.25">
      <c r="A242" s="5"/>
      <c r="B242" s="352" t="s">
        <v>164</v>
      </c>
      <c r="C242" s="353"/>
      <c r="D242" s="271">
        <v>29740</v>
      </c>
      <c r="E242" s="271">
        <v>29740</v>
      </c>
      <c r="F242" s="270"/>
      <c r="G242" s="270"/>
      <c r="H242" s="270"/>
      <c r="I242" s="270"/>
      <c r="J242" s="270"/>
      <c r="K242" s="270"/>
      <c r="L242" s="270"/>
      <c r="M242" s="270"/>
      <c r="N242" s="270"/>
      <c r="O242" s="270"/>
    </row>
    <row r="243" spans="1:18" s="10" customFormat="1" ht="72" customHeight="1" outlineLevel="1" x14ac:dyDescent="0.25">
      <c r="A243" s="5"/>
      <c r="B243" s="353" t="s">
        <v>163</v>
      </c>
      <c r="C243" s="353"/>
      <c r="D243" s="272">
        <v>2.6146536650975118</v>
      </c>
      <c r="E243" s="272">
        <v>2.6146536650975118</v>
      </c>
      <c r="F243" s="270"/>
      <c r="G243" s="270"/>
      <c r="H243" s="270"/>
      <c r="I243" s="270"/>
      <c r="J243" s="270"/>
      <c r="K243" s="270"/>
      <c r="L243" s="270"/>
      <c r="M243" s="270"/>
      <c r="N243" s="270"/>
      <c r="O243" s="270"/>
    </row>
    <row r="244" spans="1:18" s="10" customFormat="1" ht="51.75" customHeight="1" outlineLevel="1" x14ac:dyDescent="0.25">
      <c r="B244" s="364" t="s">
        <v>145</v>
      </c>
      <c r="C244" s="364"/>
      <c r="D244" s="310">
        <v>77759.8</v>
      </c>
      <c r="E244" s="311">
        <v>77759.8</v>
      </c>
      <c r="F244" s="312"/>
      <c r="G244" s="313">
        <v>77759.8</v>
      </c>
      <c r="H244" s="314"/>
      <c r="I244" s="312"/>
      <c r="J244" s="313">
        <v>77759.8</v>
      </c>
      <c r="K244" s="314"/>
      <c r="L244" s="312"/>
      <c r="M244" s="313">
        <v>77759.8</v>
      </c>
      <c r="N244" s="39"/>
      <c r="O244" s="39"/>
      <c r="P244" s="10">
        <v>65041.3</v>
      </c>
    </row>
    <row r="245" spans="1:18" s="41" customFormat="1" ht="48" customHeight="1" outlineLevel="1" x14ac:dyDescent="0.25">
      <c r="B245" s="376" t="s">
        <v>147</v>
      </c>
      <c r="C245" s="376"/>
      <c r="D245" s="461">
        <v>77180</v>
      </c>
      <c r="E245" s="303">
        <v>77180</v>
      </c>
      <c r="F245" s="64"/>
      <c r="G245" s="246">
        <v>77180</v>
      </c>
      <c r="H245" s="50"/>
      <c r="I245" s="64"/>
      <c r="J245" s="246">
        <v>77180</v>
      </c>
      <c r="K245" s="50"/>
      <c r="L245" s="64"/>
      <c r="M245" s="246">
        <v>77180</v>
      </c>
      <c r="N245" s="50"/>
      <c r="O245" s="50"/>
    </row>
    <row r="246" spans="1:18" s="41" customFormat="1" ht="39" customHeight="1" outlineLevel="1" x14ac:dyDescent="0.25">
      <c r="B246" s="376" t="s">
        <v>146</v>
      </c>
      <c r="C246" s="376"/>
      <c r="D246" s="305">
        <v>1.0075123088883131</v>
      </c>
      <c r="E246" s="305">
        <v>1.0075123088883131</v>
      </c>
      <c r="F246" s="308"/>
      <c r="G246" s="309">
        <v>1.0075123088883131</v>
      </c>
      <c r="H246" s="305"/>
      <c r="I246" s="308"/>
      <c r="J246" s="309">
        <v>1.0075123088883131</v>
      </c>
      <c r="K246" s="305"/>
      <c r="L246" s="308"/>
      <c r="M246" s="309">
        <v>1.0075123088883131</v>
      </c>
      <c r="N246" s="50"/>
      <c r="O246" s="50"/>
    </row>
    <row r="247" spans="1:18" s="10" customFormat="1" ht="39.75" customHeight="1" outlineLevel="1" x14ac:dyDescent="0.25">
      <c r="B247" s="364" t="s">
        <v>148</v>
      </c>
      <c r="C247" s="364"/>
      <c r="D247" s="462">
        <v>1.786</v>
      </c>
      <c r="E247" s="463"/>
      <c r="F247" s="464"/>
      <c r="G247" s="463">
        <v>1.786</v>
      </c>
      <c r="H247" s="463"/>
      <c r="I247" s="464"/>
      <c r="J247" s="463">
        <v>1.786</v>
      </c>
      <c r="K247" s="463"/>
      <c r="L247" s="464"/>
      <c r="M247" s="463">
        <v>1.786</v>
      </c>
      <c r="N247" s="39"/>
      <c r="O247" s="39"/>
      <c r="P247" s="346">
        <f>D628</f>
        <v>1.0542571527059634</v>
      </c>
      <c r="Q247" s="347">
        <f>D665</f>
        <v>1.0567400513924579</v>
      </c>
      <c r="R247" s="351">
        <f>D628</f>
        <v>1.0542571527059634</v>
      </c>
    </row>
    <row r="248" spans="1:18" s="10" customFormat="1" ht="39" customHeight="1" outlineLevel="1" x14ac:dyDescent="0.25">
      <c r="B248" s="361" t="s">
        <v>75</v>
      </c>
      <c r="C248" s="361"/>
      <c r="D248" s="16"/>
      <c r="E248" s="16"/>
      <c r="F248" s="16"/>
      <c r="G248" s="465"/>
      <c r="H248" s="465"/>
      <c r="I248" s="465"/>
      <c r="J248" s="465"/>
      <c r="K248" s="465"/>
      <c r="L248" s="465"/>
      <c r="M248" s="465"/>
      <c r="N248" s="465"/>
      <c r="O248" s="465"/>
    </row>
    <row r="249" spans="1:18" s="8" customFormat="1" ht="38.25" customHeight="1" outlineLevel="2" x14ac:dyDescent="0.25">
      <c r="B249" s="449" t="s">
        <v>109</v>
      </c>
      <c r="C249" s="450"/>
      <c r="D249" s="54">
        <v>0</v>
      </c>
      <c r="E249" s="25"/>
      <c r="F249" s="55"/>
      <c r="G249" s="54">
        <v>0</v>
      </c>
      <c r="H249" s="25"/>
      <c r="I249" s="55"/>
      <c r="J249" s="54">
        <v>0</v>
      </c>
      <c r="K249" s="25"/>
      <c r="L249" s="55"/>
      <c r="M249" s="25">
        <v>0</v>
      </c>
      <c r="N249" s="25"/>
      <c r="O249" s="25"/>
    </row>
    <row r="250" spans="1:18" s="8" customFormat="1" ht="24.75" customHeight="1" outlineLevel="2" x14ac:dyDescent="0.25">
      <c r="B250" s="447" t="s">
        <v>114</v>
      </c>
      <c r="C250" s="448"/>
      <c r="D250" s="54">
        <v>0.05</v>
      </c>
      <c r="E250" s="25"/>
      <c r="F250" s="55"/>
      <c r="G250" s="54">
        <v>0.05</v>
      </c>
      <c r="H250" s="25"/>
      <c r="I250" s="55"/>
      <c r="J250" s="54">
        <v>0.05</v>
      </c>
      <c r="K250" s="25"/>
      <c r="L250" s="55"/>
      <c r="M250" s="69" t="s">
        <v>16</v>
      </c>
      <c r="N250" s="25"/>
      <c r="O250" s="25"/>
    </row>
    <row r="251" spans="1:18" s="8" customFormat="1" ht="13.5" outlineLevel="2" x14ac:dyDescent="0.25">
      <c r="B251" s="447" t="s">
        <v>107</v>
      </c>
      <c r="C251" s="448"/>
      <c r="D251" s="33">
        <v>0</v>
      </c>
      <c r="E251" s="39"/>
      <c r="F251" s="23"/>
      <c r="G251" s="33">
        <v>0</v>
      </c>
      <c r="H251" s="39"/>
      <c r="I251" s="23"/>
      <c r="J251" s="33">
        <v>0</v>
      </c>
      <c r="K251" s="39"/>
      <c r="L251" s="23"/>
      <c r="M251" s="24" t="s">
        <v>16</v>
      </c>
      <c r="N251" s="39"/>
      <c r="O251" s="39"/>
    </row>
    <row r="252" spans="1:18" s="8" customFormat="1" ht="13.5" outlineLevel="2" x14ac:dyDescent="0.25">
      <c r="B252" s="447" t="s">
        <v>32</v>
      </c>
      <c r="C252" s="448"/>
      <c r="D252" s="33">
        <v>0</v>
      </c>
      <c r="E252" s="39"/>
      <c r="F252" s="23"/>
      <c r="G252" s="33">
        <v>0</v>
      </c>
      <c r="H252" s="39"/>
      <c r="I252" s="23"/>
      <c r="J252" s="33">
        <v>0</v>
      </c>
      <c r="K252" s="39"/>
      <c r="L252" s="23"/>
      <c r="M252" s="24" t="s">
        <v>16</v>
      </c>
      <c r="N252" s="39"/>
      <c r="O252" s="39"/>
    </row>
    <row r="253" spans="1:18" s="8" customFormat="1" ht="13.5" outlineLevel="2" x14ac:dyDescent="0.25">
      <c r="B253" s="447" t="s">
        <v>33</v>
      </c>
      <c r="C253" s="448"/>
      <c r="D253" s="35">
        <v>0</v>
      </c>
      <c r="E253" s="26"/>
      <c r="F253" s="53"/>
      <c r="G253" s="35">
        <v>0</v>
      </c>
      <c r="H253" s="26"/>
      <c r="I253" s="53"/>
      <c r="J253" s="35">
        <v>0</v>
      </c>
      <c r="K253" s="26"/>
      <c r="L253" s="53"/>
      <c r="M253" s="70" t="s">
        <v>16</v>
      </c>
      <c r="N253" s="26"/>
      <c r="O253" s="26"/>
    </row>
    <row r="254" spans="1:18" s="10" customFormat="1" ht="35.25" customHeight="1" outlineLevel="1" x14ac:dyDescent="0.25">
      <c r="B254" s="361" t="s">
        <v>76</v>
      </c>
      <c r="C254" s="361"/>
      <c r="D254" s="16"/>
      <c r="E254" s="16"/>
      <c r="F254" s="16"/>
      <c r="G254" s="465"/>
      <c r="H254" s="465"/>
      <c r="I254" s="465"/>
      <c r="J254" s="465"/>
      <c r="K254" s="465"/>
      <c r="L254" s="465"/>
      <c r="M254" s="465"/>
      <c r="N254" s="465"/>
      <c r="O254" s="465"/>
    </row>
    <row r="255" spans="1:18" s="41" customFormat="1" outlineLevel="2" x14ac:dyDescent="0.25">
      <c r="B255" s="258"/>
      <c r="C255" s="258"/>
      <c r="D255" s="97" t="s">
        <v>2</v>
      </c>
      <c r="E255" s="97" t="s">
        <v>3</v>
      </c>
      <c r="F255" s="98" t="s">
        <v>4</v>
      </c>
      <c r="G255" s="97" t="s">
        <v>2</v>
      </c>
      <c r="H255" s="97" t="s">
        <v>3</v>
      </c>
      <c r="I255" s="98" t="s">
        <v>4</v>
      </c>
      <c r="J255" s="97" t="s">
        <v>2</v>
      </c>
      <c r="K255" s="97" t="s">
        <v>3</v>
      </c>
      <c r="L255" s="98" t="s">
        <v>4</v>
      </c>
      <c r="M255" s="96" t="s">
        <v>2</v>
      </c>
      <c r="N255" s="97" t="s">
        <v>3</v>
      </c>
      <c r="O255" s="95" t="s">
        <v>4</v>
      </c>
    </row>
    <row r="256" spans="1:18" s="8" customFormat="1" ht="36" customHeight="1" outlineLevel="2" x14ac:dyDescent="0.25">
      <c r="B256" s="367" t="s">
        <v>109</v>
      </c>
      <c r="C256" s="368"/>
      <c r="D256" s="81">
        <v>0</v>
      </c>
      <c r="E256" s="81">
        <v>0</v>
      </c>
      <c r="F256" s="82">
        <v>0.05</v>
      </c>
      <c r="G256" s="81">
        <v>0</v>
      </c>
      <c r="H256" s="81">
        <v>0</v>
      </c>
      <c r="I256" s="82">
        <v>0.05</v>
      </c>
      <c r="J256" s="81">
        <v>0</v>
      </c>
      <c r="K256" s="81">
        <v>0</v>
      </c>
      <c r="L256" s="82">
        <v>0.05</v>
      </c>
      <c r="M256" s="81">
        <v>0</v>
      </c>
      <c r="N256" s="81">
        <v>0</v>
      </c>
      <c r="O256" s="54">
        <v>0.05</v>
      </c>
    </row>
    <row r="257" spans="2:16" s="8" customFormat="1" ht="23.25" customHeight="1" outlineLevel="2" x14ac:dyDescent="0.25">
      <c r="B257" s="359" t="s">
        <v>114</v>
      </c>
      <c r="C257" s="360"/>
      <c r="D257" s="81">
        <v>0</v>
      </c>
      <c r="E257" s="81">
        <v>0</v>
      </c>
      <c r="F257" s="82">
        <v>0.05</v>
      </c>
      <c r="G257" s="81">
        <v>0</v>
      </c>
      <c r="H257" s="81">
        <v>0</v>
      </c>
      <c r="I257" s="82">
        <v>0.05</v>
      </c>
      <c r="J257" s="81">
        <v>0</v>
      </c>
      <c r="K257" s="81">
        <v>0</v>
      </c>
      <c r="L257" s="82">
        <v>0.05</v>
      </c>
      <c r="M257" s="83" t="s">
        <v>16</v>
      </c>
      <c r="N257" s="84" t="s">
        <v>16</v>
      </c>
      <c r="O257" s="54">
        <v>0.05</v>
      </c>
    </row>
    <row r="258" spans="2:16" s="8" customFormat="1" ht="13.5" outlineLevel="2" x14ac:dyDescent="0.25">
      <c r="B258" s="359" t="s">
        <v>107</v>
      </c>
      <c r="C258" s="360"/>
      <c r="D258" s="7">
        <v>0</v>
      </c>
      <c r="E258" s="7">
        <v>0</v>
      </c>
      <c r="F258" s="44">
        <v>0.05</v>
      </c>
      <c r="G258" s="7">
        <v>0</v>
      </c>
      <c r="H258" s="7">
        <v>0</v>
      </c>
      <c r="I258" s="44">
        <v>0.05</v>
      </c>
      <c r="J258" s="7">
        <v>0</v>
      </c>
      <c r="K258" s="7">
        <v>0</v>
      </c>
      <c r="L258" s="44">
        <v>0.05</v>
      </c>
      <c r="M258" s="49" t="s">
        <v>16</v>
      </c>
      <c r="N258" s="49" t="s">
        <v>16</v>
      </c>
      <c r="O258" s="54">
        <v>0.05</v>
      </c>
    </row>
    <row r="259" spans="2:16" s="8" customFormat="1" ht="13.5" outlineLevel="2" x14ac:dyDescent="0.25">
      <c r="B259" s="359" t="s">
        <v>32</v>
      </c>
      <c r="C259" s="360"/>
      <c r="D259" s="7">
        <v>0</v>
      </c>
      <c r="E259" s="7">
        <v>0</v>
      </c>
      <c r="F259" s="44">
        <v>0.05</v>
      </c>
      <c r="G259" s="7">
        <v>0</v>
      </c>
      <c r="H259" s="7">
        <v>0</v>
      </c>
      <c r="I259" s="44">
        <v>0.05</v>
      </c>
      <c r="J259" s="7">
        <v>0</v>
      </c>
      <c r="K259" s="7">
        <v>0</v>
      </c>
      <c r="L259" s="44">
        <v>0.05</v>
      </c>
      <c r="M259" s="49" t="s">
        <v>16</v>
      </c>
      <c r="N259" s="49" t="s">
        <v>16</v>
      </c>
      <c r="O259" s="54">
        <v>0.05</v>
      </c>
    </row>
    <row r="260" spans="2:16" s="8" customFormat="1" ht="20.25" customHeight="1" outlineLevel="2" x14ac:dyDescent="0.25">
      <c r="B260" s="359" t="s">
        <v>33</v>
      </c>
      <c r="C260" s="360"/>
      <c r="D260" s="34">
        <v>0</v>
      </c>
      <c r="E260" s="34">
        <v>0</v>
      </c>
      <c r="F260" s="44">
        <v>0.05</v>
      </c>
      <c r="G260" s="34">
        <v>0</v>
      </c>
      <c r="H260" s="34">
        <v>0</v>
      </c>
      <c r="I260" s="44">
        <v>0.05</v>
      </c>
      <c r="J260" s="34">
        <v>0</v>
      </c>
      <c r="K260" s="34">
        <v>0</v>
      </c>
      <c r="L260" s="44">
        <v>0.05</v>
      </c>
      <c r="M260" s="85" t="s">
        <v>16</v>
      </c>
      <c r="N260" s="85" t="s">
        <v>16</v>
      </c>
      <c r="O260" s="54">
        <v>0.05</v>
      </c>
    </row>
    <row r="261" spans="2:16" s="10" customFormat="1" ht="54" customHeight="1" outlineLevel="1" x14ac:dyDescent="0.25">
      <c r="B261" s="361" t="s">
        <v>25</v>
      </c>
      <c r="C261" s="361"/>
      <c r="D261" s="16"/>
      <c r="E261" s="16"/>
      <c r="F261" s="16"/>
      <c r="G261" s="87"/>
      <c r="H261" s="87"/>
      <c r="I261" s="87"/>
      <c r="J261" s="87"/>
      <c r="K261" s="87"/>
      <c r="L261" s="87"/>
      <c r="M261" s="87"/>
      <c r="N261" s="87"/>
      <c r="O261" s="87"/>
    </row>
    <row r="262" spans="2:16" s="41" customFormat="1" outlineLevel="2" x14ac:dyDescent="0.25">
      <c r="B262" s="258"/>
      <c r="C262" s="258"/>
      <c r="D262" s="97" t="s">
        <v>2</v>
      </c>
      <c r="E262" s="97" t="s">
        <v>3</v>
      </c>
      <c r="F262" s="98" t="s">
        <v>4</v>
      </c>
      <c r="G262" s="97" t="s">
        <v>2</v>
      </c>
      <c r="H262" s="97" t="s">
        <v>3</v>
      </c>
      <c r="I262" s="98" t="s">
        <v>4</v>
      </c>
      <c r="J262" s="97" t="s">
        <v>2</v>
      </c>
      <c r="K262" s="97" t="s">
        <v>3</v>
      </c>
      <c r="L262" s="98" t="s">
        <v>4</v>
      </c>
      <c r="M262" s="96" t="s">
        <v>2</v>
      </c>
      <c r="N262" s="97" t="s">
        <v>3</v>
      </c>
      <c r="O262" s="95" t="s">
        <v>4</v>
      </c>
    </row>
    <row r="263" spans="2:16" s="10" customFormat="1" ht="31.5" customHeight="1" outlineLevel="2" x14ac:dyDescent="0.25">
      <c r="B263" s="367" t="s">
        <v>109</v>
      </c>
      <c r="C263" s="368"/>
      <c r="D263" s="67">
        <v>680245.86517357221</v>
      </c>
      <c r="E263" s="67">
        <v>680245.86517357221</v>
      </c>
      <c r="F263" s="88">
        <v>714258.15843225096</v>
      </c>
      <c r="G263" s="67">
        <v>680245.86517357221</v>
      </c>
      <c r="H263" s="67">
        <v>680245.86517357221</v>
      </c>
      <c r="I263" s="88">
        <v>714258.15843225096</v>
      </c>
      <c r="J263" s="67">
        <v>680245.86517357221</v>
      </c>
      <c r="K263" s="67">
        <v>680245.86517357221</v>
      </c>
      <c r="L263" s="88">
        <v>714258.15843225096</v>
      </c>
      <c r="M263" s="67">
        <v>680245.86517357221</v>
      </c>
      <c r="N263" s="67">
        <v>680245.86517357221</v>
      </c>
      <c r="O263" s="99">
        <v>714258.15843225096</v>
      </c>
      <c r="P263" s="304">
        <v>483626.49019108282</v>
      </c>
    </row>
    <row r="264" spans="2:16" s="10" customFormat="1" ht="20.25" customHeight="1" outlineLevel="2" x14ac:dyDescent="0.25">
      <c r="B264" s="359" t="s">
        <v>114</v>
      </c>
      <c r="C264" s="360"/>
      <c r="D264" s="89">
        <v>714258.15843225096</v>
      </c>
      <c r="E264" s="89">
        <v>714258.15843225096</v>
      </c>
      <c r="F264" s="90">
        <v>748270.45169092959</v>
      </c>
      <c r="G264" s="89">
        <v>714258.15843225096</v>
      </c>
      <c r="H264" s="89">
        <v>714258.15843225096</v>
      </c>
      <c r="I264" s="90">
        <v>748270.45169092959</v>
      </c>
      <c r="J264" s="89">
        <v>714258.15843225096</v>
      </c>
      <c r="K264" s="89">
        <v>714258.15843225096</v>
      </c>
      <c r="L264" s="90">
        <v>748270.45169092959</v>
      </c>
      <c r="M264" s="91" t="s">
        <v>16</v>
      </c>
      <c r="N264" s="91" t="s">
        <v>16</v>
      </c>
      <c r="O264" s="100" t="s">
        <v>16</v>
      </c>
    </row>
    <row r="265" spans="2:16" s="10" customFormat="1" ht="13.5" outlineLevel="2" x14ac:dyDescent="0.25">
      <c r="B265" s="359" t="s">
        <v>107</v>
      </c>
      <c r="C265" s="360"/>
      <c r="D265" s="89">
        <v>680245.86517357221</v>
      </c>
      <c r="E265" s="89">
        <v>680245.86517357221</v>
      </c>
      <c r="F265" s="90">
        <v>714258.15843225096</v>
      </c>
      <c r="G265" s="89">
        <v>680245.86517357221</v>
      </c>
      <c r="H265" s="89">
        <v>680245.86517357221</v>
      </c>
      <c r="I265" s="90">
        <v>714258.15843225096</v>
      </c>
      <c r="J265" s="89">
        <v>680245.86517357221</v>
      </c>
      <c r="K265" s="89">
        <v>680245.86517357221</v>
      </c>
      <c r="L265" s="90">
        <v>714258.15843225096</v>
      </c>
      <c r="M265" s="91" t="s">
        <v>16</v>
      </c>
      <c r="N265" s="91" t="s">
        <v>16</v>
      </c>
      <c r="O265" s="100" t="s">
        <v>16</v>
      </c>
    </row>
    <row r="266" spans="2:16" ht="21" customHeight="1" outlineLevel="2" x14ac:dyDescent="0.25">
      <c r="B266" s="359" t="s">
        <v>32</v>
      </c>
      <c r="C266" s="360"/>
      <c r="D266" s="89">
        <v>680245.86517357221</v>
      </c>
      <c r="E266" s="89">
        <v>680245.86517357221</v>
      </c>
      <c r="F266" s="90">
        <v>714258.15843225096</v>
      </c>
      <c r="G266" s="89">
        <v>680245.86517357221</v>
      </c>
      <c r="H266" s="89">
        <v>680245.86517357221</v>
      </c>
      <c r="I266" s="90">
        <v>714258.15843225096</v>
      </c>
      <c r="J266" s="89">
        <v>680245.86517357221</v>
      </c>
      <c r="K266" s="89">
        <v>680245.86517357221</v>
      </c>
      <c r="L266" s="90">
        <v>714258.15843225096</v>
      </c>
      <c r="M266" s="91" t="s">
        <v>16</v>
      </c>
      <c r="N266" s="91" t="s">
        <v>16</v>
      </c>
      <c r="O266" s="100" t="s">
        <v>16</v>
      </c>
    </row>
    <row r="267" spans="2:16" ht="15" customHeight="1" outlineLevel="2" x14ac:dyDescent="0.25">
      <c r="B267" s="359" t="s">
        <v>33</v>
      </c>
      <c r="C267" s="360"/>
      <c r="D267" s="92">
        <v>680245.86517357221</v>
      </c>
      <c r="E267" s="92">
        <v>680245.86517357221</v>
      </c>
      <c r="F267" s="93">
        <v>714258.15843225096</v>
      </c>
      <c r="G267" s="92">
        <v>680245.86517357221</v>
      </c>
      <c r="H267" s="92">
        <v>680245.86517357221</v>
      </c>
      <c r="I267" s="93">
        <v>714258.15843225096</v>
      </c>
      <c r="J267" s="92">
        <v>680245.86517357221</v>
      </c>
      <c r="K267" s="92">
        <v>680245.86517357221</v>
      </c>
      <c r="L267" s="93">
        <v>714258.15843225096</v>
      </c>
      <c r="M267" s="94" t="s">
        <v>16</v>
      </c>
      <c r="N267" s="94" t="s">
        <v>16</v>
      </c>
      <c r="O267" s="101" t="s">
        <v>16</v>
      </c>
    </row>
    <row r="268" spans="2:16" s="10" customFormat="1" ht="29.25" customHeight="1" outlineLevel="1" x14ac:dyDescent="0.25">
      <c r="B268" s="361" t="s">
        <v>77</v>
      </c>
      <c r="C268" s="361"/>
      <c r="D268" s="16"/>
      <c r="E268" s="16"/>
      <c r="F268" s="16"/>
      <c r="G268" s="87"/>
      <c r="H268" s="87"/>
      <c r="I268" s="87"/>
      <c r="J268" s="87"/>
      <c r="K268" s="87"/>
      <c r="L268" s="87"/>
      <c r="M268" s="87"/>
      <c r="N268" s="87"/>
      <c r="O268" s="87"/>
    </row>
    <row r="269" spans="2:16" s="41" customFormat="1" outlineLevel="2" x14ac:dyDescent="0.25">
      <c r="B269" s="258"/>
      <c r="C269" s="258"/>
      <c r="D269" s="97" t="s">
        <v>2</v>
      </c>
      <c r="E269" s="97" t="s">
        <v>3</v>
      </c>
      <c r="F269" s="98" t="s">
        <v>4</v>
      </c>
      <c r="G269" s="97" t="s">
        <v>2</v>
      </c>
      <c r="H269" s="97" t="s">
        <v>3</v>
      </c>
      <c r="I269" s="98" t="s">
        <v>4</v>
      </c>
      <c r="J269" s="97" t="s">
        <v>2</v>
      </c>
      <c r="K269" s="97" t="s">
        <v>3</v>
      </c>
      <c r="L269" s="98" t="s">
        <v>4</v>
      </c>
      <c r="M269" s="96" t="s">
        <v>2</v>
      </c>
      <c r="N269" s="97" t="s">
        <v>3</v>
      </c>
      <c r="O269" s="95" t="s">
        <v>4</v>
      </c>
    </row>
    <row r="270" spans="2:16" s="10" customFormat="1" ht="33.75" customHeight="1" outlineLevel="2" x14ac:dyDescent="0.25">
      <c r="B270" s="367" t="s">
        <v>109</v>
      </c>
      <c r="C270" s="368"/>
      <c r="D270" s="67">
        <v>680245.86517357221</v>
      </c>
      <c r="E270" s="67">
        <v>680245.86517357221</v>
      </c>
      <c r="F270" s="67">
        <v>714258.15843225096</v>
      </c>
      <c r="G270" s="67">
        <v>680245.86517357221</v>
      </c>
      <c r="H270" s="67">
        <v>680245.86517357221</v>
      </c>
      <c r="I270" s="67">
        <v>714258.15843225096</v>
      </c>
      <c r="J270" s="67">
        <v>680245.86517357221</v>
      </c>
      <c r="K270" s="67">
        <v>680245.86517357221</v>
      </c>
      <c r="L270" s="67">
        <v>714258.15843225096</v>
      </c>
      <c r="M270" s="67">
        <v>680245.86517357221</v>
      </c>
      <c r="N270" s="67">
        <v>680245.86517357221</v>
      </c>
      <c r="O270" s="67">
        <v>714258.15843225096</v>
      </c>
    </row>
    <row r="271" spans="2:16" s="10" customFormat="1" ht="20.25" customHeight="1" outlineLevel="2" x14ac:dyDescent="0.25">
      <c r="B271" s="359" t="s">
        <v>114</v>
      </c>
      <c r="C271" s="360"/>
      <c r="D271" s="67">
        <v>714258.15843225096</v>
      </c>
      <c r="E271" s="67">
        <v>714258.15843225096</v>
      </c>
      <c r="F271" s="67">
        <v>748270.45169092959</v>
      </c>
      <c r="G271" s="67">
        <v>714258.15843225096</v>
      </c>
      <c r="H271" s="67">
        <v>714258.15843225096</v>
      </c>
      <c r="I271" s="67">
        <v>748270.45169092959</v>
      </c>
      <c r="J271" s="67">
        <v>714258.15843225096</v>
      </c>
      <c r="K271" s="67">
        <v>714258.15843225096</v>
      </c>
      <c r="L271" s="67">
        <v>748270.45169092959</v>
      </c>
      <c r="M271" s="91" t="s">
        <v>16</v>
      </c>
      <c r="N271" s="91" t="s">
        <v>16</v>
      </c>
      <c r="O271" s="100" t="s">
        <v>16</v>
      </c>
    </row>
    <row r="272" spans="2:16" s="10" customFormat="1" ht="21" customHeight="1" outlineLevel="2" x14ac:dyDescent="0.25">
      <c r="B272" s="359" t="s">
        <v>107</v>
      </c>
      <c r="C272" s="360"/>
      <c r="D272" s="67">
        <v>680245.86517357221</v>
      </c>
      <c r="E272" s="67">
        <v>680245.86517357221</v>
      </c>
      <c r="F272" s="67">
        <v>714258.15843225096</v>
      </c>
      <c r="G272" s="67">
        <v>680245.86517357221</v>
      </c>
      <c r="H272" s="67">
        <v>680245.86517357221</v>
      </c>
      <c r="I272" s="67">
        <v>714258.15843225096</v>
      </c>
      <c r="J272" s="67">
        <v>680245.86517357221</v>
      </c>
      <c r="K272" s="67">
        <v>680245.86517357221</v>
      </c>
      <c r="L272" s="67">
        <v>714258.15843225096</v>
      </c>
      <c r="M272" s="91" t="s">
        <v>16</v>
      </c>
      <c r="N272" s="91" t="s">
        <v>16</v>
      </c>
      <c r="O272" s="100" t="s">
        <v>16</v>
      </c>
    </row>
    <row r="273" spans="2:15" s="8" customFormat="1" ht="18" customHeight="1" outlineLevel="2" x14ac:dyDescent="0.25">
      <c r="B273" s="359" t="s">
        <v>32</v>
      </c>
      <c r="C273" s="360"/>
      <c r="D273" s="67">
        <v>680245.86517357221</v>
      </c>
      <c r="E273" s="67">
        <v>680245.86517357221</v>
      </c>
      <c r="F273" s="67">
        <v>714258.15843225096</v>
      </c>
      <c r="G273" s="67">
        <v>680245.86517357221</v>
      </c>
      <c r="H273" s="67">
        <v>680245.86517357221</v>
      </c>
      <c r="I273" s="67">
        <v>714258.15843225096</v>
      </c>
      <c r="J273" s="67">
        <v>680245.86517357221</v>
      </c>
      <c r="K273" s="67">
        <v>680245.86517357221</v>
      </c>
      <c r="L273" s="67">
        <v>714258.15843225096</v>
      </c>
      <c r="M273" s="91" t="s">
        <v>16</v>
      </c>
      <c r="N273" s="91" t="s">
        <v>16</v>
      </c>
      <c r="O273" s="100" t="s">
        <v>16</v>
      </c>
    </row>
    <row r="274" spans="2:15" s="8" customFormat="1" ht="12.75" outlineLevel="2" x14ac:dyDescent="0.25">
      <c r="B274" s="359" t="s">
        <v>33</v>
      </c>
      <c r="C274" s="360"/>
      <c r="D274" s="67">
        <v>680245.86517357221</v>
      </c>
      <c r="E274" s="67">
        <v>680245.86517357221</v>
      </c>
      <c r="F274" s="67">
        <v>714258.15843225096</v>
      </c>
      <c r="G274" s="67">
        <v>680245.86517357221</v>
      </c>
      <c r="H274" s="67">
        <v>680245.86517357221</v>
      </c>
      <c r="I274" s="67">
        <v>714258.15843225096</v>
      </c>
      <c r="J274" s="67">
        <v>680245.86517357221</v>
      </c>
      <c r="K274" s="67">
        <v>680245.86517357221</v>
      </c>
      <c r="L274" s="67">
        <v>714258.15843225096</v>
      </c>
      <c r="M274" s="94" t="s">
        <v>16</v>
      </c>
      <c r="N274" s="94" t="s">
        <v>16</v>
      </c>
      <c r="O274" s="101" t="s">
        <v>16</v>
      </c>
    </row>
    <row r="275" spans="2:15" s="10" customFormat="1" ht="35.25" customHeight="1" x14ac:dyDescent="0.25">
      <c r="B275" s="361" t="s">
        <v>79</v>
      </c>
      <c r="C275" s="361"/>
      <c r="D275" s="6"/>
      <c r="E275" s="56"/>
      <c r="F275" s="56"/>
      <c r="G275" s="6"/>
      <c r="H275" s="56"/>
      <c r="I275" s="56"/>
      <c r="J275" s="6"/>
      <c r="K275" s="6"/>
      <c r="L275" s="6"/>
      <c r="M275" s="6"/>
      <c r="N275" s="6"/>
      <c r="O275" s="6"/>
    </row>
    <row r="276" spans="2:15" s="41" customFormat="1" x14ac:dyDescent="0.25">
      <c r="B276" s="258"/>
      <c r="C276" s="258"/>
      <c r="D276" s="97" t="s">
        <v>2</v>
      </c>
      <c r="E276" s="97" t="s">
        <v>3</v>
      </c>
      <c r="F276" s="98" t="s">
        <v>4</v>
      </c>
      <c r="G276" s="97" t="s">
        <v>2</v>
      </c>
      <c r="H276" s="97" t="s">
        <v>3</v>
      </c>
      <c r="I276" s="98" t="s">
        <v>4</v>
      </c>
      <c r="J276" s="97" t="s">
        <v>2</v>
      </c>
      <c r="K276" s="97" t="s">
        <v>3</v>
      </c>
      <c r="L276" s="98" t="s">
        <v>4</v>
      </c>
      <c r="M276" s="96" t="s">
        <v>2</v>
      </c>
      <c r="N276" s="97" t="s">
        <v>3</v>
      </c>
      <c r="O276" s="95" t="s">
        <v>4</v>
      </c>
    </row>
    <row r="277" spans="2:15" s="8" customFormat="1" ht="11.45" customHeight="1" x14ac:dyDescent="0.25">
      <c r="B277" s="369" t="s">
        <v>110</v>
      </c>
      <c r="C277" s="322" t="s">
        <v>51</v>
      </c>
      <c r="D277" s="321">
        <v>56935.913785737619</v>
      </c>
      <c r="E277" s="321">
        <v>56935.913785737619</v>
      </c>
      <c r="F277" s="321">
        <v>59782.709475024516</v>
      </c>
      <c r="G277" s="321">
        <v>78291.764109043666</v>
      </c>
      <c r="H277" s="321">
        <v>78291.764109043666</v>
      </c>
      <c r="I277" s="321">
        <v>82206.35231449586</v>
      </c>
      <c r="J277" s="321">
        <v>85033.000632913769</v>
      </c>
      <c r="K277" s="321">
        <v>85033.000632913769</v>
      </c>
      <c r="L277" s="321">
        <v>89284.650664559478</v>
      </c>
      <c r="M277" s="321">
        <v>89507.506768277701</v>
      </c>
      <c r="N277" s="321">
        <v>89507.506768277701</v>
      </c>
      <c r="O277" s="321">
        <v>93982.882106691599</v>
      </c>
    </row>
    <row r="278" spans="2:15" s="8" customFormat="1" ht="12.75" x14ac:dyDescent="0.25">
      <c r="B278" s="370"/>
      <c r="C278" s="320" t="s">
        <v>52</v>
      </c>
      <c r="D278" s="321">
        <v>56935.913785737619</v>
      </c>
      <c r="E278" s="321">
        <v>61689.690096041297</v>
      </c>
      <c r="F278" s="321">
        <v>70716.394988722983</v>
      </c>
      <c r="G278" s="321">
        <v>78291.764109043666</v>
      </c>
      <c r="H278" s="321">
        <v>84902.570882243541</v>
      </c>
      <c r="I278" s="321">
        <v>97411.207892855557</v>
      </c>
      <c r="J278" s="321">
        <v>85033.000632913769</v>
      </c>
      <c r="K278" s="321">
        <v>92230.001886450176</v>
      </c>
      <c r="L278" s="321">
        <v>105837.75354769318</v>
      </c>
      <c r="M278" s="321">
        <v>89507.506768277701</v>
      </c>
      <c r="N278" s="321">
        <v>97093.595511845764</v>
      </c>
      <c r="O278" s="321">
        <v>111430.88621689811</v>
      </c>
    </row>
    <row r="279" spans="2:15" s="8" customFormat="1" ht="12.75" x14ac:dyDescent="0.25">
      <c r="B279" s="370"/>
      <c r="C279" s="320" t="s">
        <v>53</v>
      </c>
      <c r="D279" s="321">
        <v>56935.913785737619</v>
      </c>
      <c r="E279" s="321">
        <v>79184.175547328894</v>
      </c>
      <c r="F279" s="321">
        <v>83143.384324695347</v>
      </c>
      <c r="G279" s="321">
        <v>78291.764109043666</v>
      </c>
      <c r="H279" s="321">
        <v>102303.64286041763</v>
      </c>
      <c r="I279" s="321">
        <v>107418.82500343853</v>
      </c>
      <c r="J279" s="321">
        <v>85033.000632913769</v>
      </c>
      <c r="K279" s="321">
        <v>106749.69426678085</v>
      </c>
      <c r="L279" s="321">
        <v>112087.1789801199</v>
      </c>
      <c r="M279" s="321">
        <v>89507.506768277701</v>
      </c>
      <c r="N279" s="321">
        <v>106749.69426678085</v>
      </c>
      <c r="O279" s="321">
        <v>112087.1789801199</v>
      </c>
    </row>
    <row r="280" spans="2:15" s="8" customFormat="1" ht="12.75" x14ac:dyDescent="0.25">
      <c r="B280" s="370"/>
      <c r="C280" s="320" t="s">
        <v>54</v>
      </c>
      <c r="D280" s="321">
        <v>56935.913785737619</v>
      </c>
      <c r="E280" s="321">
        <v>96800.066369540873</v>
      </c>
      <c r="F280" s="321">
        <v>101640.06968801793</v>
      </c>
      <c r="G280" s="321">
        <v>78291.764109043666</v>
      </c>
      <c r="H280" s="321">
        <v>124873.70524972003</v>
      </c>
      <c r="I280" s="321">
        <v>131117.39051220607</v>
      </c>
      <c r="J280" s="321">
        <v>85033.000632913769</v>
      </c>
      <c r="K280" s="321">
        <v>130272.4819574468</v>
      </c>
      <c r="L280" s="321">
        <v>136786.10605531916</v>
      </c>
      <c r="M280" s="321">
        <v>89507.506768277701</v>
      </c>
      <c r="N280" s="321">
        <v>130272.4819574468</v>
      </c>
      <c r="O280" s="321">
        <v>136786.10605531916</v>
      </c>
    </row>
    <row r="281" spans="2:15" s="8" customFormat="1" ht="12.75" x14ac:dyDescent="0.25">
      <c r="B281" s="370"/>
      <c r="C281" s="320" t="s">
        <v>55</v>
      </c>
      <c r="D281" s="321">
        <v>56935.913785737619</v>
      </c>
      <c r="E281" s="321">
        <v>150955.79538882669</v>
      </c>
      <c r="F281" s="321">
        <v>177572.51438801794</v>
      </c>
      <c r="G281" s="321">
        <v>78291.764109043666</v>
      </c>
      <c r="H281" s="321">
        <v>194625.90031354982</v>
      </c>
      <c r="I281" s="321">
        <v>229157.82583034717</v>
      </c>
      <c r="J281" s="321">
        <v>85033.000632913769</v>
      </c>
      <c r="K281" s="321">
        <v>203023.99741445814</v>
      </c>
      <c r="L281" s="321">
        <v>239078.07803079512</v>
      </c>
      <c r="M281" s="321">
        <v>89507.506768277701</v>
      </c>
      <c r="N281" s="321">
        <v>203023.99741445814</v>
      </c>
      <c r="O281" s="321">
        <v>239078.07803079512</v>
      </c>
    </row>
    <row r="282" spans="2:15" s="8" customFormat="1" ht="12.75" x14ac:dyDescent="0.25">
      <c r="B282" s="370"/>
      <c r="C282" s="320" t="s">
        <v>56</v>
      </c>
      <c r="D282" s="321">
        <v>56935.913785737619</v>
      </c>
      <c r="E282" s="321">
        <v>150955.79538882669</v>
      </c>
      <c r="F282" s="321">
        <v>202089.70911198211</v>
      </c>
      <c r="G282" s="321">
        <v>78291.764109043666</v>
      </c>
      <c r="H282" s="321">
        <v>194625.90031354982</v>
      </c>
      <c r="I282" s="321">
        <v>261044.35076035839</v>
      </c>
      <c r="J282" s="321">
        <v>85033.000632913769</v>
      </c>
      <c r="K282" s="321">
        <v>203023.99741445814</v>
      </c>
      <c r="L282" s="321">
        <v>272381.78184658458</v>
      </c>
      <c r="M282" s="321">
        <v>89507.506768277701</v>
      </c>
      <c r="N282" s="321">
        <v>203023.99741445814</v>
      </c>
      <c r="O282" s="321">
        <v>272381.78184658458</v>
      </c>
    </row>
    <row r="283" spans="2:15" s="8" customFormat="1" ht="12.75" x14ac:dyDescent="0.25">
      <c r="B283" s="370"/>
      <c r="C283" s="320" t="s">
        <v>57</v>
      </c>
      <c r="D283" s="321">
        <v>56935.913785737619</v>
      </c>
      <c r="E283" s="321">
        <v>150955.79538882669</v>
      </c>
      <c r="F283" s="321">
        <v>234779.30207726767</v>
      </c>
      <c r="G283" s="321">
        <v>78291.764109043666</v>
      </c>
      <c r="H283" s="321">
        <v>194625.90031354982</v>
      </c>
      <c r="I283" s="321">
        <v>303559.71733370668</v>
      </c>
      <c r="J283" s="321">
        <v>85033.000632913769</v>
      </c>
      <c r="K283" s="321">
        <v>203023.99741445814</v>
      </c>
      <c r="L283" s="321">
        <v>316786.72026763723</v>
      </c>
      <c r="M283" s="321">
        <v>89507.506768277701</v>
      </c>
      <c r="N283" s="321">
        <v>203023.99741445814</v>
      </c>
      <c r="O283" s="321">
        <v>316786.72026763723</v>
      </c>
    </row>
    <row r="284" spans="2:15" s="8" customFormat="1" ht="11.45" customHeight="1" x14ac:dyDescent="0.25">
      <c r="B284" s="371" t="s">
        <v>115</v>
      </c>
      <c r="C284" s="342" t="s">
        <v>7</v>
      </c>
      <c r="D284" s="326">
        <v>134470.54913026831</v>
      </c>
      <c r="E284" s="326">
        <v>134470.54913026831</v>
      </c>
      <c r="F284" s="327">
        <v>141194.07658678177</v>
      </c>
      <c r="G284" s="326">
        <v>161165.3620344009</v>
      </c>
      <c r="H284" s="326">
        <v>161165.3620344009</v>
      </c>
      <c r="I284" s="327">
        <v>169223.63013612095</v>
      </c>
      <c r="J284" s="326">
        <v>169591.90768923852</v>
      </c>
      <c r="K284" s="326">
        <v>169591.90768923852</v>
      </c>
      <c r="L284" s="327">
        <v>178071.50307370047</v>
      </c>
      <c r="M284" s="326">
        <v>175185.04035844345</v>
      </c>
      <c r="N284" s="326">
        <v>175185.04035844345</v>
      </c>
      <c r="O284" s="328">
        <v>183944.29237636563</v>
      </c>
    </row>
    <row r="285" spans="2:15" s="8" customFormat="1" ht="22.5" x14ac:dyDescent="0.25">
      <c r="B285" s="371"/>
      <c r="C285" s="342" t="s">
        <v>9</v>
      </c>
      <c r="D285" s="326">
        <v>122693.01408584959</v>
      </c>
      <c r="E285" s="326">
        <v>122693.01408584959</v>
      </c>
      <c r="F285" s="327">
        <v>128827.66479014208</v>
      </c>
      <c r="G285" s="326">
        <v>144048.86440915568</v>
      </c>
      <c r="H285" s="326">
        <v>144048.86440915568</v>
      </c>
      <c r="I285" s="327">
        <v>151251.30762961347</v>
      </c>
      <c r="J285" s="326">
        <v>150790.10093302577</v>
      </c>
      <c r="K285" s="326">
        <v>150790.10093302577</v>
      </c>
      <c r="L285" s="327">
        <v>158329.60597967706</v>
      </c>
      <c r="M285" s="326">
        <v>155264.60706838971</v>
      </c>
      <c r="N285" s="326">
        <v>155264.60706838971</v>
      </c>
      <c r="O285" s="328">
        <v>163027.83742180921</v>
      </c>
    </row>
    <row r="286" spans="2:15" s="8" customFormat="1" ht="12.75" x14ac:dyDescent="0.25">
      <c r="B286" s="371"/>
      <c r="C286" s="342" t="s">
        <v>8</v>
      </c>
      <c r="D286" s="326">
        <v>168482.84238894691</v>
      </c>
      <c r="E286" s="326">
        <v>168482.84238894691</v>
      </c>
      <c r="F286" s="327">
        <v>176906.98450839429</v>
      </c>
      <c r="G286" s="326">
        <v>161165.3620344009</v>
      </c>
      <c r="H286" s="326">
        <v>161165.3620344009</v>
      </c>
      <c r="I286" s="327">
        <v>169223.63013612095</v>
      </c>
      <c r="J286" s="326">
        <v>169591.90768923852</v>
      </c>
      <c r="K286" s="326">
        <v>169591.90768923852</v>
      </c>
      <c r="L286" s="327">
        <v>178071.50307370047</v>
      </c>
      <c r="M286" s="326">
        <v>175185.04035844345</v>
      </c>
      <c r="N286" s="326">
        <v>175185.04035844345</v>
      </c>
      <c r="O286" s="328">
        <v>183944.29237636563</v>
      </c>
    </row>
    <row r="287" spans="2:15" s="8" customFormat="1" ht="12.75" x14ac:dyDescent="0.25">
      <c r="B287" s="371"/>
      <c r="C287" s="342" t="s">
        <v>11</v>
      </c>
      <c r="D287" s="326">
        <v>156705.30734452821</v>
      </c>
      <c r="E287" s="326">
        <v>156705.30734452821</v>
      </c>
      <c r="F287" s="327">
        <v>164540.57271175462</v>
      </c>
      <c r="G287" s="326">
        <v>144048.86440915568</v>
      </c>
      <c r="H287" s="326">
        <v>144048.86440915568</v>
      </c>
      <c r="I287" s="327">
        <v>151251.30762961347</v>
      </c>
      <c r="J287" s="326">
        <v>150790.10093302577</v>
      </c>
      <c r="K287" s="326">
        <v>150790.10093302577</v>
      </c>
      <c r="L287" s="327">
        <v>158329.60597967706</v>
      </c>
      <c r="M287" s="326">
        <v>155264.60706838971</v>
      </c>
      <c r="N287" s="326">
        <v>155264.60706838971</v>
      </c>
      <c r="O287" s="328">
        <v>163027.83742180921</v>
      </c>
    </row>
    <row r="288" spans="2:15" s="8" customFormat="1" ht="22.5" x14ac:dyDescent="0.25">
      <c r="B288" s="371"/>
      <c r="C288" s="342" t="s">
        <v>5</v>
      </c>
      <c r="D288" s="326">
        <v>156705.30734452821</v>
      </c>
      <c r="E288" s="326">
        <v>156705.30734452821</v>
      </c>
      <c r="F288" s="327">
        <v>164540.57271175462</v>
      </c>
      <c r="G288" s="326">
        <v>219631.73831733037</v>
      </c>
      <c r="H288" s="326">
        <v>219631.73831733037</v>
      </c>
      <c r="I288" s="327">
        <v>230613.3252331969</v>
      </c>
      <c r="J288" s="326">
        <v>226372.97484120046</v>
      </c>
      <c r="K288" s="326">
        <v>226372.97484120046</v>
      </c>
      <c r="L288" s="327">
        <v>237691.62358326049</v>
      </c>
      <c r="M288" s="326">
        <v>230847.4809765644</v>
      </c>
      <c r="N288" s="326">
        <v>230847.4809765644</v>
      </c>
      <c r="O288" s="328">
        <v>242389.85502539264</v>
      </c>
    </row>
    <row r="289" spans="2:15" s="8" customFormat="1" ht="33.75" x14ac:dyDescent="0.25">
      <c r="B289" s="371"/>
      <c r="C289" s="342" t="s">
        <v>12</v>
      </c>
      <c r="D289" s="326">
        <v>342211.84166727768</v>
      </c>
      <c r="E289" s="326">
        <v>342211.84166727768</v>
      </c>
      <c r="F289" s="327">
        <v>359322.43375064159</v>
      </c>
      <c r="G289" s="326">
        <v>454968.59006112732</v>
      </c>
      <c r="H289" s="326">
        <v>454968.59006112732</v>
      </c>
      <c r="I289" s="327">
        <v>477717.01956418378</v>
      </c>
      <c r="J289" s="326">
        <v>477439.37847402762</v>
      </c>
      <c r="K289" s="326">
        <v>477439.37847402762</v>
      </c>
      <c r="L289" s="327">
        <v>501311.34739772906</v>
      </c>
      <c r="M289" s="326">
        <v>492354.39892524079</v>
      </c>
      <c r="N289" s="326">
        <v>492354.39892524079</v>
      </c>
      <c r="O289" s="328">
        <v>516972.11887150293</v>
      </c>
    </row>
    <row r="290" spans="2:15" s="8" customFormat="1" ht="22.5" x14ac:dyDescent="0.25">
      <c r="B290" s="371"/>
      <c r="C290" s="342" t="s">
        <v>13</v>
      </c>
      <c r="D290" s="326">
        <v>232288.1812527029</v>
      </c>
      <c r="E290" s="326">
        <v>232288.1812527029</v>
      </c>
      <c r="F290" s="327">
        <v>243902.59031533805</v>
      </c>
      <c r="G290" s="326">
        <v>295214.61222550506</v>
      </c>
      <c r="H290" s="326">
        <v>295214.61222550506</v>
      </c>
      <c r="I290" s="327">
        <v>309975.34283678036</v>
      </c>
      <c r="J290" s="326">
        <v>301955.84874937515</v>
      </c>
      <c r="K290" s="326">
        <v>301955.84874937515</v>
      </c>
      <c r="L290" s="327">
        <v>317053.64118684398</v>
      </c>
      <c r="M290" s="326">
        <v>306430.35488473909</v>
      </c>
      <c r="N290" s="326">
        <v>306430.35488473909</v>
      </c>
      <c r="O290" s="328">
        <v>321751.87262897613</v>
      </c>
    </row>
    <row r="291" spans="2:15" s="8" customFormat="1" ht="33.75" x14ac:dyDescent="0.25">
      <c r="B291" s="371"/>
      <c r="C291" s="342" t="s">
        <v>14</v>
      </c>
      <c r="D291" s="326">
        <v>266628.96775910293</v>
      </c>
      <c r="E291" s="326">
        <v>266628.96775910293</v>
      </c>
      <c r="F291" s="327">
        <v>279960.41614705819</v>
      </c>
      <c r="G291" s="326">
        <v>303802.84224477794</v>
      </c>
      <c r="H291" s="326">
        <v>303802.84224477794</v>
      </c>
      <c r="I291" s="327">
        <v>318992.98435701686</v>
      </c>
      <c r="J291" s="326">
        <v>326273.63065767824</v>
      </c>
      <c r="K291" s="326">
        <v>326273.63065767824</v>
      </c>
      <c r="L291" s="327">
        <v>342587.3121905622</v>
      </c>
      <c r="M291" s="326">
        <v>341188.65110889135</v>
      </c>
      <c r="N291" s="326">
        <v>341188.65110889135</v>
      </c>
      <c r="O291" s="328">
        <v>358248.08366433601</v>
      </c>
    </row>
    <row r="292" spans="2:15" s="8" customFormat="1" ht="11.45" customHeight="1" x14ac:dyDescent="0.25">
      <c r="B292" s="371" t="s">
        <v>111</v>
      </c>
      <c r="C292" s="257" t="s">
        <v>7</v>
      </c>
      <c r="D292" s="114">
        <v>261233.30794512882</v>
      </c>
      <c r="E292" s="114">
        <v>261233.30794512882</v>
      </c>
      <c r="F292" s="115">
        <v>273672.98927584925</v>
      </c>
      <c r="G292" s="114">
        <v>320093.47100111982</v>
      </c>
      <c r="H292" s="114">
        <v>320093.47100111982</v>
      </c>
      <c r="I292" s="115">
        <v>335336.0172392684</v>
      </c>
      <c r="J292" s="114">
        <v>337288.57481522963</v>
      </c>
      <c r="K292" s="114">
        <v>337288.57481522963</v>
      </c>
      <c r="L292" s="115">
        <v>353349.93552071677</v>
      </c>
      <c r="M292" s="109" t="s">
        <v>16</v>
      </c>
      <c r="N292" s="109" t="s">
        <v>16</v>
      </c>
      <c r="O292" s="110" t="s">
        <v>16</v>
      </c>
    </row>
    <row r="293" spans="2:15" s="8" customFormat="1" ht="22.5" x14ac:dyDescent="0.25">
      <c r="B293" s="371"/>
      <c r="C293" s="257" t="s">
        <v>9</v>
      </c>
      <c r="D293" s="114">
        <v>188484.79180851066</v>
      </c>
      <c r="E293" s="114">
        <v>188484.79180851066</v>
      </c>
      <c r="F293" s="115">
        <v>197460.25808510644</v>
      </c>
      <c r="G293" s="114">
        <v>223800.88964210529</v>
      </c>
      <c r="H293" s="114">
        <v>223800.88964210529</v>
      </c>
      <c r="I293" s="115">
        <v>234458.07486315793</v>
      </c>
      <c r="J293" s="114">
        <v>234117.95193057114</v>
      </c>
      <c r="K293" s="114">
        <v>234117.95193057114</v>
      </c>
      <c r="L293" s="115">
        <v>245266.42583202693</v>
      </c>
      <c r="M293" s="109" t="s">
        <v>16</v>
      </c>
      <c r="N293" s="109" t="s">
        <v>16</v>
      </c>
      <c r="O293" s="110" t="s">
        <v>16</v>
      </c>
    </row>
    <row r="294" spans="2:15" s="8" customFormat="1" ht="12.75" x14ac:dyDescent="0.25">
      <c r="B294" s="371"/>
      <c r="C294" s="257" t="s">
        <v>8</v>
      </c>
      <c r="D294" s="114">
        <v>251478.39328135498</v>
      </c>
      <c r="E294" s="114">
        <v>251478.39328135498</v>
      </c>
      <c r="F294" s="115">
        <v>263453.55486618145</v>
      </c>
      <c r="G294" s="114">
        <v>259910.60765173574</v>
      </c>
      <c r="H294" s="114">
        <v>259910.60765173574</v>
      </c>
      <c r="I294" s="115">
        <v>272287.30325419933</v>
      </c>
      <c r="J294" s="114">
        <v>272806.93551231804</v>
      </c>
      <c r="K294" s="114">
        <v>272806.93551231804</v>
      </c>
      <c r="L294" s="115">
        <v>285797.74196528562</v>
      </c>
      <c r="M294" s="109" t="s">
        <v>16</v>
      </c>
      <c r="N294" s="109" t="s">
        <v>16</v>
      </c>
      <c r="O294" s="110" t="s">
        <v>16</v>
      </c>
    </row>
    <row r="295" spans="2:15" s="8" customFormat="1" ht="12.75" x14ac:dyDescent="0.25">
      <c r="B295" s="371"/>
      <c r="C295" s="257" t="s">
        <v>11</v>
      </c>
      <c r="D295" s="114">
        <v>206010.57069596866</v>
      </c>
      <c r="E295" s="114">
        <v>206010.57069596866</v>
      </c>
      <c r="F295" s="115">
        <v>215820.59787196718</v>
      </c>
      <c r="G295" s="114">
        <v>199727.74430235164</v>
      </c>
      <c r="H295" s="114">
        <v>199727.74430235164</v>
      </c>
      <c r="I295" s="115">
        <v>209238.58926913032</v>
      </c>
      <c r="J295" s="114">
        <v>208325.29620940652</v>
      </c>
      <c r="K295" s="114">
        <v>208325.29620940652</v>
      </c>
      <c r="L295" s="115">
        <v>218245.54840985447</v>
      </c>
      <c r="M295" s="109" t="s">
        <v>16</v>
      </c>
      <c r="N295" s="109" t="s">
        <v>16</v>
      </c>
      <c r="O295" s="110" t="s">
        <v>16</v>
      </c>
    </row>
    <row r="296" spans="2:15" s="8" customFormat="1" ht="22.5" x14ac:dyDescent="0.25">
      <c r="B296" s="371"/>
      <c r="C296" s="257" t="s">
        <v>5</v>
      </c>
      <c r="D296" s="114">
        <v>206010.57069596866</v>
      </c>
      <c r="E296" s="114">
        <v>206010.57069596866</v>
      </c>
      <c r="F296" s="115">
        <v>215820.59787196718</v>
      </c>
      <c r="G296" s="114">
        <v>279089.76190593507</v>
      </c>
      <c r="H296" s="114">
        <v>279089.76190593507</v>
      </c>
      <c r="I296" s="115">
        <v>292379.75056812249</v>
      </c>
      <c r="J296" s="114">
        <v>287687.31381298997</v>
      </c>
      <c r="K296" s="114">
        <v>287687.31381298997</v>
      </c>
      <c r="L296" s="115">
        <v>301386.70970884664</v>
      </c>
      <c r="M296" s="109" t="s">
        <v>16</v>
      </c>
      <c r="N296" s="109" t="s">
        <v>16</v>
      </c>
      <c r="O296" s="110" t="s">
        <v>16</v>
      </c>
    </row>
    <row r="297" spans="2:15" s="8" customFormat="1" ht="33.75" x14ac:dyDescent="0.25">
      <c r="B297" s="371"/>
      <c r="C297" s="257" t="s">
        <v>12</v>
      </c>
      <c r="D297" s="114">
        <v>394495.36250447936</v>
      </c>
      <c r="E297" s="114">
        <v>394495.36250447936</v>
      </c>
      <c r="F297" s="115">
        <v>413280.85595707363</v>
      </c>
      <c r="G297" s="114">
        <v>502890.65154804033</v>
      </c>
      <c r="H297" s="114">
        <v>502890.65154804033</v>
      </c>
      <c r="I297" s="115">
        <v>526837.8254312803</v>
      </c>
      <c r="J297" s="114">
        <v>521805.26574356109</v>
      </c>
      <c r="K297" s="114">
        <v>521805.26574356109</v>
      </c>
      <c r="L297" s="115">
        <v>546653.13554087351</v>
      </c>
      <c r="M297" s="109" t="s">
        <v>16</v>
      </c>
      <c r="N297" s="109" t="s">
        <v>16</v>
      </c>
      <c r="O297" s="110" t="s">
        <v>16</v>
      </c>
    </row>
    <row r="298" spans="2:15" s="8" customFormat="1" ht="22.5" x14ac:dyDescent="0.25">
      <c r="B298" s="371"/>
      <c r="C298" s="257" t="s">
        <v>13</v>
      </c>
      <c r="D298" s="114">
        <v>285372.5882995521</v>
      </c>
      <c r="E298" s="114">
        <v>285372.5882995521</v>
      </c>
      <c r="F298" s="115">
        <v>298961.75917095935</v>
      </c>
      <c r="G298" s="114">
        <v>358451.77950951853</v>
      </c>
      <c r="H298" s="114">
        <v>358451.77950951853</v>
      </c>
      <c r="I298" s="115">
        <v>375520.91186711466</v>
      </c>
      <c r="J298" s="114">
        <v>367049.33141657338</v>
      </c>
      <c r="K298" s="114">
        <v>367049.33141657338</v>
      </c>
      <c r="L298" s="115">
        <v>384527.87100783881</v>
      </c>
      <c r="M298" s="109" t="s">
        <v>16</v>
      </c>
      <c r="N298" s="109" t="s">
        <v>16</v>
      </c>
      <c r="O298" s="110" t="s">
        <v>16</v>
      </c>
    </row>
    <row r="299" spans="2:15" s="8" customFormat="1" ht="33.75" x14ac:dyDescent="0.25">
      <c r="B299" s="371"/>
      <c r="C299" s="257" t="s">
        <v>14</v>
      </c>
      <c r="D299" s="114">
        <v>342414.03845212772</v>
      </c>
      <c r="E299" s="114">
        <v>342414.03845212772</v>
      </c>
      <c r="F299" s="115">
        <v>358719.46885460999</v>
      </c>
      <c r="G299" s="114">
        <v>380276.33435050398</v>
      </c>
      <c r="H299" s="114">
        <v>380276.33435050398</v>
      </c>
      <c r="I299" s="115">
        <v>398384.73122433748</v>
      </c>
      <c r="J299" s="114">
        <v>401770.2141181411</v>
      </c>
      <c r="K299" s="114">
        <v>401770.2141181411</v>
      </c>
      <c r="L299" s="115">
        <v>420902.12907614786</v>
      </c>
      <c r="M299" s="109" t="s">
        <v>16</v>
      </c>
      <c r="N299" s="109" t="s">
        <v>16</v>
      </c>
      <c r="O299" s="110" t="s">
        <v>16</v>
      </c>
    </row>
    <row r="300" spans="2:15" s="8" customFormat="1" ht="11.45" customHeight="1" x14ac:dyDescent="0.25">
      <c r="B300" s="371" t="s">
        <v>112</v>
      </c>
      <c r="C300" s="257" t="s">
        <v>7</v>
      </c>
      <c r="D300" s="114">
        <v>261233.30794512882</v>
      </c>
      <c r="E300" s="114">
        <v>261233.30794512882</v>
      </c>
      <c r="F300" s="115">
        <v>273672.98927584925</v>
      </c>
      <c r="G300" s="114">
        <v>320093.47100111982</v>
      </c>
      <c r="H300" s="114">
        <v>320093.47100111982</v>
      </c>
      <c r="I300" s="115">
        <v>335336.0172392684</v>
      </c>
      <c r="J300" s="114">
        <v>337288.57481522963</v>
      </c>
      <c r="K300" s="114">
        <v>337288.57481522963</v>
      </c>
      <c r="L300" s="115">
        <v>353349.93552071677</v>
      </c>
      <c r="M300" s="109" t="s">
        <v>16</v>
      </c>
      <c r="N300" s="109" t="s">
        <v>16</v>
      </c>
      <c r="O300" s="110" t="s">
        <v>16</v>
      </c>
    </row>
    <row r="301" spans="2:15" s="8" customFormat="1" ht="22.5" x14ac:dyDescent="0.25">
      <c r="B301" s="371"/>
      <c r="C301" s="257" t="s">
        <v>9</v>
      </c>
      <c r="D301" s="114">
        <v>188484.79180851066</v>
      </c>
      <c r="E301" s="114">
        <v>188484.79180851066</v>
      </c>
      <c r="F301" s="115">
        <v>197460.25808510644</v>
      </c>
      <c r="G301" s="114">
        <v>223800.88964210529</v>
      </c>
      <c r="H301" s="114">
        <v>223800.88964210529</v>
      </c>
      <c r="I301" s="115">
        <v>234458.07486315793</v>
      </c>
      <c r="J301" s="114">
        <v>234117.95193057114</v>
      </c>
      <c r="K301" s="114">
        <v>234117.95193057114</v>
      </c>
      <c r="L301" s="115">
        <v>245266.42583202693</v>
      </c>
      <c r="M301" s="109" t="s">
        <v>16</v>
      </c>
      <c r="N301" s="109" t="s">
        <v>16</v>
      </c>
      <c r="O301" s="110" t="s">
        <v>16</v>
      </c>
    </row>
    <row r="302" spans="2:15" s="8" customFormat="1" ht="12.75" x14ac:dyDescent="0.25">
      <c r="B302" s="371"/>
      <c r="C302" s="257" t="s">
        <v>8</v>
      </c>
      <c r="D302" s="114">
        <v>251478.39328135498</v>
      </c>
      <c r="E302" s="114">
        <v>251478.39328135498</v>
      </c>
      <c r="F302" s="115">
        <v>263453.55486618145</v>
      </c>
      <c r="G302" s="114">
        <v>259910.60765173574</v>
      </c>
      <c r="H302" s="114">
        <v>259910.60765173574</v>
      </c>
      <c r="I302" s="115">
        <v>272287.30325419933</v>
      </c>
      <c r="J302" s="114">
        <v>272806.93551231804</v>
      </c>
      <c r="K302" s="114">
        <v>272806.93551231804</v>
      </c>
      <c r="L302" s="115">
        <v>285797.74196528562</v>
      </c>
      <c r="M302" s="109" t="s">
        <v>16</v>
      </c>
      <c r="N302" s="109" t="s">
        <v>16</v>
      </c>
      <c r="O302" s="110" t="s">
        <v>16</v>
      </c>
    </row>
    <row r="303" spans="2:15" s="8" customFormat="1" ht="12.75" x14ac:dyDescent="0.25">
      <c r="B303" s="371"/>
      <c r="C303" s="257" t="s">
        <v>11</v>
      </c>
      <c r="D303" s="114">
        <v>206010.57069596866</v>
      </c>
      <c r="E303" s="114">
        <v>206010.57069596866</v>
      </c>
      <c r="F303" s="115">
        <v>215820.59787196718</v>
      </c>
      <c r="G303" s="114">
        <v>199727.74430235164</v>
      </c>
      <c r="H303" s="114">
        <v>199727.74430235164</v>
      </c>
      <c r="I303" s="115">
        <v>209238.58926913032</v>
      </c>
      <c r="J303" s="114">
        <v>208325.29620940652</v>
      </c>
      <c r="K303" s="114">
        <v>208325.29620940652</v>
      </c>
      <c r="L303" s="115">
        <v>218245.54840985447</v>
      </c>
      <c r="M303" s="109" t="s">
        <v>16</v>
      </c>
      <c r="N303" s="109" t="s">
        <v>16</v>
      </c>
      <c r="O303" s="110" t="s">
        <v>16</v>
      </c>
    </row>
    <row r="304" spans="2:15" s="8" customFormat="1" ht="33.75" x14ac:dyDescent="0.25">
      <c r="B304" s="371"/>
      <c r="C304" s="257" t="s">
        <v>12</v>
      </c>
      <c r="D304" s="114">
        <v>394495.36250447936</v>
      </c>
      <c r="E304" s="114">
        <v>394495.36250447936</v>
      </c>
      <c r="F304" s="115">
        <v>413280.85595707363</v>
      </c>
      <c r="G304" s="114">
        <v>502890.65154804033</v>
      </c>
      <c r="H304" s="114">
        <v>502890.65154804033</v>
      </c>
      <c r="I304" s="115">
        <v>526837.8254312803</v>
      </c>
      <c r="J304" s="114">
        <v>521805.26574356109</v>
      </c>
      <c r="K304" s="114">
        <v>521805.26574356109</v>
      </c>
      <c r="L304" s="115">
        <v>546653.13554087351</v>
      </c>
      <c r="M304" s="109" t="s">
        <v>16</v>
      </c>
      <c r="N304" s="109" t="s">
        <v>16</v>
      </c>
      <c r="O304" s="110" t="s">
        <v>16</v>
      </c>
    </row>
    <row r="305" spans="1:17" s="8" customFormat="1" ht="33.75" x14ac:dyDescent="0.25">
      <c r="B305" s="371"/>
      <c r="C305" s="257" t="s">
        <v>14</v>
      </c>
      <c r="D305" s="114">
        <v>342414.03845212772</v>
      </c>
      <c r="E305" s="114">
        <v>342414.03845212772</v>
      </c>
      <c r="F305" s="115">
        <v>358719.46885460999</v>
      </c>
      <c r="G305" s="114">
        <v>380276.33435050398</v>
      </c>
      <c r="H305" s="114">
        <v>380276.33435050398</v>
      </c>
      <c r="I305" s="115">
        <v>398384.73122433748</v>
      </c>
      <c r="J305" s="114">
        <v>401770.2141181411</v>
      </c>
      <c r="K305" s="114">
        <v>401770.2141181411</v>
      </c>
      <c r="L305" s="115">
        <v>420902.12907614786</v>
      </c>
      <c r="M305" s="109" t="s">
        <v>16</v>
      </c>
      <c r="N305" s="109" t="s">
        <v>16</v>
      </c>
      <c r="O305" s="110" t="s">
        <v>16</v>
      </c>
    </row>
    <row r="306" spans="1:17" s="8" customFormat="1" ht="45" x14ac:dyDescent="0.25">
      <c r="B306" s="371"/>
      <c r="C306" s="257" t="s">
        <v>15</v>
      </c>
      <c r="D306" s="114">
        <v>376308.23347032478</v>
      </c>
      <c r="E306" s="114">
        <v>376308.23347032478</v>
      </c>
      <c r="F306" s="115">
        <v>394227.67315938789</v>
      </c>
      <c r="G306" s="114">
        <v>478817.50620828668</v>
      </c>
      <c r="H306" s="114">
        <v>478817.50620828668</v>
      </c>
      <c r="I306" s="115">
        <v>501618.33983725274</v>
      </c>
      <c r="J306" s="114">
        <v>496012.61002239643</v>
      </c>
      <c r="K306" s="114">
        <v>496012.61002239643</v>
      </c>
      <c r="L306" s="115">
        <v>519632.25811870111</v>
      </c>
      <c r="M306" s="109" t="s">
        <v>16</v>
      </c>
      <c r="N306" s="109" t="s">
        <v>16</v>
      </c>
      <c r="O306" s="110" t="s">
        <v>16</v>
      </c>
    </row>
    <row r="307" spans="1:17" s="8" customFormat="1" ht="11.45" customHeight="1" x14ac:dyDescent="0.25">
      <c r="B307" s="371" t="s">
        <v>113</v>
      </c>
      <c r="C307" s="257" t="s">
        <v>7</v>
      </c>
      <c r="D307" s="114">
        <v>261233.30794512882</v>
      </c>
      <c r="E307" s="114">
        <v>261233.30794512882</v>
      </c>
      <c r="F307" s="115">
        <v>273672.98927584925</v>
      </c>
      <c r="G307" s="114">
        <v>320093.47100111982</v>
      </c>
      <c r="H307" s="114">
        <v>320093.47100111982</v>
      </c>
      <c r="I307" s="115">
        <v>335336.0172392684</v>
      </c>
      <c r="J307" s="114">
        <v>337288.57481522963</v>
      </c>
      <c r="K307" s="114">
        <v>337288.57481522963</v>
      </c>
      <c r="L307" s="115">
        <v>353349.93552071677</v>
      </c>
      <c r="M307" s="109" t="s">
        <v>16</v>
      </c>
      <c r="N307" s="109" t="s">
        <v>16</v>
      </c>
      <c r="O307" s="110" t="s">
        <v>16</v>
      </c>
    </row>
    <row r="308" spans="1:17" s="8" customFormat="1" ht="12.75" x14ac:dyDescent="0.25">
      <c r="B308" s="371"/>
      <c r="C308" s="257" t="s">
        <v>8</v>
      </c>
      <c r="D308" s="114">
        <v>333320.47393505042</v>
      </c>
      <c r="E308" s="114">
        <v>333320.47393505042</v>
      </c>
      <c r="F308" s="115">
        <v>349192.87745576713</v>
      </c>
      <c r="G308" s="114">
        <v>368239.76168062713</v>
      </c>
      <c r="H308" s="114">
        <v>368239.76168062713</v>
      </c>
      <c r="I308" s="115">
        <v>385774.9884273237</v>
      </c>
      <c r="J308" s="114">
        <v>388873.88625755883</v>
      </c>
      <c r="K308" s="114">
        <v>388873.88625755883</v>
      </c>
      <c r="L308" s="115">
        <v>407391.69036506169</v>
      </c>
      <c r="M308" s="109" t="s">
        <v>16</v>
      </c>
      <c r="N308" s="109" t="s">
        <v>16</v>
      </c>
      <c r="O308" s="110" t="s">
        <v>16</v>
      </c>
    </row>
    <row r="309" spans="1:17" s="8" customFormat="1" ht="33.75" x14ac:dyDescent="0.25">
      <c r="B309" s="371"/>
      <c r="C309" s="257" t="s">
        <v>12</v>
      </c>
      <c r="D309" s="114">
        <v>394495.36250447936</v>
      </c>
      <c r="E309" s="114">
        <v>394495.36250447936</v>
      </c>
      <c r="F309" s="115">
        <v>413280.85595707363</v>
      </c>
      <c r="G309" s="114">
        <v>502890.65154804033</v>
      </c>
      <c r="H309" s="114">
        <v>502890.65154804033</v>
      </c>
      <c r="I309" s="115">
        <v>526837.8254312803</v>
      </c>
      <c r="J309" s="114">
        <v>521805.26574356109</v>
      </c>
      <c r="K309" s="114">
        <v>521805.26574356109</v>
      </c>
      <c r="L309" s="115">
        <v>546653.13554087351</v>
      </c>
      <c r="M309" s="109" t="s">
        <v>16</v>
      </c>
      <c r="N309" s="109" t="s">
        <v>16</v>
      </c>
      <c r="O309" s="110" t="s">
        <v>16</v>
      </c>
    </row>
    <row r="310" spans="1:17" s="8" customFormat="1" ht="33.75" x14ac:dyDescent="0.25">
      <c r="B310" s="371"/>
      <c r="C310" s="257" t="s">
        <v>14</v>
      </c>
      <c r="D310" s="114">
        <v>342414.03845212772</v>
      </c>
      <c r="E310" s="114">
        <v>342414.03845212772</v>
      </c>
      <c r="F310" s="115">
        <v>358719.46885460999</v>
      </c>
      <c r="G310" s="114">
        <v>380276.33435050398</v>
      </c>
      <c r="H310" s="114">
        <v>380276.33435050398</v>
      </c>
      <c r="I310" s="115">
        <v>398384.73122433748</v>
      </c>
      <c r="J310" s="114">
        <v>401770.2141181411</v>
      </c>
      <c r="K310" s="114">
        <v>401770.2141181411</v>
      </c>
      <c r="L310" s="115">
        <v>420902.12907614786</v>
      </c>
      <c r="M310" s="109" t="s">
        <v>16</v>
      </c>
      <c r="N310" s="109" t="s">
        <v>16</v>
      </c>
      <c r="O310" s="110" t="s">
        <v>16</v>
      </c>
    </row>
    <row r="311" spans="1:17" s="8" customFormat="1" ht="45" x14ac:dyDescent="0.25">
      <c r="B311" s="371"/>
      <c r="C311" s="257" t="s">
        <v>15</v>
      </c>
      <c r="D311" s="114">
        <v>376308.23347032478</v>
      </c>
      <c r="E311" s="114">
        <v>376308.23347032478</v>
      </c>
      <c r="F311" s="115">
        <v>394227.67315938789</v>
      </c>
      <c r="G311" s="114">
        <v>478817.50620828668</v>
      </c>
      <c r="H311" s="114">
        <v>478817.50620828668</v>
      </c>
      <c r="I311" s="115">
        <v>501618.33983725274</v>
      </c>
      <c r="J311" s="114">
        <v>496012.61002239643</v>
      </c>
      <c r="K311" s="114">
        <v>496012.61002239643</v>
      </c>
      <c r="L311" s="115">
        <v>519632.25811870111</v>
      </c>
      <c r="M311" s="109" t="s">
        <v>16</v>
      </c>
      <c r="N311" s="109" t="s">
        <v>16</v>
      </c>
      <c r="O311" s="110" t="s">
        <v>16</v>
      </c>
    </row>
    <row r="312" spans="1:17" s="8" customFormat="1" ht="12.75" x14ac:dyDescent="0.25">
      <c r="B312" s="359" t="s">
        <v>107</v>
      </c>
      <c r="C312" s="360"/>
      <c r="D312" s="114">
        <v>40194.972344367307</v>
      </c>
      <c r="E312" s="114">
        <v>40194.972344367307</v>
      </c>
      <c r="F312" s="115">
        <v>42204.720961585677</v>
      </c>
      <c r="G312" s="114">
        <v>45245.722310407167</v>
      </c>
      <c r="H312" s="114">
        <v>45245.722310407167</v>
      </c>
      <c r="I312" s="115">
        <v>47508.008425927539</v>
      </c>
      <c r="J312" s="114">
        <v>47537.09271580739</v>
      </c>
      <c r="K312" s="114">
        <v>47537.09271580739</v>
      </c>
      <c r="L312" s="115">
        <v>49913.947351597766</v>
      </c>
      <c r="M312" s="109" t="s">
        <v>16</v>
      </c>
      <c r="N312" s="109" t="s">
        <v>16</v>
      </c>
      <c r="O312" s="110" t="s">
        <v>16</v>
      </c>
    </row>
    <row r="313" spans="1:17" s="8" customFormat="1" ht="12.75" x14ac:dyDescent="0.25">
      <c r="B313" s="359" t="s">
        <v>32</v>
      </c>
      <c r="C313" s="360"/>
      <c r="D313" s="114">
        <v>302331.49563269876</v>
      </c>
      <c r="E313" s="114">
        <v>302331.49563269876</v>
      </c>
      <c r="F313" s="115">
        <v>317448.07041433372</v>
      </c>
      <c r="G313" s="114">
        <v>377914.36954087345</v>
      </c>
      <c r="H313" s="114">
        <v>377914.36954087345</v>
      </c>
      <c r="I313" s="115">
        <v>396810.08801791724</v>
      </c>
      <c r="J313" s="114">
        <v>415705.80649496085</v>
      </c>
      <c r="K313" s="114">
        <v>415705.80649496085</v>
      </c>
      <c r="L313" s="115">
        <v>436491.09681970894</v>
      </c>
      <c r="M313" s="109" t="s">
        <v>16</v>
      </c>
      <c r="N313" s="109" t="s">
        <v>16</v>
      </c>
      <c r="O313" s="110" t="s">
        <v>16</v>
      </c>
    </row>
    <row r="314" spans="1:17" s="8" customFormat="1" ht="13.5" thickBot="1" x14ac:dyDescent="0.3">
      <c r="B314" s="362" t="s">
        <v>33</v>
      </c>
      <c r="C314" s="363"/>
      <c r="D314" s="114">
        <v>8503.073314669653</v>
      </c>
      <c r="E314" s="114">
        <v>8503.073314669653</v>
      </c>
      <c r="F314" s="115">
        <v>8928.2269804031366</v>
      </c>
      <c r="G314" s="114">
        <v>16061.360705487121</v>
      </c>
      <c r="H314" s="114">
        <v>16061.360705487121</v>
      </c>
      <c r="I314" s="115">
        <v>16864.428740761479</v>
      </c>
      <c r="J314" s="114">
        <v>17950.932553191487</v>
      </c>
      <c r="K314" s="114">
        <v>17950.932553191487</v>
      </c>
      <c r="L314" s="115">
        <v>18848.479180851067</v>
      </c>
      <c r="M314" s="109" t="s">
        <v>16</v>
      </c>
      <c r="N314" s="109" t="s">
        <v>16</v>
      </c>
      <c r="O314" s="110" t="s">
        <v>16</v>
      </c>
    </row>
    <row r="315" spans="1:17" s="10" customFormat="1" ht="61.5" customHeight="1" x14ac:dyDescent="0.25">
      <c r="A315" s="3"/>
      <c r="B315" s="366" t="s">
        <v>18</v>
      </c>
      <c r="C315" s="366"/>
      <c r="D315" s="18"/>
      <c r="E315" s="19"/>
      <c r="F315" s="19"/>
      <c r="G315" s="19"/>
      <c r="H315" s="19"/>
      <c r="I315" s="19"/>
      <c r="J315" s="19"/>
      <c r="K315" s="19"/>
      <c r="L315" s="19"/>
      <c r="M315" s="19"/>
      <c r="N315" s="19"/>
      <c r="O315" s="244">
        <v>3818485932.7935996</v>
      </c>
    </row>
    <row r="316" spans="1:17" s="10" customFormat="1" ht="39.75" customHeight="1" outlineLevel="1" x14ac:dyDescent="0.25">
      <c r="B316" s="361" t="s">
        <v>20</v>
      </c>
      <c r="C316" s="361"/>
      <c r="D316" s="9"/>
      <c r="E316" s="9"/>
      <c r="F316" s="9"/>
    </row>
    <row r="317" spans="1:17" s="10" customFormat="1" ht="11.45" customHeight="1" outlineLevel="1" x14ac:dyDescent="0.25">
      <c r="B317" s="258"/>
      <c r="C317" s="258"/>
      <c r="D317" s="97" t="s">
        <v>2</v>
      </c>
      <c r="E317" s="97" t="s">
        <v>3</v>
      </c>
      <c r="F317" s="98" t="s">
        <v>4</v>
      </c>
      <c r="G317" s="97" t="s">
        <v>2</v>
      </c>
      <c r="H317" s="97" t="s">
        <v>3</v>
      </c>
      <c r="I317" s="98" t="s">
        <v>4</v>
      </c>
      <c r="J317" s="97" t="s">
        <v>2</v>
      </c>
      <c r="K317" s="97" t="s">
        <v>3</v>
      </c>
      <c r="L317" s="98" t="s">
        <v>4</v>
      </c>
      <c r="M317" s="97" t="s">
        <v>2</v>
      </c>
      <c r="N317" s="97" t="s">
        <v>3</v>
      </c>
      <c r="O317" s="95" t="s">
        <v>4</v>
      </c>
    </row>
    <row r="318" spans="1:17" s="10" customFormat="1" ht="11.45" customHeight="1" outlineLevel="1" x14ac:dyDescent="0.25">
      <c r="B318" s="453" t="s">
        <v>110</v>
      </c>
      <c r="C318" s="341" t="s">
        <v>51</v>
      </c>
      <c r="D318" s="103">
        <v>0.2</v>
      </c>
      <c r="E318" s="103">
        <v>0.2</v>
      </c>
      <c r="F318" s="75">
        <v>0.2</v>
      </c>
      <c r="G318" s="103">
        <v>0.2</v>
      </c>
      <c r="H318" s="103">
        <v>0.2</v>
      </c>
      <c r="I318" s="75">
        <v>0.2</v>
      </c>
      <c r="J318" s="103">
        <v>0.2</v>
      </c>
      <c r="K318" s="103">
        <v>0.2</v>
      </c>
      <c r="L318" s="75">
        <v>0.2</v>
      </c>
      <c r="M318" s="103">
        <v>0.2</v>
      </c>
      <c r="N318" s="103">
        <v>0.2</v>
      </c>
      <c r="O318" s="75">
        <v>0.2</v>
      </c>
      <c r="P318" s="296"/>
      <c r="Q318" s="296"/>
    </row>
    <row r="319" spans="1:17" s="10" customFormat="1" ht="10.9" customHeight="1" outlineLevel="1" x14ac:dyDescent="0.25">
      <c r="B319" s="454"/>
      <c r="C319" s="342" t="s">
        <v>52</v>
      </c>
      <c r="D319" s="104">
        <v>0.2</v>
      </c>
      <c r="E319" s="105">
        <v>0.20849999999999999</v>
      </c>
      <c r="F319" s="75">
        <v>0.2</v>
      </c>
      <c r="G319" s="104">
        <v>0.2</v>
      </c>
      <c r="H319" s="105">
        <v>0.20849999999999999</v>
      </c>
      <c r="I319" s="75">
        <v>0.2</v>
      </c>
      <c r="J319" s="104">
        <v>0.2</v>
      </c>
      <c r="K319" s="105">
        <v>0.20849999999999999</v>
      </c>
      <c r="L319" s="75">
        <v>0.2</v>
      </c>
      <c r="M319" s="104">
        <v>0.2</v>
      </c>
      <c r="N319" s="105">
        <v>0.20849999999999999</v>
      </c>
      <c r="O319" s="75">
        <v>0.2</v>
      </c>
      <c r="P319" s="296"/>
      <c r="Q319" s="296"/>
    </row>
    <row r="320" spans="1:17" s="10" customFormat="1" ht="10.9" customHeight="1" outlineLevel="1" x14ac:dyDescent="0.25">
      <c r="B320" s="454"/>
      <c r="C320" s="342" t="s">
        <v>53</v>
      </c>
      <c r="D320" s="104">
        <v>0.2</v>
      </c>
      <c r="E320" s="105">
        <v>0.22939999999999999</v>
      </c>
      <c r="F320" s="75">
        <v>0.2</v>
      </c>
      <c r="G320" s="104">
        <v>0.2</v>
      </c>
      <c r="H320" s="105">
        <v>0.22939999999999999</v>
      </c>
      <c r="I320" s="75">
        <v>0.2</v>
      </c>
      <c r="J320" s="104">
        <v>0.2</v>
      </c>
      <c r="K320" s="105">
        <v>0.22939999999999999</v>
      </c>
      <c r="L320" s="75">
        <v>0.2</v>
      </c>
      <c r="M320" s="104">
        <v>0.2</v>
      </c>
      <c r="N320" s="105">
        <v>0.22939999999999999</v>
      </c>
      <c r="O320" s="75">
        <v>0.2</v>
      </c>
      <c r="P320" s="296"/>
      <c r="Q320" s="296"/>
    </row>
    <row r="321" spans="2:17" s="10" customFormat="1" ht="10.9" customHeight="1" outlineLevel="1" x14ac:dyDescent="0.25">
      <c r="B321" s="454"/>
      <c r="C321" s="342" t="s">
        <v>54</v>
      </c>
      <c r="D321" s="104">
        <v>0.2</v>
      </c>
      <c r="E321" s="105">
        <v>0.26729999999999998</v>
      </c>
      <c r="F321" s="75">
        <v>0.2</v>
      </c>
      <c r="G321" s="104">
        <v>0.2</v>
      </c>
      <c r="H321" s="105">
        <v>0.26729999999999998</v>
      </c>
      <c r="I321" s="75">
        <v>0.2</v>
      </c>
      <c r="J321" s="104">
        <v>0.2</v>
      </c>
      <c r="K321" s="105">
        <v>0.26729999999999998</v>
      </c>
      <c r="L321" s="75">
        <v>0.2</v>
      </c>
      <c r="M321" s="104">
        <v>0.2</v>
      </c>
      <c r="N321" s="105">
        <v>0.26729999999999998</v>
      </c>
      <c r="O321" s="75">
        <v>0.2</v>
      </c>
      <c r="P321" s="296"/>
      <c r="Q321" s="296"/>
    </row>
    <row r="322" spans="2:17" s="10" customFormat="1" ht="10.9" customHeight="1" outlineLevel="1" x14ac:dyDescent="0.25">
      <c r="B322" s="454"/>
      <c r="C322" s="342" t="s">
        <v>55</v>
      </c>
      <c r="D322" s="104">
        <v>0.2</v>
      </c>
      <c r="E322" s="105">
        <v>0.33329999999999999</v>
      </c>
      <c r="F322" s="75">
        <v>0.2</v>
      </c>
      <c r="G322" s="104">
        <v>0.2</v>
      </c>
      <c r="H322" s="105">
        <v>0.33329999999999999</v>
      </c>
      <c r="I322" s="75">
        <v>0.2</v>
      </c>
      <c r="J322" s="104">
        <v>0.2</v>
      </c>
      <c r="K322" s="105">
        <v>0.33329999999999999</v>
      </c>
      <c r="L322" s="75">
        <v>0.2</v>
      </c>
      <c r="M322" s="104">
        <v>0.2</v>
      </c>
      <c r="N322" s="105">
        <v>0.33329999999999999</v>
      </c>
      <c r="O322" s="75">
        <v>0.2</v>
      </c>
      <c r="P322" s="296"/>
      <c r="Q322" s="296"/>
    </row>
    <row r="323" spans="2:17" s="10" customFormat="1" ht="10.9" customHeight="1" outlineLevel="1" x14ac:dyDescent="0.25">
      <c r="B323" s="454"/>
      <c r="C323" s="342" t="s">
        <v>56</v>
      </c>
      <c r="D323" s="104">
        <v>0.2</v>
      </c>
      <c r="E323" s="105">
        <v>0.33329999999999999</v>
      </c>
      <c r="F323" s="105">
        <v>0.33329999999999999</v>
      </c>
      <c r="G323" s="104">
        <v>0.2</v>
      </c>
      <c r="H323" s="105">
        <v>0.33329999999999999</v>
      </c>
      <c r="I323" s="105">
        <v>0.33329999999999999</v>
      </c>
      <c r="J323" s="104">
        <v>0.2</v>
      </c>
      <c r="K323" s="105">
        <v>0.40820000000000001</v>
      </c>
      <c r="L323" s="105">
        <v>0.33329999999999999</v>
      </c>
      <c r="M323" s="104">
        <v>0.2</v>
      </c>
      <c r="N323" s="105">
        <v>0.40820000000000001</v>
      </c>
      <c r="O323" s="105">
        <v>0.33329999999999999</v>
      </c>
      <c r="P323" s="296"/>
      <c r="Q323" s="296"/>
    </row>
    <row r="324" spans="2:17" s="10" customFormat="1" ht="10.9" customHeight="1" outlineLevel="1" x14ac:dyDescent="0.25">
      <c r="B324" s="454"/>
      <c r="C324" s="342" t="s">
        <v>57</v>
      </c>
      <c r="D324" s="104">
        <v>0.2</v>
      </c>
      <c r="E324" s="105">
        <v>0.33329999999999999</v>
      </c>
      <c r="F324" s="105">
        <v>0.33329999999999999</v>
      </c>
      <c r="G324" s="104">
        <v>0.2</v>
      </c>
      <c r="H324" s="105">
        <v>0.33329999999999999</v>
      </c>
      <c r="I324" s="105">
        <v>0.33329999999999999</v>
      </c>
      <c r="J324" s="104">
        <v>0.2</v>
      </c>
      <c r="K324" s="105">
        <v>0.57740000000000002</v>
      </c>
      <c r="L324" s="105">
        <v>0.33329999999999999</v>
      </c>
      <c r="M324" s="104">
        <v>0.2</v>
      </c>
      <c r="N324" s="105">
        <v>0.57740000000000002</v>
      </c>
      <c r="O324" s="105">
        <v>0.33329999999999999</v>
      </c>
      <c r="P324" s="296"/>
      <c r="Q324" s="296"/>
    </row>
    <row r="325" spans="2:17" s="10" customFormat="1" ht="63" customHeight="1" outlineLevel="1" x14ac:dyDescent="0.25">
      <c r="B325" s="342" t="s">
        <v>114</v>
      </c>
      <c r="C325" s="259"/>
      <c r="D325" s="273">
        <v>0.15</v>
      </c>
      <c r="E325" s="273">
        <v>0.15</v>
      </c>
      <c r="F325" s="274">
        <v>0.15</v>
      </c>
      <c r="G325" s="273">
        <v>0.15</v>
      </c>
      <c r="H325" s="273">
        <v>0.15</v>
      </c>
      <c r="I325" s="274">
        <v>0.15</v>
      </c>
      <c r="J325" s="273">
        <v>0.15</v>
      </c>
      <c r="K325" s="273">
        <v>0.15</v>
      </c>
      <c r="L325" s="274">
        <v>0.15</v>
      </c>
      <c r="M325" s="273">
        <v>0.15</v>
      </c>
      <c r="N325" s="273">
        <v>0.15</v>
      </c>
      <c r="O325" s="275">
        <v>0.15</v>
      </c>
    </row>
    <row r="326" spans="2:17" s="10" customFormat="1" ht="42.75" customHeight="1" outlineLevel="1" x14ac:dyDescent="0.25">
      <c r="B326" s="342" t="s">
        <v>107</v>
      </c>
      <c r="C326" s="259"/>
      <c r="D326" s="104">
        <v>0.2</v>
      </c>
      <c r="E326" s="104">
        <v>0.2</v>
      </c>
      <c r="F326" s="75">
        <v>0.19047619047619047</v>
      </c>
      <c r="G326" s="104">
        <v>0.2</v>
      </c>
      <c r="H326" s="104">
        <v>0.2</v>
      </c>
      <c r="I326" s="75">
        <v>0.19047619047619047</v>
      </c>
      <c r="J326" s="104">
        <v>0.2</v>
      </c>
      <c r="K326" s="104">
        <v>0.2</v>
      </c>
      <c r="L326" s="75">
        <v>0.19047619047619047</v>
      </c>
      <c r="M326" s="91" t="s">
        <v>16</v>
      </c>
      <c r="N326" s="91" t="s">
        <v>16</v>
      </c>
      <c r="O326" s="100" t="s">
        <v>16</v>
      </c>
    </row>
    <row r="327" spans="2:17" s="10" customFormat="1" ht="45.75" customHeight="1" outlineLevel="1" x14ac:dyDescent="0.25">
      <c r="B327" s="342" t="s">
        <v>32</v>
      </c>
      <c r="C327" s="259"/>
      <c r="D327" s="104">
        <v>0.2</v>
      </c>
      <c r="E327" s="104">
        <v>0.2</v>
      </c>
      <c r="F327" s="75">
        <v>0.19047619047619047</v>
      </c>
      <c r="G327" s="104">
        <v>0.2</v>
      </c>
      <c r="H327" s="104">
        <v>0.2</v>
      </c>
      <c r="I327" s="75">
        <v>0.19047619047619047</v>
      </c>
      <c r="J327" s="104">
        <v>0.2</v>
      </c>
      <c r="K327" s="104">
        <v>0.2</v>
      </c>
      <c r="L327" s="75">
        <v>0.19047619047619047</v>
      </c>
      <c r="M327" s="91" t="s">
        <v>16</v>
      </c>
      <c r="N327" s="91" t="s">
        <v>16</v>
      </c>
      <c r="O327" s="100" t="s">
        <v>16</v>
      </c>
    </row>
    <row r="328" spans="2:17" s="10" customFormat="1" ht="39.75" customHeight="1" outlineLevel="1" x14ac:dyDescent="0.25">
      <c r="B328" s="342" t="s">
        <v>33</v>
      </c>
      <c r="C328" s="259"/>
      <c r="D328" s="104">
        <v>0.2</v>
      </c>
      <c r="E328" s="104">
        <v>0.2</v>
      </c>
      <c r="F328" s="75">
        <v>0.19047619047619047</v>
      </c>
      <c r="G328" s="104">
        <v>0.2</v>
      </c>
      <c r="H328" s="104">
        <v>0.2</v>
      </c>
      <c r="I328" s="75">
        <v>0.19047619047619047</v>
      </c>
      <c r="J328" s="104">
        <v>0.2</v>
      </c>
      <c r="K328" s="104">
        <v>0.2</v>
      </c>
      <c r="L328" s="75">
        <v>0.19047619047619047</v>
      </c>
      <c r="M328" s="91" t="s">
        <v>16</v>
      </c>
      <c r="N328" s="91" t="s">
        <v>16</v>
      </c>
      <c r="O328" s="100" t="s">
        <v>16</v>
      </c>
    </row>
    <row r="329" spans="2:17" s="10" customFormat="1" ht="59.25" customHeight="1" x14ac:dyDescent="0.25">
      <c r="B329" s="361" t="s">
        <v>78</v>
      </c>
      <c r="C329" s="361"/>
      <c r="D329" s="16"/>
      <c r="E329" s="16"/>
      <c r="F329" s="16"/>
      <c r="G329" s="16"/>
      <c r="H329" s="16"/>
      <c r="I329" s="16"/>
      <c r="J329" s="16"/>
      <c r="K329" s="16"/>
      <c r="L329" s="16"/>
      <c r="M329" s="16"/>
      <c r="N329" s="16"/>
      <c r="O329" s="16"/>
    </row>
    <row r="330" spans="2:17" s="10" customFormat="1" ht="11.45" customHeight="1" x14ac:dyDescent="0.25">
      <c r="B330" s="258"/>
      <c r="C330" s="258"/>
      <c r="D330" s="97" t="s">
        <v>2</v>
      </c>
      <c r="E330" s="97" t="s">
        <v>3</v>
      </c>
      <c r="F330" s="98" t="s">
        <v>4</v>
      </c>
      <c r="G330" s="97" t="s">
        <v>2</v>
      </c>
      <c r="H330" s="97" t="s">
        <v>3</v>
      </c>
      <c r="I330" s="98" t="s">
        <v>4</v>
      </c>
      <c r="J330" s="97" t="s">
        <v>2</v>
      </c>
      <c r="K330" s="97" t="s">
        <v>3</v>
      </c>
      <c r="L330" s="98" t="s">
        <v>4</v>
      </c>
      <c r="M330" s="97" t="s">
        <v>2</v>
      </c>
      <c r="N330" s="97" t="s">
        <v>3</v>
      </c>
      <c r="O330" s="95" t="s">
        <v>4</v>
      </c>
    </row>
    <row r="331" spans="2:17" ht="11.45" customHeight="1" x14ac:dyDescent="0.25">
      <c r="B331" s="453" t="s">
        <v>110</v>
      </c>
      <c r="C331" s="341" t="s">
        <v>51</v>
      </c>
      <c r="D331" s="111">
        <v>11387.182757147524</v>
      </c>
      <c r="E331" s="111">
        <v>11387.182757147524</v>
      </c>
      <c r="F331" s="112">
        <v>11956.541895004904</v>
      </c>
      <c r="G331" s="111">
        <v>15658.352821808734</v>
      </c>
      <c r="H331" s="111">
        <v>15658.352821808734</v>
      </c>
      <c r="I331" s="112">
        <v>16441.270462899174</v>
      </c>
      <c r="J331" s="111">
        <v>17006.600126582754</v>
      </c>
      <c r="K331" s="111">
        <v>17006.600126582754</v>
      </c>
      <c r="L331" s="112">
        <v>17856.930132911897</v>
      </c>
      <c r="M331" s="111">
        <v>17901.501353655542</v>
      </c>
      <c r="N331" s="111">
        <v>17901.501353655542</v>
      </c>
      <c r="O331" s="113">
        <v>18796.576421338319</v>
      </c>
    </row>
    <row r="332" spans="2:17" ht="12.75" x14ac:dyDescent="0.25">
      <c r="B332" s="454"/>
      <c r="C332" s="342" t="s">
        <v>52</v>
      </c>
      <c r="D332" s="111">
        <v>11387.182757147524</v>
      </c>
      <c r="E332" s="326">
        <v>12862.30038502461</v>
      </c>
      <c r="F332" s="327">
        <v>14143.278997744597</v>
      </c>
      <c r="G332" s="111">
        <v>15658.352821808734</v>
      </c>
      <c r="H332" s="326">
        <v>17702.186028947777</v>
      </c>
      <c r="I332" s="327">
        <v>19482.241578571113</v>
      </c>
      <c r="J332" s="111">
        <v>17006.600126582754</v>
      </c>
      <c r="K332" s="326">
        <v>19229.955393324861</v>
      </c>
      <c r="L332" s="327">
        <v>21167.550709538638</v>
      </c>
      <c r="M332" s="111">
        <v>17901.501353655542</v>
      </c>
      <c r="N332" s="326">
        <v>20244.014664219842</v>
      </c>
      <c r="O332" s="328">
        <v>22286.177243379625</v>
      </c>
    </row>
    <row r="333" spans="2:17" ht="12.75" x14ac:dyDescent="0.25">
      <c r="B333" s="454"/>
      <c r="C333" s="342" t="s">
        <v>53</v>
      </c>
      <c r="D333" s="111">
        <v>11387.182757147524</v>
      </c>
      <c r="E333" s="326">
        <v>18164.849870557249</v>
      </c>
      <c r="F333" s="327">
        <v>16628.676864939069</v>
      </c>
      <c r="G333" s="111">
        <v>15658.352821808734</v>
      </c>
      <c r="H333" s="326">
        <v>23468.455672179804</v>
      </c>
      <c r="I333" s="327">
        <v>21483.765000687708</v>
      </c>
      <c r="J333" s="111">
        <v>17006.600126582754</v>
      </c>
      <c r="K333" s="326">
        <v>24488.379864799525</v>
      </c>
      <c r="L333" s="327">
        <v>22417.435796023983</v>
      </c>
      <c r="M333" s="111">
        <v>17901.501353655542</v>
      </c>
      <c r="N333" s="326">
        <v>24488.379864799525</v>
      </c>
      <c r="O333" s="328">
        <v>22417.435796023983</v>
      </c>
    </row>
    <row r="334" spans="2:17" ht="12.75" x14ac:dyDescent="0.25">
      <c r="B334" s="454"/>
      <c r="C334" s="342" t="s">
        <v>54</v>
      </c>
      <c r="D334" s="111">
        <v>11387.182757147524</v>
      </c>
      <c r="E334" s="326">
        <v>25874.657740578274</v>
      </c>
      <c r="F334" s="327">
        <v>20328.013937603588</v>
      </c>
      <c r="G334" s="111">
        <v>15658.352821808734</v>
      </c>
      <c r="H334" s="326">
        <v>33378.741413250165</v>
      </c>
      <c r="I334" s="327">
        <v>26223.478102441215</v>
      </c>
      <c r="J334" s="111">
        <v>17006.600126582754</v>
      </c>
      <c r="K334" s="326">
        <v>34821.834427225527</v>
      </c>
      <c r="L334" s="327">
        <v>27357.221211063836</v>
      </c>
      <c r="M334" s="111">
        <v>17901.501353655542</v>
      </c>
      <c r="N334" s="326">
        <v>34821.834427225527</v>
      </c>
      <c r="O334" s="328">
        <v>27357.221211063836</v>
      </c>
    </row>
    <row r="335" spans="2:17" ht="12.75" x14ac:dyDescent="0.25">
      <c r="B335" s="454"/>
      <c r="C335" s="342" t="s">
        <v>55</v>
      </c>
      <c r="D335" s="111">
        <v>11387.182757147524</v>
      </c>
      <c r="E335" s="326">
        <v>50313.566603095933</v>
      </c>
      <c r="F335" s="327">
        <v>35514.502877603591</v>
      </c>
      <c r="G335" s="111">
        <v>15658.352821808734</v>
      </c>
      <c r="H335" s="326">
        <v>64868.812574506155</v>
      </c>
      <c r="I335" s="327">
        <v>45831.565166069435</v>
      </c>
      <c r="J335" s="111">
        <v>17006.600126582754</v>
      </c>
      <c r="K335" s="326">
        <v>67667.898338238898</v>
      </c>
      <c r="L335" s="327">
        <v>47815.61560615903</v>
      </c>
      <c r="M335" s="111">
        <v>17901.501353655542</v>
      </c>
      <c r="N335" s="326">
        <v>67667.898338238898</v>
      </c>
      <c r="O335" s="328">
        <v>47815.61560615903</v>
      </c>
    </row>
    <row r="336" spans="2:17" ht="12.75" x14ac:dyDescent="0.25">
      <c r="B336" s="454"/>
      <c r="C336" s="342" t="s">
        <v>56</v>
      </c>
      <c r="D336" s="111">
        <v>11387.182757147524</v>
      </c>
      <c r="E336" s="326">
        <v>50313.566603095933</v>
      </c>
      <c r="F336" s="327">
        <v>67356.500047023641</v>
      </c>
      <c r="G336" s="111">
        <v>15658.352821808734</v>
      </c>
      <c r="H336" s="326">
        <v>64868.812574506155</v>
      </c>
      <c r="I336" s="327">
        <v>87006.08210842745</v>
      </c>
      <c r="J336" s="111">
        <v>17006.600126582754</v>
      </c>
      <c r="K336" s="326">
        <v>82874.395744581809</v>
      </c>
      <c r="L336" s="327">
        <v>90784.847889466633</v>
      </c>
      <c r="M336" s="111">
        <v>17901.501353655542</v>
      </c>
      <c r="N336" s="326">
        <v>82874.395744581809</v>
      </c>
      <c r="O336" s="328">
        <v>90784.847889466633</v>
      </c>
    </row>
    <row r="337" spans="2:15" ht="12.75" x14ac:dyDescent="0.25">
      <c r="B337" s="454"/>
      <c r="C337" s="342" t="s">
        <v>57</v>
      </c>
      <c r="D337" s="111">
        <v>11387.182757147524</v>
      </c>
      <c r="E337" s="326">
        <v>50313.566603095933</v>
      </c>
      <c r="F337" s="327">
        <v>78251.94138235331</v>
      </c>
      <c r="G337" s="111">
        <v>15658.352821808734</v>
      </c>
      <c r="H337" s="326">
        <v>64868.812574506155</v>
      </c>
      <c r="I337" s="327">
        <v>101176.45378732443</v>
      </c>
      <c r="J337" s="111">
        <v>17006.600126582754</v>
      </c>
      <c r="K337" s="326">
        <v>117226.05610710813</v>
      </c>
      <c r="L337" s="327">
        <v>105585.01386520348</v>
      </c>
      <c r="M337" s="111">
        <v>17901.501353655542</v>
      </c>
      <c r="N337" s="326">
        <v>117226.05610710813</v>
      </c>
      <c r="O337" s="328">
        <v>105585.01386520348</v>
      </c>
    </row>
    <row r="338" spans="2:15" ht="11.45" customHeight="1" x14ac:dyDescent="0.25">
      <c r="B338" s="455" t="s">
        <v>115</v>
      </c>
      <c r="C338" s="342" t="s">
        <v>7</v>
      </c>
      <c r="D338" s="326">
        <v>26894.109826053664</v>
      </c>
      <c r="E338" s="326">
        <v>26894.109826053664</v>
      </c>
      <c r="F338" s="327">
        <v>28238.815317356355</v>
      </c>
      <c r="G338" s="326">
        <v>32233.072406880179</v>
      </c>
      <c r="H338" s="326">
        <v>32233.072406880179</v>
      </c>
      <c r="I338" s="327">
        <v>33844.726027224191</v>
      </c>
      <c r="J338" s="326">
        <v>33918.381537847708</v>
      </c>
      <c r="K338" s="326">
        <v>33918.381537847708</v>
      </c>
      <c r="L338" s="327">
        <v>35614.300614740096</v>
      </c>
      <c r="M338" s="326">
        <v>35037.008071688695</v>
      </c>
      <c r="N338" s="326">
        <v>35037.008071688695</v>
      </c>
      <c r="O338" s="328">
        <v>36788.858475273126</v>
      </c>
    </row>
    <row r="339" spans="2:15" ht="22.5" x14ac:dyDescent="0.25">
      <c r="B339" s="455"/>
      <c r="C339" s="342" t="s">
        <v>9</v>
      </c>
      <c r="D339" s="326">
        <v>24538.602817169918</v>
      </c>
      <c r="E339" s="326">
        <v>24538.602817169918</v>
      </c>
      <c r="F339" s="327">
        <v>25765.532958028416</v>
      </c>
      <c r="G339" s="326">
        <v>28809.772881831137</v>
      </c>
      <c r="H339" s="326">
        <v>28809.772881831137</v>
      </c>
      <c r="I339" s="327">
        <v>30250.261525922695</v>
      </c>
      <c r="J339" s="326">
        <v>30158.020186605154</v>
      </c>
      <c r="K339" s="326">
        <v>30158.020186605154</v>
      </c>
      <c r="L339" s="327">
        <v>31665.921195935414</v>
      </c>
      <c r="M339" s="326">
        <v>31052.921413677945</v>
      </c>
      <c r="N339" s="326">
        <v>31052.921413677945</v>
      </c>
      <c r="O339" s="328">
        <v>32605.567484361844</v>
      </c>
    </row>
    <row r="340" spans="2:15" ht="12.75" x14ac:dyDescent="0.25">
      <c r="B340" s="455"/>
      <c r="C340" s="342" t="s">
        <v>8</v>
      </c>
      <c r="D340" s="326">
        <v>33696.568477789384</v>
      </c>
      <c r="E340" s="326">
        <v>33696.568477789384</v>
      </c>
      <c r="F340" s="327">
        <v>35381.396901678861</v>
      </c>
      <c r="G340" s="326">
        <v>32233.072406880179</v>
      </c>
      <c r="H340" s="326">
        <v>32233.072406880179</v>
      </c>
      <c r="I340" s="327">
        <v>33844.726027224191</v>
      </c>
      <c r="J340" s="326">
        <v>33918.381537847708</v>
      </c>
      <c r="K340" s="326">
        <v>33918.381537847708</v>
      </c>
      <c r="L340" s="327">
        <v>35614.300614740096</v>
      </c>
      <c r="M340" s="326">
        <v>35037.008071688695</v>
      </c>
      <c r="N340" s="326">
        <v>35037.008071688695</v>
      </c>
      <c r="O340" s="328">
        <v>36788.858475273126</v>
      </c>
    </row>
    <row r="341" spans="2:15" ht="12.75" x14ac:dyDescent="0.25">
      <c r="B341" s="455"/>
      <c r="C341" s="342" t="s">
        <v>11</v>
      </c>
      <c r="D341" s="326">
        <v>31341.061468905642</v>
      </c>
      <c r="E341" s="326">
        <v>31341.061468905642</v>
      </c>
      <c r="F341" s="327">
        <v>32908.114542350922</v>
      </c>
      <c r="G341" s="326">
        <v>28809.772881831137</v>
      </c>
      <c r="H341" s="326">
        <v>28809.772881831137</v>
      </c>
      <c r="I341" s="327">
        <v>30250.261525922695</v>
      </c>
      <c r="J341" s="326">
        <v>30158.020186605154</v>
      </c>
      <c r="K341" s="326">
        <v>30158.020186605154</v>
      </c>
      <c r="L341" s="327">
        <v>31665.921195935414</v>
      </c>
      <c r="M341" s="326">
        <v>31052.921413677945</v>
      </c>
      <c r="N341" s="326">
        <v>31052.921413677945</v>
      </c>
      <c r="O341" s="328">
        <v>32605.567484361844</v>
      </c>
    </row>
    <row r="342" spans="2:15" ht="22.5" x14ac:dyDescent="0.25">
      <c r="B342" s="455"/>
      <c r="C342" s="342" t="s">
        <v>5</v>
      </c>
      <c r="D342" s="326">
        <v>31341.061468905642</v>
      </c>
      <c r="E342" s="326">
        <v>31341.061468905642</v>
      </c>
      <c r="F342" s="327">
        <v>32908.114542350922</v>
      </c>
      <c r="G342" s="326">
        <v>43926.347663466076</v>
      </c>
      <c r="H342" s="326">
        <v>43926.347663466076</v>
      </c>
      <c r="I342" s="327">
        <v>46122.665046639384</v>
      </c>
      <c r="J342" s="326">
        <v>45274.594968240097</v>
      </c>
      <c r="K342" s="326">
        <v>45274.594968240097</v>
      </c>
      <c r="L342" s="327">
        <v>47538.324716652103</v>
      </c>
      <c r="M342" s="326">
        <v>46169.49619531288</v>
      </c>
      <c r="N342" s="326">
        <v>46169.49619531288</v>
      </c>
      <c r="O342" s="328">
        <v>48477.971005078529</v>
      </c>
    </row>
    <row r="343" spans="2:15" ht="33.75" x14ac:dyDescent="0.25">
      <c r="B343" s="455"/>
      <c r="C343" s="342" t="s">
        <v>12</v>
      </c>
      <c r="D343" s="326">
        <v>68442.368333455539</v>
      </c>
      <c r="E343" s="326">
        <v>68442.368333455539</v>
      </c>
      <c r="F343" s="327">
        <v>71864.486750128315</v>
      </c>
      <c r="G343" s="326">
        <v>90993.718012225465</v>
      </c>
      <c r="H343" s="326">
        <v>90993.718012225465</v>
      </c>
      <c r="I343" s="327">
        <v>95543.403912836759</v>
      </c>
      <c r="J343" s="326">
        <v>95487.875694805523</v>
      </c>
      <c r="K343" s="326">
        <v>95487.875694805523</v>
      </c>
      <c r="L343" s="327">
        <v>100262.26947954582</v>
      </c>
      <c r="M343" s="326">
        <v>98470.879785048164</v>
      </c>
      <c r="N343" s="326">
        <v>98470.879785048164</v>
      </c>
      <c r="O343" s="328">
        <v>103394.42377430059</v>
      </c>
    </row>
    <row r="344" spans="2:15" ht="22.5" x14ac:dyDescent="0.25">
      <c r="B344" s="455"/>
      <c r="C344" s="342" t="s">
        <v>13</v>
      </c>
      <c r="D344" s="326">
        <v>46457.636250540585</v>
      </c>
      <c r="E344" s="326">
        <v>46457.636250540585</v>
      </c>
      <c r="F344" s="327">
        <v>48780.518063067611</v>
      </c>
      <c r="G344" s="326">
        <v>59042.922445101016</v>
      </c>
      <c r="H344" s="326">
        <v>59042.922445101016</v>
      </c>
      <c r="I344" s="327">
        <v>61995.068567356073</v>
      </c>
      <c r="J344" s="326">
        <v>60391.169749875029</v>
      </c>
      <c r="K344" s="326">
        <v>60391.169749875029</v>
      </c>
      <c r="L344" s="327">
        <v>63410.728237368799</v>
      </c>
      <c r="M344" s="326">
        <v>61286.07097694782</v>
      </c>
      <c r="N344" s="326">
        <v>61286.07097694782</v>
      </c>
      <c r="O344" s="328">
        <v>64350.374525795225</v>
      </c>
    </row>
    <row r="345" spans="2:15" ht="33.75" x14ac:dyDescent="0.25">
      <c r="B345" s="455"/>
      <c r="C345" s="342" t="s">
        <v>14</v>
      </c>
      <c r="D345" s="326">
        <v>53325.793551820592</v>
      </c>
      <c r="E345" s="326">
        <v>53325.793551820592</v>
      </c>
      <c r="F345" s="327">
        <v>55992.083229411641</v>
      </c>
      <c r="G345" s="326">
        <v>60760.568448955593</v>
      </c>
      <c r="H345" s="326">
        <v>60760.568448955593</v>
      </c>
      <c r="I345" s="327">
        <v>63798.596871403373</v>
      </c>
      <c r="J345" s="326">
        <v>65254.726131535652</v>
      </c>
      <c r="K345" s="326">
        <v>65254.726131535652</v>
      </c>
      <c r="L345" s="327">
        <v>68517.462438112445</v>
      </c>
      <c r="M345" s="326">
        <v>68237.730221778271</v>
      </c>
      <c r="N345" s="326">
        <v>68237.730221778271</v>
      </c>
      <c r="O345" s="328">
        <v>71649.616732867202</v>
      </c>
    </row>
    <row r="346" spans="2:15" ht="11.45" customHeight="1" x14ac:dyDescent="0.25">
      <c r="B346" s="455" t="s">
        <v>111</v>
      </c>
      <c r="C346" s="342" t="s">
        <v>7</v>
      </c>
      <c r="D346" s="326">
        <v>39184.996191769322</v>
      </c>
      <c r="E346" s="326">
        <v>39184.996191769322</v>
      </c>
      <c r="F346" s="327">
        <v>41050.948391377387</v>
      </c>
      <c r="G346" s="326">
        <v>48014.020650167971</v>
      </c>
      <c r="H346" s="326">
        <v>48014.020650167971</v>
      </c>
      <c r="I346" s="327">
        <v>50300.402585890261</v>
      </c>
      <c r="J346" s="326">
        <v>50593.286222284441</v>
      </c>
      <c r="K346" s="326">
        <v>50593.286222284441</v>
      </c>
      <c r="L346" s="327">
        <v>53002.490328107517</v>
      </c>
      <c r="M346" s="109" t="s">
        <v>16</v>
      </c>
      <c r="N346" s="109" t="s">
        <v>16</v>
      </c>
      <c r="O346" s="110" t="s">
        <v>16</v>
      </c>
    </row>
    <row r="347" spans="2:15" ht="22.5" x14ac:dyDescent="0.25">
      <c r="B347" s="455"/>
      <c r="C347" s="342" t="s">
        <v>9</v>
      </c>
      <c r="D347" s="326">
        <v>28272.718771276599</v>
      </c>
      <c r="E347" s="326">
        <v>28272.718771276599</v>
      </c>
      <c r="F347" s="327">
        <v>29619.038712765963</v>
      </c>
      <c r="G347" s="326">
        <v>33570.133446315791</v>
      </c>
      <c r="H347" s="326">
        <v>33570.133446315791</v>
      </c>
      <c r="I347" s="327">
        <v>35168.711229473687</v>
      </c>
      <c r="J347" s="326">
        <v>35117.692789585672</v>
      </c>
      <c r="K347" s="326">
        <v>35117.692789585672</v>
      </c>
      <c r="L347" s="327">
        <v>36789.963874804038</v>
      </c>
      <c r="M347" s="109" t="s">
        <v>16</v>
      </c>
      <c r="N347" s="109" t="s">
        <v>16</v>
      </c>
      <c r="O347" s="110" t="s">
        <v>16</v>
      </c>
    </row>
    <row r="348" spans="2:15" ht="12.75" x14ac:dyDescent="0.25">
      <c r="B348" s="455"/>
      <c r="C348" s="342" t="s">
        <v>8</v>
      </c>
      <c r="D348" s="326">
        <v>37721.758992203242</v>
      </c>
      <c r="E348" s="326">
        <v>37721.758992203242</v>
      </c>
      <c r="F348" s="327">
        <v>39518.03322992722</v>
      </c>
      <c r="G348" s="326">
        <v>38986.591147760359</v>
      </c>
      <c r="H348" s="326">
        <v>38986.591147760359</v>
      </c>
      <c r="I348" s="327">
        <v>40843.095488129897</v>
      </c>
      <c r="J348" s="326">
        <v>40921.040326847702</v>
      </c>
      <c r="K348" s="326">
        <v>40921.040326847702</v>
      </c>
      <c r="L348" s="327">
        <v>42869.661294792844</v>
      </c>
      <c r="M348" s="109" t="s">
        <v>16</v>
      </c>
      <c r="N348" s="109" t="s">
        <v>16</v>
      </c>
      <c r="O348" s="110" t="s">
        <v>16</v>
      </c>
    </row>
    <row r="349" spans="2:15" ht="12.75" x14ac:dyDescent="0.25">
      <c r="B349" s="455"/>
      <c r="C349" s="342" t="s">
        <v>11</v>
      </c>
      <c r="D349" s="326">
        <v>30901.585604395299</v>
      </c>
      <c r="E349" s="326">
        <v>30901.585604395299</v>
      </c>
      <c r="F349" s="327">
        <v>32373.089680795078</v>
      </c>
      <c r="G349" s="326">
        <v>29959.161645352746</v>
      </c>
      <c r="H349" s="326">
        <v>29959.161645352746</v>
      </c>
      <c r="I349" s="327">
        <v>31385.788390369547</v>
      </c>
      <c r="J349" s="326">
        <v>31248.794431410977</v>
      </c>
      <c r="K349" s="326">
        <v>31248.794431410977</v>
      </c>
      <c r="L349" s="327">
        <v>32736.832261478168</v>
      </c>
      <c r="M349" s="109" t="s">
        <v>16</v>
      </c>
      <c r="N349" s="109" t="s">
        <v>16</v>
      </c>
      <c r="O349" s="110" t="s">
        <v>16</v>
      </c>
    </row>
    <row r="350" spans="2:15" ht="22.5" x14ac:dyDescent="0.25">
      <c r="B350" s="455"/>
      <c r="C350" s="342" t="s">
        <v>5</v>
      </c>
      <c r="D350" s="326">
        <v>30901.585604395299</v>
      </c>
      <c r="E350" s="326">
        <v>30901.585604395299</v>
      </c>
      <c r="F350" s="327">
        <v>32373.089680795078</v>
      </c>
      <c r="G350" s="326">
        <v>41863.464285890259</v>
      </c>
      <c r="H350" s="326">
        <v>41863.464285890259</v>
      </c>
      <c r="I350" s="327">
        <v>43856.962585218374</v>
      </c>
      <c r="J350" s="326">
        <v>43153.097071948498</v>
      </c>
      <c r="K350" s="326">
        <v>43153.097071948498</v>
      </c>
      <c r="L350" s="327">
        <v>45208.006456326992</v>
      </c>
      <c r="M350" s="109" t="s">
        <v>16</v>
      </c>
      <c r="N350" s="109" t="s">
        <v>16</v>
      </c>
      <c r="O350" s="110" t="s">
        <v>16</v>
      </c>
    </row>
    <row r="351" spans="2:15" ht="33.75" x14ac:dyDescent="0.25">
      <c r="B351" s="455"/>
      <c r="C351" s="342" t="s">
        <v>12</v>
      </c>
      <c r="D351" s="326">
        <v>59174.304375671898</v>
      </c>
      <c r="E351" s="326">
        <v>59174.304375671898</v>
      </c>
      <c r="F351" s="327">
        <v>61992.128393561041</v>
      </c>
      <c r="G351" s="326">
        <v>75433.59773220605</v>
      </c>
      <c r="H351" s="326">
        <v>75433.59773220605</v>
      </c>
      <c r="I351" s="327">
        <v>79025.67381469204</v>
      </c>
      <c r="J351" s="326">
        <v>78270.789861534155</v>
      </c>
      <c r="K351" s="326">
        <v>78270.789861534155</v>
      </c>
      <c r="L351" s="327">
        <v>81997.97033113103</v>
      </c>
      <c r="M351" s="109" t="s">
        <v>16</v>
      </c>
      <c r="N351" s="109" t="s">
        <v>16</v>
      </c>
      <c r="O351" s="110" t="s">
        <v>16</v>
      </c>
    </row>
    <row r="352" spans="2:15" ht="22.5" x14ac:dyDescent="0.25">
      <c r="B352" s="455"/>
      <c r="C352" s="342" t="s">
        <v>13</v>
      </c>
      <c r="D352" s="326">
        <v>42805.888244932816</v>
      </c>
      <c r="E352" s="326">
        <v>42805.888244932816</v>
      </c>
      <c r="F352" s="327">
        <v>44844.263875643905</v>
      </c>
      <c r="G352" s="326">
        <v>53767.766926427779</v>
      </c>
      <c r="H352" s="326">
        <v>53767.766926427779</v>
      </c>
      <c r="I352" s="327">
        <v>56328.136780067194</v>
      </c>
      <c r="J352" s="326">
        <v>55057.399712486003</v>
      </c>
      <c r="K352" s="326">
        <v>55057.399712486003</v>
      </c>
      <c r="L352" s="327">
        <v>57679.180651175819</v>
      </c>
      <c r="M352" s="109" t="s">
        <v>16</v>
      </c>
      <c r="N352" s="109" t="s">
        <v>16</v>
      </c>
      <c r="O352" s="110" t="s">
        <v>16</v>
      </c>
    </row>
    <row r="353" spans="2:15" ht="33.75" x14ac:dyDescent="0.25">
      <c r="B353" s="455"/>
      <c r="C353" s="342" t="s">
        <v>14</v>
      </c>
      <c r="D353" s="326">
        <v>51362.105767819157</v>
      </c>
      <c r="E353" s="326">
        <v>51362.105767819157</v>
      </c>
      <c r="F353" s="327">
        <v>53807.920328191496</v>
      </c>
      <c r="G353" s="326">
        <v>57041.450152575599</v>
      </c>
      <c r="H353" s="326">
        <v>57041.450152575599</v>
      </c>
      <c r="I353" s="327">
        <v>59757.709683650617</v>
      </c>
      <c r="J353" s="326">
        <v>60265.532117721159</v>
      </c>
      <c r="K353" s="326">
        <v>60265.532117721159</v>
      </c>
      <c r="L353" s="327">
        <v>63135.319361422175</v>
      </c>
      <c r="M353" s="109" t="s">
        <v>16</v>
      </c>
      <c r="N353" s="109" t="s">
        <v>16</v>
      </c>
      <c r="O353" s="110" t="s">
        <v>16</v>
      </c>
    </row>
    <row r="354" spans="2:15" ht="11.45" customHeight="1" x14ac:dyDescent="0.25">
      <c r="B354" s="371" t="s">
        <v>112</v>
      </c>
      <c r="C354" s="257" t="s">
        <v>7</v>
      </c>
      <c r="D354" s="114">
        <v>39184.996191769322</v>
      </c>
      <c r="E354" s="114">
        <v>39184.996191769322</v>
      </c>
      <c r="F354" s="115">
        <v>41050.948391377387</v>
      </c>
      <c r="G354" s="114">
        <v>48014.020650167971</v>
      </c>
      <c r="H354" s="114">
        <v>48014.020650167971</v>
      </c>
      <c r="I354" s="115">
        <v>50300.402585890261</v>
      </c>
      <c r="J354" s="114">
        <v>50593.286222284441</v>
      </c>
      <c r="K354" s="114">
        <v>50593.286222284441</v>
      </c>
      <c r="L354" s="115">
        <v>53002.490328107517</v>
      </c>
      <c r="M354" s="109" t="s">
        <v>16</v>
      </c>
      <c r="N354" s="109" t="s">
        <v>16</v>
      </c>
      <c r="O354" s="110" t="s">
        <v>16</v>
      </c>
    </row>
    <row r="355" spans="2:15" ht="22.5" x14ac:dyDescent="0.25">
      <c r="B355" s="371"/>
      <c r="C355" s="257" t="s">
        <v>9</v>
      </c>
      <c r="D355" s="114">
        <v>28272.718771276599</v>
      </c>
      <c r="E355" s="114">
        <v>28272.718771276599</v>
      </c>
      <c r="F355" s="115">
        <v>29619.038712765963</v>
      </c>
      <c r="G355" s="114">
        <v>33570.133446315791</v>
      </c>
      <c r="H355" s="114">
        <v>33570.133446315791</v>
      </c>
      <c r="I355" s="115">
        <v>35168.711229473687</v>
      </c>
      <c r="J355" s="114">
        <v>35117.692789585672</v>
      </c>
      <c r="K355" s="114">
        <v>35117.692789585672</v>
      </c>
      <c r="L355" s="115">
        <v>36789.963874804038</v>
      </c>
      <c r="M355" s="109" t="s">
        <v>16</v>
      </c>
      <c r="N355" s="109" t="s">
        <v>16</v>
      </c>
      <c r="O355" s="110" t="s">
        <v>16</v>
      </c>
    </row>
    <row r="356" spans="2:15" ht="12.75" x14ac:dyDescent="0.25">
      <c r="B356" s="371"/>
      <c r="C356" s="257" t="s">
        <v>8</v>
      </c>
      <c r="D356" s="114">
        <v>37721.758992203242</v>
      </c>
      <c r="E356" s="114">
        <v>37721.758992203242</v>
      </c>
      <c r="F356" s="115">
        <v>39518.03322992722</v>
      </c>
      <c r="G356" s="114">
        <v>38986.591147760359</v>
      </c>
      <c r="H356" s="114">
        <v>38986.591147760359</v>
      </c>
      <c r="I356" s="115">
        <v>40843.095488129897</v>
      </c>
      <c r="J356" s="114">
        <v>40921.040326847702</v>
      </c>
      <c r="K356" s="114">
        <v>40921.040326847702</v>
      </c>
      <c r="L356" s="115">
        <v>42869.661294792844</v>
      </c>
      <c r="M356" s="109" t="s">
        <v>16</v>
      </c>
      <c r="N356" s="109" t="s">
        <v>16</v>
      </c>
      <c r="O356" s="110" t="s">
        <v>16</v>
      </c>
    </row>
    <row r="357" spans="2:15" ht="12.75" x14ac:dyDescent="0.25">
      <c r="B357" s="371"/>
      <c r="C357" s="257" t="s">
        <v>11</v>
      </c>
      <c r="D357" s="114">
        <v>30901.585604395299</v>
      </c>
      <c r="E357" s="114">
        <v>30901.585604395299</v>
      </c>
      <c r="F357" s="115">
        <v>32373.089680795078</v>
      </c>
      <c r="G357" s="114">
        <v>29959.161645352746</v>
      </c>
      <c r="H357" s="114">
        <v>29959.161645352746</v>
      </c>
      <c r="I357" s="115">
        <v>31385.788390369547</v>
      </c>
      <c r="J357" s="114">
        <v>31248.794431410977</v>
      </c>
      <c r="K357" s="114">
        <v>31248.794431410977</v>
      </c>
      <c r="L357" s="115">
        <v>32736.832261478168</v>
      </c>
      <c r="M357" s="109" t="s">
        <v>16</v>
      </c>
      <c r="N357" s="109" t="s">
        <v>16</v>
      </c>
      <c r="O357" s="110" t="s">
        <v>16</v>
      </c>
    </row>
    <row r="358" spans="2:15" ht="33.75" x14ac:dyDescent="0.25">
      <c r="B358" s="371"/>
      <c r="C358" s="257" t="s">
        <v>12</v>
      </c>
      <c r="D358" s="114">
        <v>59174.304375671898</v>
      </c>
      <c r="E358" s="114">
        <v>59174.304375671898</v>
      </c>
      <c r="F358" s="115">
        <v>61992.128393561041</v>
      </c>
      <c r="G358" s="114">
        <v>75433.59773220605</v>
      </c>
      <c r="H358" s="114">
        <v>75433.59773220605</v>
      </c>
      <c r="I358" s="115">
        <v>79025.67381469204</v>
      </c>
      <c r="J358" s="114">
        <v>78270.789861534155</v>
      </c>
      <c r="K358" s="114">
        <v>78270.789861534155</v>
      </c>
      <c r="L358" s="115">
        <v>81997.97033113103</v>
      </c>
      <c r="M358" s="109" t="s">
        <v>16</v>
      </c>
      <c r="N358" s="109" t="s">
        <v>16</v>
      </c>
      <c r="O358" s="110" t="s">
        <v>16</v>
      </c>
    </row>
    <row r="359" spans="2:15" ht="33.75" x14ac:dyDescent="0.25">
      <c r="B359" s="371"/>
      <c r="C359" s="257" t="s">
        <v>14</v>
      </c>
      <c r="D359" s="114">
        <v>51362.105767819157</v>
      </c>
      <c r="E359" s="114">
        <v>51362.105767819157</v>
      </c>
      <c r="F359" s="115">
        <v>53807.920328191496</v>
      </c>
      <c r="G359" s="114">
        <v>57041.450152575599</v>
      </c>
      <c r="H359" s="114">
        <v>57041.450152575599</v>
      </c>
      <c r="I359" s="115">
        <v>59757.709683650617</v>
      </c>
      <c r="J359" s="114">
        <v>60265.532117721159</v>
      </c>
      <c r="K359" s="114">
        <v>60265.532117721159</v>
      </c>
      <c r="L359" s="115">
        <v>63135.319361422175</v>
      </c>
      <c r="M359" s="109" t="s">
        <v>16</v>
      </c>
      <c r="N359" s="109" t="s">
        <v>16</v>
      </c>
      <c r="O359" s="110" t="s">
        <v>16</v>
      </c>
    </row>
    <row r="360" spans="2:15" ht="45" x14ac:dyDescent="0.25">
      <c r="B360" s="371"/>
      <c r="C360" s="257" t="s">
        <v>15</v>
      </c>
      <c r="D360" s="114">
        <v>56446.235020548716</v>
      </c>
      <c r="E360" s="114">
        <v>56446.235020548716</v>
      </c>
      <c r="F360" s="115">
        <v>59134.150973908181</v>
      </c>
      <c r="G360" s="114">
        <v>71822.625931243005</v>
      </c>
      <c r="H360" s="114">
        <v>71822.625931243005</v>
      </c>
      <c r="I360" s="115">
        <v>75242.750975587915</v>
      </c>
      <c r="J360" s="114">
        <v>74401.891503359468</v>
      </c>
      <c r="K360" s="114">
        <v>74401.891503359468</v>
      </c>
      <c r="L360" s="115">
        <v>77944.838717805163</v>
      </c>
      <c r="M360" s="109" t="s">
        <v>16</v>
      </c>
      <c r="N360" s="109" t="s">
        <v>16</v>
      </c>
      <c r="O360" s="110" t="s">
        <v>16</v>
      </c>
    </row>
    <row r="361" spans="2:15" ht="11.45" customHeight="1" x14ac:dyDescent="0.25">
      <c r="B361" s="371" t="s">
        <v>113</v>
      </c>
      <c r="C361" s="257" t="s">
        <v>7</v>
      </c>
      <c r="D361" s="114">
        <v>39184.996191769322</v>
      </c>
      <c r="E361" s="114">
        <v>39184.996191769322</v>
      </c>
      <c r="F361" s="115">
        <v>41050.948391377387</v>
      </c>
      <c r="G361" s="114">
        <v>48014.020650167971</v>
      </c>
      <c r="H361" s="114">
        <v>48014.020650167971</v>
      </c>
      <c r="I361" s="115">
        <v>50300.402585890261</v>
      </c>
      <c r="J361" s="114">
        <v>50593.286222284441</v>
      </c>
      <c r="K361" s="114">
        <v>50593.286222284441</v>
      </c>
      <c r="L361" s="115">
        <v>53002.490328107517</v>
      </c>
      <c r="M361" s="109" t="s">
        <v>16</v>
      </c>
      <c r="N361" s="109" t="s">
        <v>16</v>
      </c>
      <c r="O361" s="110" t="s">
        <v>16</v>
      </c>
    </row>
    <row r="362" spans="2:15" ht="12.75" x14ac:dyDescent="0.25">
      <c r="B362" s="371"/>
      <c r="C362" s="257" t="s">
        <v>8</v>
      </c>
      <c r="D362" s="114">
        <v>49998.071090257559</v>
      </c>
      <c r="E362" s="114">
        <v>49998.071090257559</v>
      </c>
      <c r="F362" s="115">
        <v>52378.931618365066</v>
      </c>
      <c r="G362" s="114">
        <v>55235.964252094069</v>
      </c>
      <c r="H362" s="114">
        <v>55235.964252094069</v>
      </c>
      <c r="I362" s="115">
        <v>57866.248264098555</v>
      </c>
      <c r="J362" s="114">
        <v>58331.082938633823</v>
      </c>
      <c r="K362" s="114">
        <v>58331.082938633823</v>
      </c>
      <c r="L362" s="115">
        <v>61108.753554759249</v>
      </c>
      <c r="M362" s="109" t="s">
        <v>16</v>
      </c>
      <c r="N362" s="109" t="s">
        <v>16</v>
      </c>
      <c r="O362" s="110" t="s">
        <v>16</v>
      </c>
    </row>
    <row r="363" spans="2:15" ht="33.75" x14ac:dyDescent="0.25">
      <c r="B363" s="371"/>
      <c r="C363" s="257" t="s">
        <v>12</v>
      </c>
      <c r="D363" s="114">
        <v>59174.304375671898</v>
      </c>
      <c r="E363" s="114">
        <v>59174.304375671898</v>
      </c>
      <c r="F363" s="115">
        <v>61992.128393561041</v>
      </c>
      <c r="G363" s="114">
        <v>75433.59773220605</v>
      </c>
      <c r="H363" s="114">
        <v>75433.59773220605</v>
      </c>
      <c r="I363" s="115">
        <v>79025.67381469204</v>
      </c>
      <c r="J363" s="114">
        <v>78270.789861534155</v>
      </c>
      <c r="K363" s="114">
        <v>78270.789861534155</v>
      </c>
      <c r="L363" s="115">
        <v>81997.97033113103</v>
      </c>
      <c r="M363" s="109" t="s">
        <v>16</v>
      </c>
      <c r="N363" s="109" t="s">
        <v>16</v>
      </c>
      <c r="O363" s="110" t="s">
        <v>16</v>
      </c>
    </row>
    <row r="364" spans="2:15" ht="33.75" x14ac:dyDescent="0.25">
      <c r="B364" s="371"/>
      <c r="C364" s="257" t="s">
        <v>14</v>
      </c>
      <c r="D364" s="114">
        <v>51362.105767819157</v>
      </c>
      <c r="E364" s="114">
        <v>51362.105767819157</v>
      </c>
      <c r="F364" s="115">
        <v>53807.920328191496</v>
      </c>
      <c r="G364" s="114">
        <v>57041.450152575599</v>
      </c>
      <c r="H364" s="114">
        <v>57041.450152575599</v>
      </c>
      <c r="I364" s="115">
        <v>59757.709683650617</v>
      </c>
      <c r="J364" s="114">
        <v>60265.532117721159</v>
      </c>
      <c r="K364" s="114">
        <v>60265.532117721159</v>
      </c>
      <c r="L364" s="115">
        <v>63135.319361422175</v>
      </c>
      <c r="M364" s="109" t="s">
        <v>16</v>
      </c>
      <c r="N364" s="109" t="s">
        <v>16</v>
      </c>
      <c r="O364" s="110" t="s">
        <v>16</v>
      </c>
    </row>
    <row r="365" spans="2:15" ht="45" x14ac:dyDescent="0.25">
      <c r="B365" s="371"/>
      <c r="C365" s="257" t="s">
        <v>15</v>
      </c>
      <c r="D365" s="114">
        <v>56446.235020548716</v>
      </c>
      <c r="E365" s="114">
        <v>56446.235020548716</v>
      </c>
      <c r="F365" s="115">
        <v>59134.150973908181</v>
      </c>
      <c r="G365" s="114">
        <v>71822.625931243005</v>
      </c>
      <c r="H365" s="114">
        <v>71822.625931243005</v>
      </c>
      <c r="I365" s="115">
        <v>75242.750975587915</v>
      </c>
      <c r="J365" s="114">
        <v>74401.891503359468</v>
      </c>
      <c r="K365" s="114">
        <v>74401.891503359468</v>
      </c>
      <c r="L365" s="115">
        <v>77944.838717805163</v>
      </c>
      <c r="M365" s="109" t="s">
        <v>16</v>
      </c>
      <c r="N365" s="109" t="s">
        <v>16</v>
      </c>
      <c r="O365" s="110" t="s">
        <v>16</v>
      </c>
    </row>
    <row r="366" spans="2:15" ht="12.75" x14ac:dyDescent="0.25">
      <c r="B366" s="359" t="s">
        <v>107</v>
      </c>
      <c r="C366" s="360"/>
      <c r="D366" s="114">
        <v>8038.9944688734613</v>
      </c>
      <c r="E366" s="114">
        <v>8038.9944688734613</v>
      </c>
      <c r="F366" s="115">
        <v>8038.9944688734622</v>
      </c>
      <c r="G366" s="114">
        <v>9049.1444620814345</v>
      </c>
      <c r="H366" s="114">
        <v>9049.1444620814345</v>
      </c>
      <c r="I366" s="115">
        <v>9049.1444620814364</v>
      </c>
      <c r="J366" s="114">
        <v>9507.4185431614787</v>
      </c>
      <c r="K366" s="114">
        <v>9507.4185431614787</v>
      </c>
      <c r="L366" s="115">
        <v>9507.4185431614787</v>
      </c>
      <c r="M366" s="109" t="s">
        <v>16</v>
      </c>
      <c r="N366" s="109" t="s">
        <v>16</v>
      </c>
      <c r="O366" s="110" t="s">
        <v>16</v>
      </c>
    </row>
    <row r="367" spans="2:15" ht="12.75" x14ac:dyDescent="0.25">
      <c r="B367" s="359" t="s">
        <v>32</v>
      </c>
      <c r="C367" s="360"/>
      <c r="D367" s="114">
        <v>60466.299126539758</v>
      </c>
      <c r="E367" s="114">
        <v>60466.299126539758</v>
      </c>
      <c r="F367" s="115">
        <v>60466.29912653975</v>
      </c>
      <c r="G367" s="114">
        <v>75582.87390817469</v>
      </c>
      <c r="H367" s="114">
        <v>75582.87390817469</v>
      </c>
      <c r="I367" s="115">
        <v>75582.873908174704</v>
      </c>
      <c r="J367" s="114">
        <v>83141.16129899217</v>
      </c>
      <c r="K367" s="114">
        <v>83141.16129899217</v>
      </c>
      <c r="L367" s="115">
        <v>83141.16129899217</v>
      </c>
      <c r="M367" s="109" t="s">
        <v>16</v>
      </c>
      <c r="N367" s="109" t="s">
        <v>16</v>
      </c>
      <c r="O367" s="110" t="s">
        <v>16</v>
      </c>
    </row>
    <row r="368" spans="2:15" ht="13.5" thickBot="1" x14ac:dyDescent="0.3">
      <c r="B368" s="362" t="s">
        <v>33</v>
      </c>
      <c r="C368" s="363"/>
      <c r="D368" s="114">
        <v>1700.6146629339307</v>
      </c>
      <c r="E368" s="114">
        <v>1700.6146629339307</v>
      </c>
      <c r="F368" s="115">
        <v>1700.6146629339307</v>
      </c>
      <c r="G368" s="114">
        <v>3212.2721410974245</v>
      </c>
      <c r="H368" s="114">
        <v>3212.2721410974245</v>
      </c>
      <c r="I368" s="115">
        <v>3212.2721410974245</v>
      </c>
      <c r="J368" s="114">
        <v>3590.1865106382975</v>
      </c>
      <c r="K368" s="114">
        <v>3590.1865106382975</v>
      </c>
      <c r="L368" s="115">
        <v>3590.1865106382984</v>
      </c>
      <c r="M368" s="109" t="s">
        <v>16</v>
      </c>
      <c r="N368" s="109" t="s">
        <v>16</v>
      </c>
      <c r="O368" s="110" t="s">
        <v>16</v>
      </c>
    </row>
    <row r="369" spans="1:15" s="8" customFormat="1" ht="47.25" customHeight="1" x14ac:dyDescent="0.25">
      <c r="A369" s="3"/>
      <c r="B369" s="366" t="s">
        <v>84</v>
      </c>
      <c r="C369" s="366"/>
      <c r="D369" s="18"/>
      <c r="E369" s="19"/>
      <c r="F369" s="19"/>
      <c r="G369" s="18"/>
      <c r="H369" s="19"/>
      <c r="I369" s="19"/>
      <c r="J369" s="18"/>
      <c r="K369" s="19"/>
      <c r="L369" s="19"/>
      <c r="M369" s="18"/>
      <c r="N369" s="19"/>
      <c r="O369" s="244">
        <v>711515469.03478265</v>
      </c>
    </row>
    <row r="370" spans="1:15" s="8" customFormat="1" ht="40.5" customHeight="1" outlineLevel="1" x14ac:dyDescent="0.25">
      <c r="B370" s="364" t="s">
        <v>85</v>
      </c>
      <c r="C370" s="365"/>
      <c r="D370" s="52">
        <v>5000</v>
      </c>
      <c r="E370" s="39"/>
      <c r="F370" s="23"/>
      <c r="G370" s="102">
        <v>5000</v>
      </c>
      <c r="H370" s="39"/>
      <c r="I370" s="23"/>
      <c r="J370" s="102">
        <v>5000</v>
      </c>
      <c r="K370" s="39"/>
      <c r="L370" s="23"/>
      <c r="M370" s="102">
        <v>5000</v>
      </c>
      <c r="N370" s="39"/>
      <c r="O370" s="39"/>
    </row>
    <row r="371" spans="1:15" s="8" customFormat="1" ht="33.75" customHeight="1" x14ac:dyDescent="0.25">
      <c r="B371" s="361" t="s">
        <v>87</v>
      </c>
      <c r="C371" s="361"/>
      <c r="D371" s="16"/>
      <c r="E371" s="16"/>
      <c r="F371" s="16"/>
    </row>
    <row r="372" spans="1:15" s="8" customFormat="1" ht="11.45" customHeight="1" x14ac:dyDescent="0.25">
      <c r="B372" s="258"/>
      <c r="C372" s="258"/>
      <c r="D372" s="97" t="s">
        <v>2</v>
      </c>
      <c r="E372" s="97" t="s">
        <v>3</v>
      </c>
      <c r="F372" s="98" t="s">
        <v>4</v>
      </c>
      <c r="G372" s="97" t="s">
        <v>2</v>
      </c>
      <c r="H372" s="97" t="s">
        <v>3</v>
      </c>
      <c r="I372" s="98" t="s">
        <v>4</v>
      </c>
      <c r="J372" s="97" t="s">
        <v>2</v>
      </c>
      <c r="K372" s="97" t="s">
        <v>3</v>
      </c>
      <c r="L372" s="98" t="s">
        <v>4</v>
      </c>
      <c r="M372" s="97" t="s">
        <v>2</v>
      </c>
      <c r="N372" s="97" t="s">
        <v>3</v>
      </c>
      <c r="O372" s="95" t="s">
        <v>4</v>
      </c>
    </row>
    <row r="373" spans="1:15" s="8" customFormat="1" ht="11.45" customHeight="1" x14ac:dyDescent="0.25">
      <c r="B373" s="369" t="s">
        <v>110</v>
      </c>
      <c r="C373" s="256" t="s">
        <v>51</v>
      </c>
      <c r="D373" s="111">
        <v>3124.8</v>
      </c>
      <c r="E373" s="111">
        <v>3124.8</v>
      </c>
      <c r="F373" s="112">
        <v>3124.8</v>
      </c>
      <c r="G373" s="111">
        <v>3124.8</v>
      </c>
      <c r="H373" s="111">
        <v>3124.8</v>
      </c>
      <c r="I373" s="112">
        <v>3124.8</v>
      </c>
      <c r="J373" s="111">
        <v>3124.8</v>
      </c>
      <c r="K373" s="111">
        <v>3124.8</v>
      </c>
      <c r="L373" s="112">
        <v>3124.8</v>
      </c>
      <c r="M373" s="111">
        <v>3124.8</v>
      </c>
      <c r="N373" s="111">
        <v>3124.8</v>
      </c>
      <c r="O373" s="113">
        <v>3124.8</v>
      </c>
    </row>
    <row r="374" spans="1:15" s="8" customFormat="1" ht="12.75" x14ac:dyDescent="0.25">
      <c r="B374" s="370"/>
      <c r="C374" s="257" t="s">
        <v>52</v>
      </c>
      <c r="D374" s="111">
        <v>3124.8</v>
      </c>
      <c r="E374" s="114">
        <v>3396.521739130435</v>
      </c>
      <c r="F374" s="115">
        <v>3720</v>
      </c>
      <c r="G374" s="111">
        <v>3124.8</v>
      </c>
      <c r="H374" s="114">
        <v>3396.521739130435</v>
      </c>
      <c r="I374" s="115">
        <v>3720</v>
      </c>
      <c r="J374" s="111">
        <v>3124.8</v>
      </c>
      <c r="K374" s="114">
        <v>3396.521739130435</v>
      </c>
      <c r="L374" s="115">
        <v>3720</v>
      </c>
      <c r="M374" s="111">
        <v>3124.8</v>
      </c>
      <c r="N374" s="114">
        <v>3396.521739130435</v>
      </c>
      <c r="O374" s="116">
        <v>3720</v>
      </c>
    </row>
    <row r="375" spans="1:15" s="8" customFormat="1" ht="12.75" x14ac:dyDescent="0.25">
      <c r="B375" s="370"/>
      <c r="C375" s="257" t="s">
        <v>53</v>
      </c>
      <c r="D375" s="111">
        <v>3124.8</v>
      </c>
      <c r="E375" s="114">
        <v>4595.2941176470586</v>
      </c>
      <c r="F375" s="115">
        <v>4595.2941176470586</v>
      </c>
      <c r="G375" s="111">
        <v>3124.8</v>
      </c>
      <c r="H375" s="114">
        <v>4595.2941176470586</v>
      </c>
      <c r="I375" s="115">
        <v>4595.2941176470586</v>
      </c>
      <c r="J375" s="111">
        <v>3124.8</v>
      </c>
      <c r="K375" s="114">
        <v>4595.2941176470586</v>
      </c>
      <c r="L375" s="115">
        <v>4595.2941176470586</v>
      </c>
      <c r="M375" s="111">
        <v>3124.8</v>
      </c>
      <c r="N375" s="114">
        <v>4595.2941176470586</v>
      </c>
      <c r="O375" s="116">
        <v>4595.2941176470586</v>
      </c>
    </row>
    <row r="376" spans="1:15" s="8" customFormat="1" ht="12.75" x14ac:dyDescent="0.25">
      <c r="B376" s="370"/>
      <c r="C376" s="257" t="s">
        <v>54</v>
      </c>
      <c r="D376" s="111">
        <v>3124.8</v>
      </c>
      <c r="E376" s="114">
        <v>5580</v>
      </c>
      <c r="F376" s="115">
        <v>5580</v>
      </c>
      <c r="G376" s="111">
        <v>3124.8</v>
      </c>
      <c r="H376" s="114">
        <v>5580</v>
      </c>
      <c r="I376" s="115">
        <v>5580</v>
      </c>
      <c r="J376" s="111">
        <v>3124.8</v>
      </c>
      <c r="K376" s="114">
        <v>5580</v>
      </c>
      <c r="L376" s="115">
        <v>5580</v>
      </c>
      <c r="M376" s="111">
        <v>3124.8</v>
      </c>
      <c r="N376" s="114">
        <v>5580</v>
      </c>
      <c r="O376" s="116">
        <v>5580</v>
      </c>
    </row>
    <row r="377" spans="1:15" s="8" customFormat="1" ht="12.75" x14ac:dyDescent="0.25">
      <c r="B377" s="370"/>
      <c r="C377" s="257" t="s">
        <v>55</v>
      </c>
      <c r="D377" s="111">
        <v>3124.8</v>
      </c>
      <c r="E377" s="114">
        <v>8680</v>
      </c>
      <c r="F377" s="115">
        <v>9765</v>
      </c>
      <c r="G377" s="111">
        <v>3124.8</v>
      </c>
      <c r="H377" s="114">
        <v>8680</v>
      </c>
      <c r="I377" s="115">
        <v>9765</v>
      </c>
      <c r="J377" s="111">
        <v>3124.8</v>
      </c>
      <c r="K377" s="114">
        <v>8680</v>
      </c>
      <c r="L377" s="115">
        <v>9765</v>
      </c>
      <c r="M377" s="111">
        <v>3124.8</v>
      </c>
      <c r="N377" s="114">
        <v>8680</v>
      </c>
      <c r="O377" s="116">
        <v>9765</v>
      </c>
    </row>
    <row r="378" spans="1:15" s="8" customFormat="1" ht="12.75" x14ac:dyDescent="0.25">
      <c r="B378" s="370"/>
      <c r="C378" s="257" t="s">
        <v>56</v>
      </c>
      <c r="D378" s="111">
        <v>3124.8</v>
      </c>
      <c r="E378" s="114">
        <v>8680</v>
      </c>
      <c r="F378" s="115">
        <v>11160</v>
      </c>
      <c r="G378" s="111">
        <v>3124.8</v>
      </c>
      <c r="H378" s="114">
        <v>8680</v>
      </c>
      <c r="I378" s="115">
        <v>11160</v>
      </c>
      <c r="J378" s="111">
        <v>3124.8</v>
      </c>
      <c r="K378" s="114">
        <v>8680</v>
      </c>
      <c r="L378" s="115">
        <v>11160</v>
      </c>
      <c r="M378" s="111">
        <v>3124.8</v>
      </c>
      <c r="N378" s="114">
        <v>8680</v>
      </c>
      <c r="O378" s="116">
        <v>11160</v>
      </c>
    </row>
    <row r="379" spans="1:15" s="8" customFormat="1" ht="12.75" x14ac:dyDescent="0.25">
      <c r="B379" s="370"/>
      <c r="C379" s="257" t="s">
        <v>57</v>
      </c>
      <c r="D379" s="111">
        <v>3124.8</v>
      </c>
      <c r="E379" s="114">
        <v>8680</v>
      </c>
      <c r="F379" s="115">
        <v>13020</v>
      </c>
      <c r="G379" s="111">
        <v>3124.8</v>
      </c>
      <c r="H379" s="114">
        <v>8680</v>
      </c>
      <c r="I379" s="115">
        <v>13020</v>
      </c>
      <c r="J379" s="111">
        <v>3124.8</v>
      </c>
      <c r="K379" s="114">
        <v>8680</v>
      </c>
      <c r="L379" s="115">
        <v>13020</v>
      </c>
      <c r="M379" s="111">
        <v>3124.8</v>
      </c>
      <c r="N379" s="114">
        <v>8680</v>
      </c>
      <c r="O379" s="116">
        <v>13020</v>
      </c>
    </row>
    <row r="380" spans="1:15" s="8" customFormat="1" ht="11.45" customHeight="1" x14ac:dyDescent="0.25">
      <c r="B380" s="371" t="s">
        <v>115</v>
      </c>
      <c r="C380" s="257" t="s">
        <v>7</v>
      </c>
      <c r="D380" s="114">
        <v>3906</v>
      </c>
      <c r="E380" s="114">
        <v>3906</v>
      </c>
      <c r="F380" s="115">
        <v>3906</v>
      </c>
      <c r="G380" s="114">
        <v>3906</v>
      </c>
      <c r="H380" s="114">
        <v>3906</v>
      </c>
      <c r="I380" s="115">
        <v>3906</v>
      </c>
      <c r="J380" s="114">
        <v>3906</v>
      </c>
      <c r="K380" s="114">
        <v>3906</v>
      </c>
      <c r="L380" s="115">
        <v>3906</v>
      </c>
      <c r="M380" s="114">
        <v>3906</v>
      </c>
      <c r="N380" s="114">
        <v>3906</v>
      </c>
      <c r="O380" s="116">
        <v>3906</v>
      </c>
    </row>
    <row r="381" spans="1:15" s="8" customFormat="1" ht="22.5" x14ac:dyDescent="0.25">
      <c r="B381" s="371"/>
      <c r="C381" s="257" t="s">
        <v>9</v>
      </c>
      <c r="D381" s="114">
        <v>3124.8</v>
      </c>
      <c r="E381" s="114">
        <v>3124.8</v>
      </c>
      <c r="F381" s="115">
        <v>3124.8</v>
      </c>
      <c r="G381" s="114">
        <v>3124.8</v>
      </c>
      <c r="H381" s="114">
        <v>3124.8</v>
      </c>
      <c r="I381" s="115">
        <v>3124.8</v>
      </c>
      <c r="J381" s="114">
        <v>3124.8</v>
      </c>
      <c r="K381" s="114">
        <v>3124.8</v>
      </c>
      <c r="L381" s="115">
        <v>3124.8</v>
      </c>
      <c r="M381" s="114">
        <v>3124.8</v>
      </c>
      <c r="N381" s="114">
        <v>3124.8</v>
      </c>
      <c r="O381" s="116">
        <v>3124.8</v>
      </c>
    </row>
    <row r="382" spans="1:15" s="8" customFormat="1" ht="12.75" x14ac:dyDescent="0.25">
      <c r="B382" s="371"/>
      <c r="C382" s="257" t="s">
        <v>8</v>
      </c>
      <c r="D382" s="114">
        <v>3906</v>
      </c>
      <c r="E382" s="114">
        <v>3906</v>
      </c>
      <c r="F382" s="115">
        <v>3906</v>
      </c>
      <c r="G382" s="114">
        <v>3906</v>
      </c>
      <c r="H382" s="114">
        <v>3906</v>
      </c>
      <c r="I382" s="115">
        <v>3906</v>
      </c>
      <c r="J382" s="114">
        <v>3906</v>
      </c>
      <c r="K382" s="114">
        <v>3906</v>
      </c>
      <c r="L382" s="115">
        <v>3906</v>
      </c>
      <c r="M382" s="114">
        <v>3906</v>
      </c>
      <c r="N382" s="114">
        <v>3906</v>
      </c>
      <c r="O382" s="116">
        <v>3906</v>
      </c>
    </row>
    <row r="383" spans="1:15" s="8" customFormat="1" ht="12.75" x14ac:dyDescent="0.25">
      <c r="B383" s="371"/>
      <c r="C383" s="257" t="s">
        <v>11</v>
      </c>
      <c r="D383" s="114">
        <v>3124.8</v>
      </c>
      <c r="E383" s="114">
        <v>3124.8</v>
      </c>
      <c r="F383" s="115">
        <v>3124.8</v>
      </c>
      <c r="G383" s="114">
        <v>3124.8</v>
      </c>
      <c r="H383" s="114">
        <v>3124.8</v>
      </c>
      <c r="I383" s="115">
        <v>3124.8</v>
      </c>
      <c r="J383" s="114">
        <v>3124.8</v>
      </c>
      <c r="K383" s="114">
        <v>3124.8</v>
      </c>
      <c r="L383" s="115">
        <v>3124.8</v>
      </c>
      <c r="M383" s="114">
        <v>3124.8</v>
      </c>
      <c r="N383" s="114">
        <v>3124.8</v>
      </c>
      <c r="O383" s="116">
        <v>3124.8</v>
      </c>
    </row>
    <row r="384" spans="1:15" s="8" customFormat="1" ht="22.5" x14ac:dyDescent="0.25">
      <c r="B384" s="371"/>
      <c r="C384" s="257" t="s">
        <v>5</v>
      </c>
      <c r="D384" s="114">
        <v>3124.8</v>
      </c>
      <c r="E384" s="114">
        <v>3124.8</v>
      </c>
      <c r="F384" s="115">
        <v>3124.8</v>
      </c>
      <c r="G384" s="114">
        <v>3124.8</v>
      </c>
      <c r="H384" s="114">
        <v>3124.8</v>
      </c>
      <c r="I384" s="115">
        <v>3124.8</v>
      </c>
      <c r="J384" s="114">
        <v>3124.8</v>
      </c>
      <c r="K384" s="114">
        <v>3124.8</v>
      </c>
      <c r="L384" s="115">
        <v>3124.8</v>
      </c>
      <c r="M384" s="114">
        <v>3124.8</v>
      </c>
      <c r="N384" s="114">
        <v>3124.8</v>
      </c>
      <c r="O384" s="116">
        <v>3124.8</v>
      </c>
    </row>
    <row r="385" spans="2:15" s="8" customFormat="1" ht="33.75" x14ac:dyDescent="0.25">
      <c r="B385" s="371"/>
      <c r="C385" s="257" t="s">
        <v>12</v>
      </c>
      <c r="D385" s="114">
        <v>3906</v>
      </c>
      <c r="E385" s="114">
        <v>3906</v>
      </c>
      <c r="F385" s="115">
        <v>3906</v>
      </c>
      <c r="G385" s="114">
        <v>3906</v>
      </c>
      <c r="H385" s="114">
        <v>3906</v>
      </c>
      <c r="I385" s="115">
        <v>3906</v>
      </c>
      <c r="J385" s="114">
        <v>3906</v>
      </c>
      <c r="K385" s="114">
        <v>3906</v>
      </c>
      <c r="L385" s="115">
        <v>3906</v>
      </c>
      <c r="M385" s="114">
        <v>3906</v>
      </c>
      <c r="N385" s="114">
        <v>3906</v>
      </c>
      <c r="O385" s="116">
        <v>3906</v>
      </c>
    </row>
    <row r="386" spans="2:15" s="8" customFormat="1" ht="22.5" x14ac:dyDescent="0.25">
      <c r="B386" s="371"/>
      <c r="C386" s="257" t="s">
        <v>13</v>
      </c>
      <c r="D386" s="114">
        <v>3124.8</v>
      </c>
      <c r="E386" s="114">
        <v>3124.8</v>
      </c>
      <c r="F386" s="115">
        <v>3124.8</v>
      </c>
      <c r="G386" s="114">
        <v>3124.8</v>
      </c>
      <c r="H386" s="114">
        <v>3124.8</v>
      </c>
      <c r="I386" s="115">
        <v>3124.8</v>
      </c>
      <c r="J386" s="114">
        <v>3124.8</v>
      </c>
      <c r="K386" s="114">
        <v>3124.8</v>
      </c>
      <c r="L386" s="115">
        <v>3124.8</v>
      </c>
      <c r="M386" s="114">
        <v>3124.8</v>
      </c>
      <c r="N386" s="114">
        <v>3124.8</v>
      </c>
      <c r="O386" s="116">
        <v>3124.8</v>
      </c>
    </row>
    <row r="387" spans="2:15" s="8" customFormat="1" ht="33.75" x14ac:dyDescent="0.25">
      <c r="B387" s="371"/>
      <c r="C387" s="257" t="s">
        <v>14</v>
      </c>
      <c r="D387" s="114">
        <v>3906</v>
      </c>
      <c r="E387" s="114">
        <v>3906</v>
      </c>
      <c r="F387" s="115">
        <v>3906</v>
      </c>
      <c r="G387" s="114">
        <v>3906</v>
      </c>
      <c r="H387" s="114">
        <v>3906</v>
      </c>
      <c r="I387" s="115">
        <v>3906</v>
      </c>
      <c r="J387" s="114">
        <v>3906</v>
      </c>
      <c r="K387" s="114">
        <v>3906</v>
      </c>
      <c r="L387" s="115">
        <v>3906</v>
      </c>
      <c r="M387" s="114">
        <v>3906</v>
      </c>
      <c r="N387" s="114">
        <v>3906</v>
      </c>
      <c r="O387" s="116">
        <v>3906</v>
      </c>
    </row>
    <row r="388" spans="2:15" s="8" customFormat="1" ht="11.45" customHeight="1" x14ac:dyDescent="0.25">
      <c r="B388" s="371" t="s">
        <v>111</v>
      </c>
      <c r="C388" s="257" t="s">
        <v>7</v>
      </c>
      <c r="D388" s="114">
        <v>13020</v>
      </c>
      <c r="E388" s="114">
        <v>13020</v>
      </c>
      <c r="F388" s="115">
        <v>13020</v>
      </c>
      <c r="G388" s="114">
        <v>13020</v>
      </c>
      <c r="H388" s="114">
        <v>13020</v>
      </c>
      <c r="I388" s="115">
        <v>13020</v>
      </c>
      <c r="J388" s="114">
        <v>13020</v>
      </c>
      <c r="K388" s="114">
        <v>13020</v>
      </c>
      <c r="L388" s="115">
        <v>13020</v>
      </c>
      <c r="M388" s="109" t="s">
        <v>16</v>
      </c>
      <c r="N388" s="109" t="s">
        <v>16</v>
      </c>
      <c r="O388" s="110" t="s">
        <v>16</v>
      </c>
    </row>
    <row r="389" spans="2:15" s="8" customFormat="1" ht="22.5" x14ac:dyDescent="0.25">
      <c r="B389" s="371"/>
      <c r="C389" s="257" t="s">
        <v>9</v>
      </c>
      <c r="D389" s="114">
        <v>7812</v>
      </c>
      <c r="E389" s="114">
        <v>7812</v>
      </c>
      <c r="F389" s="115">
        <v>7812</v>
      </c>
      <c r="G389" s="114">
        <v>7812</v>
      </c>
      <c r="H389" s="114">
        <v>7812</v>
      </c>
      <c r="I389" s="115">
        <v>7812</v>
      </c>
      <c r="J389" s="114">
        <v>7812</v>
      </c>
      <c r="K389" s="114">
        <v>7812</v>
      </c>
      <c r="L389" s="115">
        <v>7812</v>
      </c>
      <c r="M389" s="109" t="s">
        <v>16</v>
      </c>
      <c r="N389" s="109" t="s">
        <v>16</v>
      </c>
      <c r="O389" s="110" t="s">
        <v>16</v>
      </c>
    </row>
    <row r="390" spans="2:15" s="8" customFormat="1" ht="12.75" x14ac:dyDescent="0.25">
      <c r="B390" s="371"/>
      <c r="C390" s="257" t="s">
        <v>8</v>
      </c>
      <c r="D390" s="114">
        <v>9765</v>
      </c>
      <c r="E390" s="114">
        <v>9765</v>
      </c>
      <c r="F390" s="115">
        <v>9765</v>
      </c>
      <c r="G390" s="114">
        <v>9765</v>
      </c>
      <c r="H390" s="114">
        <v>9765</v>
      </c>
      <c r="I390" s="115">
        <v>9765</v>
      </c>
      <c r="J390" s="114">
        <v>9765</v>
      </c>
      <c r="K390" s="114">
        <v>9765</v>
      </c>
      <c r="L390" s="115">
        <v>9765</v>
      </c>
      <c r="M390" s="109" t="s">
        <v>16</v>
      </c>
      <c r="N390" s="109" t="s">
        <v>16</v>
      </c>
      <c r="O390" s="110" t="s">
        <v>16</v>
      </c>
    </row>
    <row r="391" spans="2:15" s="8" customFormat="1" ht="12.75" x14ac:dyDescent="0.25">
      <c r="B391" s="371"/>
      <c r="C391" s="257" t="s">
        <v>11</v>
      </c>
      <c r="D391" s="114">
        <v>6510</v>
      </c>
      <c r="E391" s="114">
        <v>6510</v>
      </c>
      <c r="F391" s="115">
        <v>6510</v>
      </c>
      <c r="G391" s="114">
        <v>6510</v>
      </c>
      <c r="H391" s="114">
        <v>6510</v>
      </c>
      <c r="I391" s="115">
        <v>6510</v>
      </c>
      <c r="J391" s="114">
        <v>6510</v>
      </c>
      <c r="K391" s="114">
        <v>6510</v>
      </c>
      <c r="L391" s="115">
        <v>6510</v>
      </c>
      <c r="M391" s="109" t="s">
        <v>16</v>
      </c>
      <c r="N391" s="109" t="s">
        <v>16</v>
      </c>
      <c r="O391" s="110" t="s">
        <v>16</v>
      </c>
    </row>
    <row r="392" spans="2:15" s="8" customFormat="1" ht="22.5" x14ac:dyDescent="0.25">
      <c r="B392" s="371"/>
      <c r="C392" s="257" t="s">
        <v>5</v>
      </c>
      <c r="D392" s="114">
        <v>6510</v>
      </c>
      <c r="E392" s="114">
        <v>6510</v>
      </c>
      <c r="F392" s="115">
        <v>6510</v>
      </c>
      <c r="G392" s="114">
        <v>6510</v>
      </c>
      <c r="H392" s="114">
        <v>6510</v>
      </c>
      <c r="I392" s="115">
        <v>6510</v>
      </c>
      <c r="J392" s="114">
        <v>6510</v>
      </c>
      <c r="K392" s="114">
        <v>6510</v>
      </c>
      <c r="L392" s="115">
        <v>6510</v>
      </c>
      <c r="M392" s="109" t="s">
        <v>16</v>
      </c>
      <c r="N392" s="109" t="s">
        <v>16</v>
      </c>
      <c r="O392" s="110" t="s">
        <v>16</v>
      </c>
    </row>
    <row r="393" spans="2:15" s="8" customFormat="1" ht="33.75" x14ac:dyDescent="0.25">
      <c r="B393" s="371"/>
      <c r="C393" s="257" t="s">
        <v>12</v>
      </c>
      <c r="D393" s="114">
        <v>7812</v>
      </c>
      <c r="E393" s="114">
        <v>7812</v>
      </c>
      <c r="F393" s="115">
        <v>7812</v>
      </c>
      <c r="G393" s="114">
        <v>7812</v>
      </c>
      <c r="H393" s="114">
        <v>7812</v>
      </c>
      <c r="I393" s="115">
        <v>7812</v>
      </c>
      <c r="J393" s="114">
        <v>7812</v>
      </c>
      <c r="K393" s="114">
        <v>7812</v>
      </c>
      <c r="L393" s="115">
        <v>7812</v>
      </c>
      <c r="M393" s="109" t="s">
        <v>16</v>
      </c>
      <c r="N393" s="109" t="s">
        <v>16</v>
      </c>
      <c r="O393" s="110" t="s">
        <v>16</v>
      </c>
    </row>
    <row r="394" spans="2:15" s="8" customFormat="1" ht="22.5" x14ac:dyDescent="0.25">
      <c r="B394" s="371"/>
      <c r="C394" s="257" t="s">
        <v>13</v>
      </c>
      <c r="D394" s="114">
        <v>6510</v>
      </c>
      <c r="E394" s="114">
        <v>6510</v>
      </c>
      <c r="F394" s="115">
        <v>6510</v>
      </c>
      <c r="G394" s="114">
        <v>6510</v>
      </c>
      <c r="H394" s="114">
        <v>6510</v>
      </c>
      <c r="I394" s="115">
        <v>6510</v>
      </c>
      <c r="J394" s="114">
        <v>6510</v>
      </c>
      <c r="K394" s="114">
        <v>6510</v>
      </c>
      <c r="L394" s="115">
        <v>6510</v>
      </c>
      <c r="M394" s="109" t="s">
        <v>16</v>
      </c>
      <c r="N394" s="109" t="s">
        <v>16</v>
      </c>
      <c r="O394" s="110" t="s">
        <v>16</v>
      </c>
    </row>
    <row r="395" spans="2:15" s="8" customFormat="1" ht="33.75" x14ac:dyDescent="0.25">
      <c r="B395" s="371"/>
      <c r="C395" s="257" t="s">
        <v>14</v>
      </c>
      <c r="D395" s="114">
        <v>9765</v>
      </c>
      <c r="E395" s="114">
        <v>9765</v>
      </c>
      <c r="F395" s="115">
        <v>9765</v>
      </c>
      <c r="G395" s="114">
        <v>9765</v>
      </c>
      <c r="H395" s="114">
        <v>9765</v>
      </c>
      <c r="I395" s="115">
        <v>9765</v>
      </c>
      <c r="J395" s="114">
        <v>9765</v>
      </c>
      <c r="K395" s="114">
        <v>9765</v>
      </c>
      <c r="L395" s="115">
        <v>9765</v>
      </c>
      <c r="M395" s="109" t="s">
        <v>16</v>
      </c>
      <c r="N395" s="109" t="s">
        <v>16</v>
      </c>
      <c r="O395" s="110" t="s">
        <v>16</v>
      </c>
    </row>
    <row r="396" spans="2:15" s="8" customFormat="1" ht="11.45" customHeight="1" x14ac:dyDescent="0.25">
      <c r="B396" s="371" t="s">
        <v>112</v>
      </c>
      <c r="C396" s="257" t="s">
        <v>7</v>
      </c>
      <c r="D396" s="114">
        <v>13020</v>
      </c>
      <c r="E396" s="114">
        <v>13020</v>
      </c>
      <c r="F396" s="115">
        <v>13020</v>
      </c>
      <c r="G396" s="114">
        <v>13020</v>
      </c>
      <c r="H396" s="114">
        <v>13020</v>
      </c>
      <c r="I396" s="115">
        <v>13020</v>
      </c>
      <c r="J396" s="114">
        <v>13020</v>
      </c>
      <c r="K396" s="114">
        <v>13020</v>
      </c>
      <c r="L396" s="115">
        <v>13020</v>
      </c>
      <c r="M396" s="109" t="s">
        <v>16</v>
      </c>
      <c r="N396" s="109" t="s">
        <v>16</v>
      </c>
      <c r="O396" s="110" t="s">
        <v>16</v>
      </c>
    </row>
    <row r="397" spans="2:15" s="8" customFormat="1" ht="22.5" x14ac:dyDescent="0.25">
      <c r="B397" s="371"/>
      <c r="C397" s="257" t="s">
        <v>9</v>
      </c>
      <c r="D397" s="114">
        <v>7812</v>
      </c>
      <c r="E397" s="114">
        <v>7812</v>
      </c>
      <c r="F397" s="115">
        <v>7812</v>
      </c>
      <c r="G397" s="114">
        <v>7812</v>
      </c>
      <c r="H397" s="114">
        <v>7812</v>
      </c>
      <c r="I397" s="115">
        <v>7812</v>
      </c>
      <c r="J397" s="114">
        <v>7812</v>
      </c>
      <c r="K397" s="114">
        <v>7812</v>
      </c>
      <c r="L397" s="115">
        <v>7812</v>
      </c>
      <c r="M397" s="109" t="s">
        <v>16</v>
      </c>
      <c r="N397" s="109" t="s">
        <v>16</v>
      </c>
      <c r="O397" s="110" t="s">
        <v>16</v>
      </c>
    </row>
    <row r="398" spans="2:15" s="8" customFormat="1" ht="12.75" x14ac:dyDescent="0.25">
      <c r="B398" s="371"/>
      <c r="C398" s="257" t="s">
        <v>8</v>
      </c>
      <c r="D398" s="114">
        <v>9765</v>
      </c>
      <c r="E398" s="114">
        <v>9765</v>
      </c>
      <c r="F398" s="115">
        <v>9765</v>
      </c>
      <c r="G398" s="114">
        <v>9765</v>
      </c>
      <c r="H398" s="114">
        <v>9765</v>
      </c>
      <c r="I398" s="115">
        <v>9765</v>
      </c>
      <c r="J398" s="114">
        <v>9765</v>
      </c>
      <c r="K398" s="114">
        <v>9765</v>
      </c>
      <c r="L398" s="115">
        <v>9765</v>
      </c>
      <c r="M398" s="109" t="s">
        <v>16</v>
      </c>
      <c r="N398" s="109" t="s">
        <v>16</v>
      </c>
      <c r="O398" s="110" t="s">
        <v>16</v>
      </c>
    </row>
    <row r="399" spans="2:15" s="8" customFormat="1" ht="12.75" x14ac:dyDescent="0.25">
      <c r="B399" s="371"/>
      <c r="C399" s="257" t="s">
        <v>11</v>
      </c>
      <c r="D399" s="114">
        <v>6510</v>
      </c>
      <c r="E399" s="114">
        <v>6510</v>
      </c>
      <c r="F399" s="115">
        <v>6510</v>
      </c>
      <c r="G399" s="114">
        <v>6510</v>
      </c>
      <c r="H399" s="114">
        <v>6510</v>
      </c>
      <c r="I399" s="115">
        <v>6510</v>
      </c>
      <c r="J399" s="114">
        <v>6510</v>
      </c>
      <c r="K399" s="114">
        <v>6510</v>
      </c>
      <c r="L399" s="115">
        <v>6510</v>
      </c>
      <c r="M399" s="109" t="s">
        <v>16</v>
      </c>
      <c r="N399" s="109" t="s">
        <v>16</v>
      </c>
      <c r="O399" s="110" t="s">
        <v>16</v>
      </c>
    </row>
    <row r="400" spans="2:15" s="8" customFormat="1" ht="33.75" x14ac:dyDescent="0.25">
      <c r="B400" s="371"/>
      <c r="C400" s="257" t="s">
        <v>12</v>
      </c>
      <c r="D400" s="114">
        <v>7812</v>
      </c>
      <c r="E400" s="114">
        <v>7812</v>
      </c>
      <c r="F400" s="115">
        <v>7812</v>
      </c>
      <c r="G400" s="114">
        <v>7812</v>
      </c>
      <c r="H400" s="114">
        <v>7812</v>
      </c>
      <c r="I400" s="115">
        <v>7812</v>
      </c>
      <c r="J400" s="114">
        <v>7812</v>
      </c>
      <c r="K400" s="114">
        <v>7812</v>
      </c>
      <c r="L400" s="115">
        <v>7812</v>
      </c>
      <c r="M400" s="109" t="s">
        <v>16</v>
      </c>
      <c r="N400" s="109" t="s">
        <v>16</v>
      </c>
      <c r="O400" s="110" t="s">
        <v>16</v>
      </c>
    </row>
    <row r="401" spans="1:17" s="8" customFormat="1" ht="33.75" x14ac:dyDescent="0.25">
      <c r="B401" s="371"/>
      <c r="C401" s="257" t="s">
        <v>14</v>
      </c>
      <c r="D401" s="114">
        <v>9765</v>
      </c>
      <c r="E401" s="114">
        <v>9765</v>
      </c>
      <c r="F401" s="115">
        <v>9765</v>
      </c>
      <c r="G401" s="114">
        <v>9765</v>
      </c>
      <c r="H401" s="114">
        <v>9765</v>
      </c>
      <c r="I401" s="115">
        <v>9765</v>
      </c>
      <c r="J401" s="114">
        <v>9765</v>
      </c>
      <c r="K401" s="114">
        <v>9765</v>
      </c>
      <c r="L401" s="115">
        <v>9765</v>
      </c>
      <c r="M401" s="109" t="s">
        <v>16</v>
      </c>
      <c r="N401" s="109" t="s">
        <v>16</v>
      </c>
      <c r="O401" s="110" t="s">
        <v>16</v>
      </c>
    </row>
    <row r="402" spans="1:17" s="8" customFormat="1" ht="45" x14ac:dyDescent="0.25">
      <c r="B402" s="371"/>
      <c r="C402" s="257" t="s">
        <v>15</v>
      </c>
      <c r="D402" s="114">
        <v>6510</v>
      </c>
      <c r="E402" s="114">
        <v>6510</v>
      </c>
      <c r="F402" s="115">
        <v>6510</v>
      </c>
      <c r="G402" s="114">
        <v>6510</v>
      </c>
      <c r="H402" s="114">
        <v>6510</v>
      </c>
      <c r="I402" s="115">
        <v>6510</v>
      </c>
      <c r="J402" s="114">
        <v>6510</v>
      </c>
      <c r="K402" s="114">
        <v>6510</v>
      </c>
      <c r="L402" s="115">
        <v>6510</v>
      </c>
      <c r="M402" s="109" t="s">
        <v>16</v>
      </c>
      <c r="N402" s="109" t="s">
        <v>16</v>
      </c>
      <c r="O402" s="110" t="s">
        <v>16</v>
      </c>
    </row>
    <row r="403" spans="1:17" s="8" customFormat="1" ht="11.45" customHeight="1" x14ac:dyDescent="0.25">
      <c r="B403" s="371" t="s">
        <v>113</v>
      </c>
      <c r="C403" s="257" t="s">
        <v>7</v>
      </c>
      <c r="D403" s="114">
        <v>13020</v>
      </c>
      <c r="E403" s="114">
        <v>13020</v>
      </c>
      <c r="F403" s="115">
        <v>13020</v>
      </c>
      <c r="G403" s="114">
        <v>13020</v>
      </c>
      <c r="H403" s="114">
        <v>13020</v>
      </c>
      <c r="I403" s="115">
        <v>13020</v>
      </c>
      <c r="J403" s="114">
        <v>13020</v>
      </c>
      <c r="K403" s="114">
        <v>13020</v>
      </c>
      <c r="L403" s="115">
        <v>13020</v>
      </c>
      <c r="M403" s="109" t="s">
        <v>16</v>
      </c>
      <c r="N403" s="109" t="s">
        <v>16</v>
      </c>
      <c r="O403" s="110" t="s">
        <v>16</v>
      </c>
    </row>
    <row r="404" spans="1:17" s="8" customFormat="1" ht="12.75" x14ac:dyDescent="0.25">
      <c r="B404" s="371"/>
      <c r="C404" s="257" t="s">
        <v>8</v>
      </c>
      <c r="D404" s="114">
        <v>15624</v>
      </c>
      <c r="E404" s="114">
        <v>15624</v>
      </c>
      <c r="F404" s="115">
        <v>15624</v>
      </c>
      <c r="G404" s="114">
        <v>15624</v>
      </c>
      <c r="H404" s="114">
        <v>15624</v>
      </c>
      <c r="I404" s="115">
        <v>15624</v>
      </c>
      <c r="J404" s="114">
        <v>15624</v>
      </c>
      <c r="K404" s="114">
        <v>15624</v>
      </c>
      <c r="L404" s="115">
        <v>15624</v>
      </c>
      <c r="M404" s="109" t="s">
        <v>16</v>
      </c>
      <c r="N404" s="109" t="s">
        <v>16</v>
      </c>
      <c r="O404" s="110" t="s">
        <v>16</v>
      </c>
    </row>
    <row r="405" spans="1:17" s="8" customFormat="1" ht="33.75" x14ac:dyDescent="0.25">
      <c r="B405" s="371"/>
      <c r="C405" s="257" t="s">
        <v>12</v>
      </c>
      <c r="D405" s="114">
        <v>7812</v>
      </c>
      <c r="E405" s="114">
        <v>7812</v>
      </c>
      <c r="F405" s="115">
        <v>7812</v>
      </c>
      <c r="G405" s="114">
        <v>7812</v>
      </c>
      <c r="H405" s="114">
        <v>7812</v>
      </c>
      <c r="I405" s="115">
        <v>7812</v>
      </c>
      <c r="J405" s="114">
        <v>7812</v>
      </c>
      <c r="K405" s="114">
        <v>7812</v>
      </c>
      <c r="L405" s="115">
        <v>7812</v>
      </c>
      <c r="M405" s="109" t="s">
        <v>16</v>
      </c>
      <c r="N405" s="109" t="s">
        <v>16</v>
      </c>
      <c r="O405" s="110" t="s">
        <v>16</v>
      </c>
    </row>
    <row r="406" spans="1:17" s="8" customFormat="1" ht="33.75" x14ac:dyDescent="0.25">
      <c r="B406" s="371"/>
      <c r="C406" s="257" t="s">
        <v>14</v>
      </c>
      <c r="D406" s="114">
        <v>9765</v>
      </c>
      <c r="E406" s="114">
        <v>9765</v>
      </c>
      <c r="F406" s="115">
        <v>9765</v>
      </c>
      <c r="G406" s="114">
        <v>9765</v>
      </c>
      <c r="H406" s="114">
        <v>9765</v>
      </c>
      <c r="I406" s="115">
        <v>9765</v>
      </c>
      <c r="J406" s="114">
        <v>9765</v>
      </c>
      <c r="K406" s="114">
        <v>9765</v>
      </c>
      <c r="L406" s="115">
        <v>9765</v>
      </c>
      <c r="M406" s="109" t="s">
        <v>16</v>
      </c>
      <c r="N406" s="109" t="s">
        <v>16</v>
      </c>
      <c r="O406" s="110" t="s">
        <v>16</v>
      </c>
    </row>
    <row r="407" spans="1:17" s="8" customFormat="1" ht="45" x14ac:dyDescent="0.25">
      <c r="B407" s="371"/>
      <c r="C407" s="257" t="s">
        <v>15</v>
      </c>
      <c r="D407" s="114">
        <v>6510</v>
      </c>
      <c r="E407" s="114">
        <v>6510</v>
      </c>
      <c r="F407" s="115">
        <v>6510</v>
      </c>
      <c r="G407" s="114">
        <v>6510</v>
      </c>
      <c r="H407" s="114">
        <v>6510</v>
      </c>
      <c r="I407" s="115">
        <v>6510</v>
      </c>
      <c r="J407" s="114">
        <v>6510</v>
      </c>
      <c r="K407" s="114">
        <v>6510</v>
      </c>
      <c r="L407" s="115">
        <v>6510</v>
      </c>
      <c r="M407" s="109" t="s">
        <v>16</v>
      </c>
      <c r="N407" s="109" t="s">
        <v>16</v>
      </c>
      <c r="O407" s="110" t="s">
        <v>16</v>
      </c>
    </row>
    <row r="408" spans="1:17" s="8" customFormat="1" ht="12.75" x14ac:dyDescent="0.25">
      <c r="B408" s="359" t="s">
        <v>107</v>
      </c>
      <c r="C408" s="360"/>
      <c r="D408" s="114">
        <v>0</v>
      </c>
      <c r="E408" s="114">
        <v>0</v>
      </c>
      <c r="F408" s="115">
        <v>0</v>
      </c>
      <c r="G408" s="114">
        <v>0</v>
      </c>
      <c r="H408" s="114">
        <v>0</v>
      </c>
      <c r="I408" s="115">
        <v>0</v>
      </c>
      <c r="J408" s="114">
        <v>0</v>
      </c>
      <c r="K408" s="114">
        <v>0</v>
      </c>
      <c r="L408" s="115">
        <v>0</v>
      </c>
      <c r="M408" s="109" t="s">
        <v>16</v>
      </c>
      <c r="N408" s="109" t="s">
        <v>16</v>
      </c>
      <c r="O408" s="110" t="s">
        <v>16</v>
      </c>
    </row>
    <row r="409" spans="1:17" s="8" customFormat="1" ht="12.75" x14ac:dyDescent="0.25">
      <c r="B409" s="359" t="s">
        <v>32</v>
      </c>
      <c r="C409" s="360"/>
      <c r="D409" s="114">
        <v>0</v>
      </c>
      <c r="E409" s="114">
        <v>0</v>
      </c>
      <c r="F409" s="115">
        <v>0</v>
      </c>
      <c r="G409" s="114">
        <v>0</v>
      </c>
      <c r="H409" s="114">
        <v>0</v>
      </c>
      <c r="I409" s="115">
        <v>0</v>
      </c>
      <c r="J409" s="114">
        <v>0</v>
      </c>
      <c r="K409" s="114">
        <v>0</v>
      </c>
      <c r="L409" s="115">
        <v>0</v>
      </c>
      <c r="M409" s="109" t="s">
        <v>16</v>
      </c>
      <c r="N409" s="109" t="s">
        <v>16</v>
      </c>
      <c r="O409" s="110" t="s">
        <v>16</v>
      </c>
    </row>
    <row r="410" spans="1:17" s="8" customFormat="1" ht="13.5" thickBot="1" x14ac:dyDescent="0.3">
      <c r="B410" s="362" t="s">
        <v>33</v>
      </c>
      <c r="C410" s="363"/>
      <c r="D410" s="114">
        <v>0</v>
      </c>
      <c r="E410" s="114">
        <v>0</v>
      </c>
      <c r="F410" s="115">
        <v>0</v>
      </c>
      <c r="G410" s="114">
        <v>0</v>
      </c>
      <c r="H410" s="114">
        <v>0</v>
      </c>
      <c r="I410" s="115">
        <v>0</v>
      </c>
      <c r="J410" s="114">
        <v>0</v>
      </c>
      <c r="K410" s="114">
        <v>0</v>
      </c>
      <c r="L410" s="115">
        <v>0</v>
      </c>
      <c r="M410" s="109" t="s">
        <v>16</v>
      </c>
      <c r="N410" s="109" t="s">
        <v>16</v>
      </c>
      <c r="O410" s="110" t="s">
        <v>16</v>
      </c>
    </row>
    <row r="411" spans="1:17" ht="44.25" customHeight="1" x14ac:dyDescent="0.25">
      <c r="A411" s="3"/>
      <c r="B411" s="366" t="s">
        <v>83</v>
      </c>
      <c r="C411" s="366"/>
      <c r="D411" s="18"/>
      <c r="E411" s="19"/>
      <c r="F411" s="19"/>
      <c r="G411" s="18"/>
      <c r="H411" s="19"/>
      <c r="I411" s="19"/>
      <c r="J411" s="18"/>
      <c r="K411" s="19"/>
      <c r="L411" s="19"/>
      <c r="M411" s="18"/>
      <c r="N411" s="19"/>
      <c r="O411" s="244">
        <v>1413429045.8283508</v>
      </c>
    </row>
    <row r="412" spans="1:17" ht="36.75" customHeight="1" outlineLevel="1" x14ac:dyDescent="0.25">
      <c r="B412" s="364" t="s">
        <v>21</v>
      </c>
      <c r="C412" s="365"/>
      <c r="D412" s="35">
        <v>8.8029999999999997E-2</v>
      </c>
      <c r="E412" s="26"/>
      <c r="F412" s="53"/>
      <c r="G412" s="35">
        <v>0.1</v>
      </c>
      <c r="H412" s="26"/>
      <c r="I412" s="53"/>
      <c r="J412" s="35">
        <v>0.1</v>
      </c>
      <c r="K412" s="26"/>
      <c r="L412" s="53"/>
      <c r="M412" s="35">
        <v>0.1</v>
      </c>
      <c r="N412" s="26"/>
      <c r="O412" s="26"/>
    </row>
    <row r="413" spans="1:17" ht="50.25" customHeight="1" outlineLevel="1" x14ac:dyDescent="0.25">
      <c r="B413" s="364" t="s">
        <v>81</v>
      </c>
      <c r="C413" s="365"/>
      <c r="D413" s="102">
        <v>5012.0684905584822</v>
      </c>
      <c r="E413" s="39"/>
      <c r="F413" s="23"/>
      <c r="G413" s="102">
        <v>7829.176410904367</v>
      </c>
      <c r="H413" s="39"/>
      <c r="I413" s="23"/>
      <c r="J413" s="102">
        <v>8503.3000632913772</v>
      </c>
      <c r="K413" s="39"/>
      <c r="L413" s="23"/>
      <c r="M413" s="102">
        <v>8950.7506768277708</v>
      </c>
      <c r="N413" s="39"/>
      <c r="O413" s="39"/>
    </row>
    <row r="414" spans="1:17" ht="41.25" customHeight="1" outlineLevel="1" x14ac:dyDescent="0.25">
      <c r="B414" s="361" t="s">
        <v>22</v>
      </c>
      <c r="C414" s="361"/>
      <c r="D414" s="9"/>
      <c r="E414" s="9"/>
      <c r="F414" s="9"/>
      <c r="G414" s="9"/>
      <c r="H414" s="9"/>
      <c r="I414" s="9"/>
      <c r="J414" s="9"/>
      <c r="K414" s="9"/>
      <c r="L414" s="9"/>
      <c r="M414" s="9"/>
      <c r="N414" s="9"/>
      <c r="O414" s="9"/>
    </row>
    <row r="415" spans="1:17" ht="11.45" customHeight="1" outlineLevel="1" x14ac:dyDescent="0.25">
      <c r="B415" s="453" t="s">
        <v>110</v>
      </c>
      <c r="C415" s="341" t="s">
        <v>51</v>
      </c>
      <c r="D415" s="54">
        <v>1</v>
      </c>
      <c r="E415" s="21"/>
      <c r="F415" s="22"/>
      <c r="G415" s="54">
        <v>1</v>
      </c>
      <c r="H415" s="21"/>
      <c r="I415" s="22"/>
      <c r="J415" s="54">
        <v>1</v>
      </c>
      <c r="K415" s="21"/>
      <c r="L415" s="22"/>
      <c r="M415" s="54">
        <v>1</v>
      </c>
      <c r="N415" s="21"/>
      <c r="O415" s="21"/>
      <c r="Q415" s="297"/>
    </row>
    <row r="416" spans="1:17" ht="13.5" outlineLevel="1" x14ac:dyDescent="0.25">
      <c r="B416" s="454"/>
      <c r="C416" s="342" t="s">
        <v>52</v>
      </c>
      <c r="D416" s="35">
        <v>1.0192000000000001</v>
      </c>
      <c r="E416" s="39"/>
      <c r="F416" s="23"/>
      <c r="G416" s="35">
        <v>0.92500000000000004</v>
      </c>
      <c r="H416" s="39"/>
      <c r="I416" s="23"/>
      <c r="J416" s="35">
        <v>0.92820000000000003</v>
      </c>
      <c r="K416" s="39"/>
      <c r="L416" s="23"/>
      <c r="M416" s="35">
        <v>0.92820000000000003</v>
      </c>
      <c r="N416" s="39"/>
      <c r="O416" s="39"/>
      <c r="Q416" s="297"/>
    </row>
    <row r="417" spans="2:17" ht="13.5" outlineLevel="1" x14ac:dyDescent="0.25">
      <c r="B417" s="454"/>
      <c r="C417" s="342" t="s">
        <v>53</v>
      </c>
      <c r="D417" s="35">
        <v>1.0696000000000001</v>
      </c>
      <c r="E417" s="39"/>
      <c r="F417" s="23"/>
      <c r="G417" s="35">
        <v>0.9657</v>
      </c>
      <c r="H417" s="39"/>
      <c r="I417" s="23"/>
      <c r="J417" s="35">
        <v>0.96719999999999995</v>
      </c>
      <c r="K417" s="39"/>
      <c r="L417" s="23"/>
      <c r="M417" s="35">
        <v>0.96719999999999995</v>
      </c>
      <c r="N417" s="39"/>
      <c r="O417" s="39"/>
      <c r="Q417" s="297"/>
    </row>
    <row r="418" spans="2:17" ht="13.5" outlineLevel="1" x14ac:dyDescent="0.25">
      <c r="B418" s="454"/>
      <c r="C418" s="342" t="s">
        <v>54</v>
      </c>
      <c r="D418" s="35">
        <v>1.1733</v>
      </c>
      <c r="E418" s="39"/>
      <c r="F418" s="23"/>
      <c r="G418" s="35">
        <v>1.0494000000000001</v>
      </c>
      <c r="H418" s="39"/>
      <c r="I418" s="23"/>
      <c r="J418" s="35">
        <v>1.0471999999999999</v>
      </c>
      <c r="K418" s="39"/>
      <c r="L418" s="23"/>
      <c r="M418" s="35">
        <v>1.0471999999999999</v>
      </c>
      <c r="N418" s="39"/>
      <c r="O418" s="39"/>
      <c r="Q418" s="297"/>
    </row>
    <row r="419" spans="2:17" s="8" customFormat="1" ht="13.5" outlineLevel="1" x14ac:dyDescent="0.25">
      <c r="B419" s="454"/>
      <c r="C419" s="342" t="s">
        <v>55</v>
      </c>
      <c r="D419" s="35">
        <v>1.3920999999999999</v>
      </c>
      <c r="E419" s="39"/>
      <c r="F419" s="23"/>
      <c r="G419" s="35">
        <v>1.226</v>
      </c>
      <c r="H419" s="39"/>
      <c r="I419" s="23"/>
      <c r="J419" s="35">
        <v>1.2161999999999999</v>
      </c>
      <c r="K419" s="39"/>
      <c r="L419" s="23"/>
      <c r="M419" s="35">
        <v>1.2161999999999999</v>
      </c>
      <c r="N419" s="39"/>
      <c r="O419" s="39"/>
      <c r="Q419" s="297"/>
    </row>
    <row r="420" spans="2:17" s="8" customFormat="1" ht="13.5" outlineLevel="1" x14ac:dyDescent="0.25">
      <c r="B420" s="454"/>
      <c r="C420" s="342" t="s">
        <v>56</v>
      </c>
      <c r="D420" s="35">
        <v>1.6983999999999999</v>
      </c>
      <c r="E420" s="39"/>
      <c r="F420" s="23"/>
      <c r="G420" s="35">
        <v>1.4732000000000001</v>
      </c>
      <c r="H420" s="39"/>
      <c r="I420" s="23"/>
      <c r="J420" s="35">
        <v>1.4527000000000001</v>
      </c>
      <c r="K420" s="39"/>
      <c r="L420" s="23"/>
      <c r="M420" s="35">
        <v>1.4527000000000001</v>
      </c>
      <c r="N420" s="39"/>
      <c r="O420" s="39"/>
      <c r="Q420" s="297"/>
    </row>
    <row r="421" spans="2:17" ht="13.5" outlineLevel="1" x14ac:dyDescent="0.25">
      <c r="B421" s="454"/>
      <c r="C421" s="342" t="s">
        <v>57</v>
      </c>
      <c r="D421" s="35">
        <v>2.6173000000000002</v>
      </c>
      <c r="E421" s="39"/>
      <c r="F421" s="23"/>
      <c r="G421" s="35">
        <v>2.2149999999999999</v>
      </c>
      <c r="H421" s="39"/>
      <c r="I421" s="23"/>
      <c r="J421" s="35">
        <v>2.1623000000000001</v>
      </c>
      <c r="K421" s="39"/>
      <c r="L421" s="23"/>
      <c r="M421" s="35">
        <v>2.1623000000000001</v>
      </c>
      <c r="N421" s="39"/>
      <c r="O421" s="39"/>
      <c r="Q421" s="297"/>
    </row>
    <row r="422" spans="2:17" ht="24" customHeight="1" outlineLevel="1" x14ac:dyDescent="0.25">
      <c r="B422" s="447" t="s">
        <v>114</v>
      </c>
      <c r="C422" s="448"/>
      <c r="D422" s="35">
        <v>1.1000000000000001</v>
      </c>
      <c r="E422" s="39"/>
      <c r="F422" s="23"/>
      <c r="G422" s="35">
        <v>1.1000000000000001</v>
      </c>
      <c r="H422" s="39"/>
      <c r="I422" s="23"/>
      <c r="J422" s="35">
        <v>1.1000000000000001</v>
      </c>
      <c r="K422" s="39"/>
      <c r="L422" s="23"/>
      <c r="M422" s="86" t="s">
        <v>16</v>
      </c>
      <c r="N422" s="39"/>
      <c r="O422" s="39"/>
      <c r="Q422" s="297"/>
    </row>
    <row r="423" spans="2:17" s="8" customFormat="1" ht="19.5" customHeight="1" outlineLevel="1" x14ac:dyDescent="0.25">
      <c r="B423" s="447" t="s">
        <v>107</v>
      </c>
      <c r="C423" s="448"/>
      <c r="D423" s="35">
        <v>0.3</v>
      </c>
      <c r="E423" s="39"/>
      <c r="F423" s="23"/>
      <c r="G423" s="35">
        <v>0.3</v>
      </c>
      <c r="H423" s="39"/>
      <c r="I423" s="23"/>
      <c r="J423" s="35">
        <v>0.3</v>
      </c>
      <c r="K423" s="39"/>
      <c r="L423" s="23"/>
      <c r="M423" s="86" t="s">
        <v>16</v>
      </c>
      <c r="N423" s="39"/>
      <c r="O423" s="39"/>
      <c r="Q423" s="297"/>
    </row>
    <row r="424" spans="2:17" s="8" customFormat="1" ht="24" customHeight="1" outlineLevel="1" x14ac:dyDescent="0.25">
      <c r="B424" s="447" t="s">
        <v>32</v>
      </c>
      <c r="C424" s="448"/>
      <c r="D424" s="35">
        <v>1</v>
      </c>
      <c r="E424" s="39"/>
      <c r="F424" s="23"/>
      <c r="G424" s="35">
        <v>1</v>
      </c>
      <c r="H424" s="39"/>
      <c r="I424" s="23"/>
      <c r="J424" s="35">
        <v>1</v>
      </c>
      <c r="K424" s="39"/>
      <c r="L424" s="23"/>
      <c r="M424" s="86" t="s">
        <v>16</v>
      </c>
      <c r="N424" s="39"/>
      <c r="O424" s="39"/>
      <c r="Q424" s="297"/>
    </row>
    <row r="425" spans="2:17" ht="13.5" outlineLevel="1" x14ac:dyDescent="0.25">
      <c r="B425" s="447" t="s">
        <v>33</v>
      </c>
      <c r="C425" s="448"/>
      <c r="D425" s="35">
        <v>1</v>
      </c>
      <c r="E425" s="39"/>
      <c r="F425" s="23"/>
      <c r="G425" s="35">
        <v>1.2</v>
      </c>
      <c r="H425" s="39"/>
      <c r="I425" s="23"/>
      <c r="J425" s="35">
        <v>1.4</v>
      </c>
      <c r="K425" s="39"/>
      <c r="L425" s="23"/>
      <c r="M425" s="86" t="s">
        <v>16</v>
      </c>
      <c r="N425" s="39"/>
      <c r="O425" s="39"/>
      <c r="Q425" s="297"/>
    </row>
    <row r="426" spans="2:17" ht="50.25" customHeight="1" x14ac:dyDescent="0.25">
      <c r="B426" s="361" t="s">
        <v>86</v>
      </c>
      <c r="C426" s="361"/>
      <c r="D426" s="16"/>
      <c r="E426" s="16"/>
      <c r="F426" s="16"/>
      <c r="G426" s="282"/>
      <c r="H426" s="282"/>
      <c r="I426" s="282"/>
      <c r="J426" s="282"/>
      <c r="K426" s="282"/>
      <c r="L426" s="282"/>
      <c r="M426" s="282"/>
      <c r="N426" s="282"/>
    </row>
    <row r="427" spans="2:17" ht="11.45" customHeight="1" x14ac:dyDescent="0.25">
      <c r="B427" s="258"/>
      <c r="C427" s="258"/>
      <c r="D427" s="97" t="s">
        <v>2</v>
      </c>
      <c r="E427" s="97" t="s">
        <v>3</v>
      </c>
      <c r="F427" s="98" t="s">
        <v>4</v>
      </c>
      <c r="G427" s="97" t="s">
        <v>2</v>
      </c>
      <c r="H427" s="97" t="s">
        <v>3</v>
      </c>
      <c r="I427" s="98" t="s">
        <v>4</v>
      </c>
      <c r="J427" s="97" t="s">
        <v>2</v>
      </c>
      <c r="K427" s="97" t="s">
        <v>3</v>
      </c>
      <c r="L427" s="98" t="s">
        <v>4</v>
      </c>
      <c r="M427" s="97" t="s">
        <v>2</v>
      </c>
      <c r="N427" s="97" t="s">
        <v>3</v>
      </c>
      <c r="O427" s="95" t="s">
        <v>4</v>
      </c>
    </row>
    <row r="428" spans="2:17" ht="11.45" customHeight="1" x14ac:dyDescent="0.25">
      <c r="B428" s="453" t="s">
        <v>110</v>
      </c>
      <c r="C428" s="341" t="s">
        <v>51</v>
      </c>
      <c r="D428" s="111">
        <v>5012.0684905584822</v>
      </c>
      <c r="E428" s="111">
        <v>5012.0684905584822</v>
      </c>
      <c r="F428" s="112">
        <v>5012.0684905584822</v>
      </c>
      <c r="G428" s="111">
        <v>7829.176410904367</v>
      </c>
      <c r="H428" s="111">
        <v>7829.176410904367</v>
      </c>
      <c r="I428" s="112">
        <v>7829.176410904367</v>
      </c>
      <c r="J428" s="111">
        <v>8503.3000632913772</v>
      </c>
      <c r="K428" s="111">
        <v>8503.3000632913772</v>
      </c>
      <c r="L428" s="112">
        <v>8503.3000632913772</v>
      </c>
      <c r="M428" s="111">
        <v>8950.7506768277708</v>
      </c>
      <c r="N428" s="111">
        <v>8950.7506768277708</v>
      </c>
      <c r="O428" s="113">
        <v>8950.7506768277708</v>
      </c>
    </row>
    <row r="429" spans="2:17" ht="12.75" x14ac:dyDescent="0.25">
      <c r="B429" s="454"/>
      <c r="C429" s="342" t="s">
        <v>52</v>
      </c>
      <c r="D429" s="111">
        <v>5012.0684905584822</v>
      </c>
      <c r="E429" s="326">
        <v>5108.3002055772058</v>
      </c>
      <c r="F429" s="327">
        <v>5108.3002055772058</v>
      </c>
      <c r="G429" s="111">
        <v>7829.176410904367</v>
      </c>
      <c r="H429" s="326">
        <v>7241.9881800865396</v>
      </c>
      <c r="I429" s="327">
        <v>7241.9881800865396</v>
      </c>
      <c r="J429" s="111">
        <v>8503.3000632913772</v>
      </c>
      <c r="K429" s="326">
        <v>7892.763118747057</v>
      </c>
      <c r="L429" s="327">
        <v>7892.763118747057</v>
      </c>
      <c r="M429" s="111">
        <v>8950.7506768277708</v>
      </c>
      <c r="N429" s="326">
        <v>8308.0867782315363</v>
      </c>
      <c r="O429" s="116">
        <v>8308.0867782315363</v>
      </c>
    </row>
    <row r="430" spans="2:17" ht="12.75" x14ac:dyDescent="0.25">
      <c r="B430" s="454"/>
      <c r="C430" s="342" t="s">
        <v>53</v>
      </c>
      <c r="D430" s="111">
        <v>5012.0684905584822</v>
      </c>
      <c r="E430" s="326">
        <v>5360.908457501353</v>
      </c>
      <c r="F430" s="327">
        <v>5360.908457501353</v>
      </c>
      <c r="G430" s="111">
        <v>7829.176410904367</v>
      </c>
      <c r="H430" s="326">
        <v>7560.6356600103472</v>
      </c>
      <c r="I430" s="327">
        <v>7560.6356600103472</v>
      </c>
      <c r="J430" s="111">
        <v>8503.3000632913772</v>
      </c>
      <c r="K430" s="326">
        <v>8224.3918212154204</v>
      </c>
      <c r="L430" s="327">
        <v>8224.3918212154204</v>
      </c>
      <c r="M430" s="111">
        <v>8950.7506768277708</v>
      </c>
      <c r="N430" s="326">
        <v>8657.1660546278199</v>
      </c>
      <c r="O430" s="116">
        <v>8657.1660546278199</v>
      </c>
    </row>
    <row r="431" spans="2:17" ht="12.75" x14ac:dyDescent="0.25">
      <c r="B431" s="454"/>
      <c r="C431" s="342" t="s">
        <v>54</v>
      </c>
      <c r="D431" s="111">
        <v>5012.0684905584822</v>
      </c>
      <c r="E431" s="326">
        <v>5880.6599599722667</v>
      </c>
      <c r="F431" s="327">
        <v>5880.6599599722667</v>
      </c>
      <c r="G431" s="111">
        <v>7829.176410904367</v>
      </c>
      <c r="H431" s="326">
        <v>8215.9377256030439</v>
      </c>
      <c r="I431" s="327">
        <v>8215.9377256030439</v>
      </c>
      <c r="J431" s="111">
        <v>8503.3000632913772</v>
      </c>
      <c r="K431" s="326">
        <v>8904.6558262787294</v>
      </c>
      <c r="L431" s="327">
        <v>8904.6558262787294</v>
      </c>
      <c r="M431" s="111">
        <v>8950.7506768277708</v>
      </c>
      <c r="N431" s="326">
        <v>9373.2261087740408</v>
      </c>
      <c r="O431" s="116">
        <v>9373.2261087740408</v>
      </c>
    </row>
    <row r="432" spans="2:17" ht="12.75" x14ac:dyDescent="0.25">
      <c r="B432" s="454"/>
      <c r="C432" s="342" t="s">
        <v>55</v>
      </c>
      <c r="D432" s="111">
        <v>5012.0684905584822</v>
      </c>
      <c r="E432" s="326">
        <v>6977.3005457064628</v>
      </c>
      <c r="F432" s="327">
        <v>6977.3005457064628</v>
      </c>
      <c r="G432" s="111">
        <v>7829.176410904367</v>
      </c>
      <c r="H432" s="326">
        <v>9598.5702797687536</v>
      </c>
      <c r="I432" s="327">
        <v>9598.5702797687536</v>
      </c>
      <c r="J432" s="111">
        <v>8503.3000632913772</v>
      </c>
      <c r="K432" s="326">
        <v>10341.713536974972</v>
      </c>
      <c r="L432" s="327">
        <v>10341.713536974972</v>
      </c>
      <c r="M432" s="111">
        <v>8950.7506768277708</v>
      </c>
      <c r="N432" s="326">
        <v>10885.902973157934</v>
      </c>
      <c r="O432" s="116">
        <v>10885.902973157934</v>
      </c>
    </row>
    <row r="433" spans="2:15" ht="12.75" x14ac:dyDescent="0.25">
      <c r="B433" s="454"/>
      <c r="C433" s="342" t="s">
        <v>56</v>
      </c>
      <c r="D433" s="111">
        <v>5012.0684905584822</v>
      </c>
      <c r="E433" s="326">
        <v>8512.497124364525</v>
      </c>
      <c r="F433" s="327">
        <v>8512.497124364525</v>
      </c>
      <c r="G433" s="111">
        <v>7829.176410904367</v>
      </c>
      <c r="H433" s="326">
        <v>11533.942688544314</v>
      </c>
      <c r="I433" s="327">
        <v>11533.942688544314</v>
      </c>
      <c r="J433" s="111">
        <v>8503.3000632913772</v>
      </c>
      <c r="K433" s="326">
        <v>12352.744001943385</v>
      </c>
      <c r="L433" s="327">
        <v>12352.744001943385</v>
      </c>
      <c r="M433" s="111">
        <v>8950.7506768277708</v>
      </c>
      <c r="N433" s="326">
        <v>13002.755508227703</v>
      </c>
      <c r="O433" s="116">
        <v>13002.755508227703</v>
      </c>
    </row>
    <row r="434" spans="2:15" ht="12.75" x14ac:dyDescent="0.25">
      <c r="B434" s="454"/>
      <c r="C434" s="342" t="s">
        <v>57</v>
      </c>
      <c r="D434" s="111">
        <v>5012.0684905584822</v>
      </c>
      <c r="E434" s="326">
        <v>13118.086860338717</v>
      </c>
      <c r="F434" s="327">
        <v>13118.086860338717</v>
      </c>
      <c r="G434" s="111">
        <v>7829.176410904367</v>
      </c>
      <c r="H434" s="326">
        <v>17341.625750153173</v>
      </c>
      <c r="I434" s="327">
        <v>17341.625750153173</v>
      </c>
      <c r="J434" s="111">
        <v>8503.3000632913772</v>
      </c>
      <c r="K434" s="326">
        <v>18386.685726854947</v>
      </c>
      <c r="L434" s="327">
        <v>18386.685726854947</v>
      </c>
      <c r="M434" s="111">
        <v>8950.7506768277708</v>
      </c>
      <c r="N434" s="326">
        <v>19354.20818850469</v>
      </c>
      <c r="O434" s="116">
        <v>19354.20818850469</v>
      </c>
    </row>
    <row r="435" spans="2:15" ht="11.45" customHeight="1" x14ac:dyDescent="0.25">
      <c r="B435" s="455" t="s">
        <v>115</v>
      </c>
      <c r="C435" s="342" t="s">
        <v>7</v>
      </c>
      <c r="D435" s="326">
        <v>5012.0684905584822</v>
      </c>
      <c r="E435" s="326">
        <v>5012.0684905584822</v>
      </c>
      <c r="F435" s="327">
        <v>5012.0684905584822</v>
      </c>
      <c r="G435" s="326">
        <v>7829.176410904367</v>
      </c>
      <c r="H435" s="326">
        <v>7829.176410904367</v>
      </c>
      <c r="I435" s="327">
        <v>7829.176410904367</v>
      </c>
      <c r="J435" s="326">
        <v>8503.3000632913772</v>
      </c>
      <c r="K435" s="326">
        <v>8503.3000632913772</v>
      </c>
      <c r="L435" s="327">
        <v>8503.3000632913772</v>
      </c>
      <c r="M435" s="326">
        <v>8950.7506768277708</v>
      </c>
      <c r="N435" s="326">
        <v>8950.7506768277708</v>
      </c>
      <c r="O435" s="116">
        <v>8950.7506768277708</v>
      </c>
    </row>
    <row r="436" spans="2:15" ht="22.5" x14ac:dyDescent="0.25">
      <c r="B436" s="455"/>
      <c r="C436" s="342" t="s">
        <v>9</v>
      </c>
      <c r="D436" s="326">
        <v>5012.0684905584822</v>
      </c>
      <c r="E436" s="326">
        <v>5012.0684905584822</v>
      </c>
      <c r="F436" s="327">
        <v>5012.0684905584822</v>
      </c>
      <c r="G436" s="326">
        <v>7829.176410904367</v>
      </c>
      <c r="H436" s="326">
        <v>7829.176410904367</v>
      </c>
      <c r="I436" s="327">
        <v>7829.176410904367</v>
      </c>
      <c r="J436" s="326">
        <v>8503.3000632913772</v>
      </c>
      <c r="K436" s="326">
        <v>8503.3000632913772</v>
      </c>
      <c r="L436" s="327">
        <v>8503.3000632913772</v>
      </c>
      <c r="M436" s="326">
        <v>8950.7506768277708</v>
      </c>
      <c r="N436" s="326">
        <v>8950.7506768277708</v>
      </c>
      <c r="O436" s="116">
        <v>8950.7506768277708</v>
      </c>
    </row>
    <row r="437" spans="2:15" ht="12.75" x14ac:dyDescent="0.25">
      <c r="B437" s="455"/>
      <c r="C437" s="342" t="s">
        <v>8</v>
      </c>
      <c r="D437" s="326">
        <v>5012.0684905584822</v>
      </c>
      <c r="E437" s="326">
        <v>5012.0684905584822</v>
      </c>
      <c r="F437" s="327">
        <v>5012.0684905584822</v>
      </c>
      <c r="G437" s="326">
        <v>7829.176410904367</v>
      </c>
      <c r="H437" s="326">
        <v>7829.176410904367</v>
      </c>
      <c r="I437" s="327">
        <v>7829.176410904367</v>
      </c>
      <c r="J437" s="326">
        <v>8503.3000632913772</v>
      </c>
      <c r="K437" s="326">
        <v>8503.3000632913772</v>
      </c>
      <c r="L437" s="327">
        <v>8503.3000632913772</v>
      </c>
      <c r="M437" s="326">
        <v>8950.7506768277708</v>
      </c>
      <c r="N437" s="326">
        <v>8950.7506768277708</v>
      </c>
      <c r="O437" s="116">
        <v>8950.7506768277708</v>
      </c>
    </row>
    <row r="438" spans="2:15" ht="12.75" x14ac:dyDescent="0.25">
      <c r="B438" s="455"/>
      <c r="C438" s="342" t="s">
        <v>11</v>
      </c>
      <c r="D438" s="326">
        <v>5012.0684905584822</v>
      </c>
      <c r="E438" s="326">
        <v>5012.0684905584822</v>
      </c>
      <c r="F438" s="327">
        <v>5012.0684905584822</v>
      </c>
      <c r="G438" s="326">
        <v>7829.176410904367</v>
      </c>
      <c r="H438" s="326">
        <v>7829.176410904367</v>
      </c>
      <c r="I438" s="327">
        <v>7829.176410904367</v>
      </c>
      <c r="J438" s="326">
        <v>8503.3000632913772</v>
      </c>
      <c r="K438" s="326">
        <v>8503.3000632913772</v>
      </c>
      <c r="L438" s="327">
        <v>8503.3000632913772</v>
      </c>
      <c r="M438" s="326">
        <v>8950.7506768277708</v>
      </c>
      <c r="N438" s="326">
        <v>8950.7506768277708</v>
      </c>
      <c r="O438" s="116">
        <v>8950.7506768277708</v>
      </c>
    </row>
    <row r="439" spans="2:15" ht="22.5" x14ac:dyDescent="0.25">
      <c r="B439" s="455"/>
      <c r="C439" s="342" t="s">
        <v>5</v>
      </c>
      <c r="D439" s="326">
        <v>5012.0684905584822</v>
      </c>
      <c r="E439" s="326">
        <v>5012.0684905584822</v>
      </c>
      <c r="F439" s="327">
        <v>5012.0684905584822</v>
      </c>
      <c r="G439" s="326">
        <v>7829.176410904367</v>
      </c>
      <c r="H439" s="326">
        <v>7829.176410904367</v>
      </c>
      <c r="I439" s="327">
        <v>7829.176410904367</v>
      </c>
      <c r="J439" s="326">
        <v>8503.3000632913772</v>
      </c>
      <c r="K439" s="326">
        <v>8503.3000632913772</v>
      </c>
      <c r="L439" s="327">
        <v>8503.3000632913772</v>
      </c>
      <c r="M439" s="326">
        <v>8950.7506768277708</v>
      </c>
      <c r="N439" s="326">
        <v>8950.7506768277708</v>
      </c>
      <c r="O439" s="116">
        <v>8950.7506768277708</v>
      </c>
    </row>
    <row r="440" spans="2:15" ht="33.75" x14ac:dyDescent="0.25">
      <c r="B440" s="455"/>
      <c r="C440" s="342" t="s">
        <v>12</v>
      </c>
      <c r="D440" s="326">
        <v>5012.0684905584822</v>
      </c>
      <c r="E440" s="326">
        <v>5012.0684905584822</v>
      </c>
      <c r="F440" s="327">
        <v>5012.0684905584822</v>
      </c>
      <c r="G440" s="326">
        <v>7829.176410904367</v>
      </c>
      <c r="H440" s="326">
        <v>7829.176410904367</v>
      </c>
      <c r="I440" s="327">
        <v>7829.176410904367</v>
      </c>
      <c r="J440" s="326">
        <v>8503.3000632913772</v>
      </c>
      <c r="K440" s="326">
        <v>8503.3000632913772</v>
      </c>
      <c r="L440" s="327">
        <v>8503.3000632913772</v>
      </c>
      <c r="M440" s="326">
        <v>8950.7506768277708</v>
      </c>
      <c r="N440" s="326">
        <v>8950.7506768277708</v>
      </c>
      <c r="O440" s="116">
        <v>8950.7506768277708</v>
      </c>
    </row>
    <row r="441" spans="2:15" ht="22.5" x14ac:dyDescent="0.25">
      <c r="B441" s="455"/>
      <c r="C441" s="342" t="s">
        <v>13</v>
      </c>
      <c r="D441" s="326">
        <v>5012.0684905584822</v>
      </c>
      <c r="E441" s="326">
        <v>5012.0684905584822</v>
      </c>
      <c r="F441" s="327">
        <v>5012.0684905584822</v>
      </c>
      <c r="G441" s="326">
        <v>7829.176410904367</v>
      </c>
      <c r="H441" s="326">
        <v>7829.176410904367</v>
      </c>
      <c r="I441" s="327">
        <v>7829.176410904367</v>
      </c>
      <c r="J441" s="326">
        <v>8503.3000632913772</v>
      </c>
      <c r="K441" s="326">
        <v>8503.3000632913772</v>
      </c>
      <c r="L441" s="327">
        <v>8503.3000632913772</v>
      </c>
      <c r="M441" s="326">
        <v>8950.7506768277708</v>
      </c>
      <c r="N441" s="326">
        <v>8950.7506768277708</v>
      </c>
      <c r="O441" s="116">
        <v>8950.7506768277708</v>
      </c>
    </row>
    <row r="442" spans="2:15" ht="33.75" x14ac:dyDescent="0.25">
      <c r="B442" s="455"/>
      <c r="C442" s="342" t="s">
        <v>14</v>
      </c>
      <c r="D442" s="326">
        <v>5012.0684905584822</v>
      </c>
      <c r="E442" s="326">
        <v>5012.0684905584822</v>
      </c>
      <c r="F442" s="327">
        <v>5012.0684905584822</v>
      </c>
      <c r="G442" s="326">
        <v>7829.176410904367</v>
      </c>
      <c r="H442" s="326">
        <v>7829.176410904367</v>
      </c>
      <c r="I442" s="327">
        <v>7829.176410904367</v>
      </c>
      <c r="J442" s="326">
        <v>8503.3000632913772</v>
      </c>
      <c r="K442" s="326">
        <v>8503.3000632913772</v>
      </c>
      <c r="L442" s="327">
        <v>8503.3000632913772</v>
      </c>
      <c r="M442" s="326">
        <v>8950.7506768277708</v>
      </c>
      <c r="N442" s="326">
        <v>8950.7506768277708</v>
      </c>
      <c r="O442" s="116">
        <v>8950.7506768277708</v>
      </c>
    </row>
    <row r="443" spans="2:15" ht="11.45" customHeight="1" x14ac:dyDescent="0.25">
      <c r="B443" s="455" t="s">
        <v>111</v>
      </c>
      <c r="C443" s="342" t="s">
        <v>7</v>
      </c>
      <c r="D443" s="326">
        <v>5513.2753396143307</v>
      </c>
      <c r="E443" s="326">
        <v>5513.2753396143307</v>
      </c>
      <c r="F443" s="327">
        <v>5513.2753396143307</v>
      </c>
      <c r="G443" s="326">
        <v>8612.0940519948035</v>
      </c>
      <c r="H443" s="326">
        <v>8612.0940519948035</v>
      </c>
      <c r="I443" s="327">
        <v>8612.0940519948035</v>
      </c>
      <c r="J443" s="326">
        <v>9353.6300696205162</v>
      </c>
      <c r="K443" s="326">
        <v>9353.6300696205162</v>
      </c>
      <c r="L443" s="327">
        <v>9353.6300696205162</v>
      </c>
      <c r="M443" s="109" t="s">
        <v>16</v>
      </c>
      <c r="N443" s="109" t="s">
        <v>16</v>
      </c>
      <c r="O443" s="110" t="s">
        <v>16</v>
      </c>
    </row>
    <row r="444" spans="2:15" ht="22.5" x14ac:dyDescent="0.25">
      <c r="B444" s="455"/>
      <c r="C444" s="342" t="s">
        <v>9</v>
      </c>
      <c r="D444" s="326">
        <v>5513.2753396143307</v>
      </c>
      <c r="E444" s="326">
        <v>5513.2753396143307</v>
      </c>
      <c r="F444" s="327">
        <v>5513.2753396143307</v>
      </c>
      <c r="G444" s="326">
        <v>8612.0940519948035</v>
      </c>
      <c r="H444" s="326">
        <v>8612.0940519948035</v>
      </c>
      <c r="I444" s="327">
        <v>8612.0940519948035</v>
      </c>
      <c r="J444" s="326">
        <v>9353.6300696205162</v>
      </c>
      <c r="K444" s="326">
        <v>9353.6300696205162</v>
      </c>
      <c r="L444" s="327">
        <v>9353.6300696205162</v>
      </c>
      <c r="M444" s="109" t="s">
        <v>16</v>
      </c>
      <c r="N444" s="109" t="s">
        <v>16</v>
      </c>
      <c r="O444" s="110" t="s">
        <v>16</v>
      </c>
    </row>
    <row r="445" spans="2:15" ht="12.75" x14ac:dyDescent="0.25">
      <c r="B445" s="455"/>
      <c r="C445" s="342" t="s">
        <v>8</v>
      </c>
      <c r="D445" s="326">
        <v>5513.2753396143307</v>
      </c>
      <c r="E445" s="326">
        <v>5513.2753396143307</v>
      </c>
      <c r="F445" s="327">
        <v>5513.2753396143307</v>
      </c>
      <c r="G445" s="326">
        <v>8612.0940519948035</v>
      </c>
      <c r="H445" s="326">
        <v>8612.0940519948035</v>
      </c>
      <c r="I445" s="327">
        <v>8612.0940519948035</v>
      </c>
      <c r="J445" s="326">
        <v>9353.6300696205162</v>
      </c>
      <c r="K445" s="326">
        <v>9353.6300696205162</v>
      </c>
      <c r="L445" s="327">
        <v>9353.6300696205162</v>
      </c>
      <c r="M445" s="109" t="s">
        <v>16</v>
      </c>
      <c r="N445" s="109" t="s">
        <v>16</v>
      </c>
      <c r="O445" s="110" t="s">
        <v>16</v>
      </c>
    </row>
    <row r="446" spans="2:15" ht="12.75" x14ac:dyDescent="0.25">
      <c r="B446" s="455"/>
      <c r="C446" s="342" t="s">
        <v>11</v>
      </c>
      <c r="D446" s="326">
        <v>5513.2753396143307</v>
      </c>
      <c r="E446" s="326">
        <v>5513.2753396143307</v>
      </c>
      <c r="F446" s="327">
        <v>5513.2753396143307</v>
      </c>
      <c r="G446" s="326">
        <v>8612.0940519948035</v>
      </c>
      <c r="H446" s="326">
        <v>8612.0940519948035</v>
      </c>
      <c r="I446" s="327">
        <v>8612.0940519948035</v>
      </c>
      <c r="J446" s="326">
        <v>9353.6300696205162</v>
      </c>
      <c r="K446" s="326">
        <v>9353.6300696205162</v>
      </c>
      <c r="L446" s="327">
        <v>9353.6300696205162</v>
      </c>
      <c r="M446" s="109" t="s">
        <v>16</v>
      </c>
      <c r="N446" s="109" t="s">
        <v>16</v>
      </c>
      <c r="O446" s="110" t="s">
        <v>16</v>
      </c>
    </row>
    <row r="447" spans="2:15" ht="22.5" x14ac:dyDescent="0.25">
      <c r="B447" s="455"/>
      <c r="C447" s="342" t="s">
        <v>5</v>
      </c>
      <c r="D447" s="326">
        <v>5513.2753396143307</v>
      </c>
      <c r="E447" s="326">
        <v>5513.2753396143307</v>
      </c>
      <c r="F447" s="327">
        <v>5513.2753396143307</v>
      </c>
      <c r="G447" s="326">
        <v>8612.0940519948035</v>
      </c>
      <c r="H447" s="326">
        <v>8612.0940519948035</v>
      </c>
      <c r="I447" s="327">
        <v>8612.0940519948035</v>
      </c>
      <c r="J447" s="326">
        <v>9353.6300696205162</v>
      </c>
      <c r="K447" s="326">
        <v>9353.6300696205162</v>
      </c>
      <c r="L447" s="327">
        <v>9353.6300696205162</v>
      </c>
      <c r="M447" s="109" t="s">
        <v>16</v>
      </c>
      <c r="N447" s="109" t="s">
        <v>16</v>
      </c>
      <c r="O447" s="110" t="s">
        <v>16</v>
      </c>
    </row>
    <row r="448" spans="2:15" ht="33.75" x14ac:dyDescent="0.25">
      <c r="B448" s="455"/>
      <c r="C448" s="342" t="s">
        <v>12</v>
      </c>
      <c r="D448" s="326">
        <v>5513.2753396143307</v>
      </c>
      <c r="E448" s="326">
        <v>5513.2753396143307</v>
      </c>
      <c r="F448" s="327">
        <v>5513.2753396143307</v>
      </c>
      <c r="G448" s="326">
        <v>8612.0940519948035</v>
      </c>
      <c r="H448" s="326">
        <v>8612.0940519948035</v>
      </c>
      <c r="I448" s="327">
        <v>8612.0940519948035</v>
      </c>
      <c r="J448" s="326">
        <v>9353.6300696205162</v>
      </c>
      <c r="K448" s="326">
        <v>9353.6300696205162</v>
      </c>
      <c r="L448" s="327">
        <v>9353.6300696205162</v>
      </c>
      <c r="M448" s="109" t="s">
        <v>16</v>
      </c>
      <c r="N448" s="109" t="s">
        <v>16</v>
      </c>
      <c r="O448" s="110" t="s">
        <v>16</v>
      </c>
    </row>
    <row r="449" spans="2:15" ht="22.5" x14ac:dyDescent="0.25">
      <c r="B449" s="455"/>
      <c r="C449" s="342" t="s">
        <v>13</v>
      </c>
      <c r="D449" s="326">
        <v>5513.2753396143307</v>
      </c>
      <c r="E449" s="326">
        <v>5513.2753396143307</v>
      </c>
      <c r="F449" s="327">
        <v>5513.2753396143307</v>
      </c>
      <c r="G449" s="326">
        <v>8612.0940519948035</v>
      </c>
      <c r="H449" s="326">
        <v>8612.0940519948035</v>
      </c>
      <c r="I449" s="327">
        <v>8612.0940519948035</v>
      </c>
      <c r="J449" s="326">
        <v>9353.6300696205162</v>
      </c>
      <c r="K449" s="326">
        <v>9353.6300696205162</v>
      </c>
      <c r="L449" s="327">
        <v>9353.6300696205162</v>
      </c>
      <c r="M449" s="109" t="s">
        <v>16</v>
      </c>
      <c r="N449" s="109" t="s">
        <v>16</v>
      </c>
      <c r="O449" s="110" t="s">
        <v>16</v>
      </c>
    </row>
    <row r="450" spans="2:15" ht="33.75" x14ac:dyDescent="0.25">
      <c r="B450" s="455"/>
      <c r="C450" s="342" t="s">
        <v>14</v>
      </c>
      <c r="D450" s="326">
        <v>5513.2753396143307</v>
      </c>
      <c r="E450" s="326">
        <v>5513.2753396143307</v>
      </c>
      <c r="F450" s="327">
        <v>5513.2753396143307</v>
      </c>
      <c r="G450" s="326">
        <v>8612.0940519948035</v>
      </c>
      <c r="H450" s="326">
        <v>8612.0940519948035</v>
      </c>
      <c r="I450" s="327">
        <v>8612.0940519948035</v>
      </c>
      <c r="J450" s="326">
        <v>9353.6300696205162</v>
      </c>
      <c r="K450" s="326">
        <v>9353.6300696205162</v>
      </c>
      <c r="L450" s="327">
        <v>9353.6300696205162</v>
      </c>
      <c r="M450" s="109" t="s">
        <v>16</v>
      </c>
      <c r="N450" s="109" t="s">
        <v>16</v>
      </c>
      <c r="O450" s="110" t="s">
        <v>16</v>
      </c>
    </row>
    <row r="451" spans="2:15" ht="11.45" customHeight="1" x14ac:dyDescent="0.25">
      <c r="B451" s="455" t="s">
        <v>112</v>
      </c>
      <c r="C451" s="342" t="s">
        <v>7</v>
      </c>
      <c r="D451" s="326">
        <v>5513.2753396143307</v>
      </c>
      <c r="E451" s="326">
        <v>5513.2753396143307</v>
      </c>
      <c r="F451" s="327">
        <v>5513.2753396143307</v>
      </c>
      <c r="G451" s="326">
        <v>8612.0940519948035</v>
      </c>
      <c r="H451" s="326">
        <v>8612.0940519948035</v>
      </c>
      <c r="I451" s="327">
        <v>8612.0940519948035</v>
      </c>
      <c r="J451" s="326">
        <v>9353.6300696205162</v>
      </c>
      <c r="K451" s="326">
        <v>9353.6300696205162</v>
      </c>
      <c r="L451" s="327">
        <v>9353.6300696205162</v>
      </c>
      <c r="M451" s="109" t="s">
        <v>16</v>
      </c>
      <c r="N451" s="109" t="s">
        <v>16</v>
      </c>
      <c r="O451" s="110" t="s">
        <v>16</v>
      </c>
    </row>
    <row r="452" spans="2:15" ht="22.5" x14ac:dyDescent="0.25">
      <c r="B452" s="455"/>
      <c r="C452" s="342" t="s">
        <v>9</v>
      </c>
      <c r="D452" s="326">
        <v>5513.2753396143307</v>
      </c>
      <c r="E452" s="326">
        <v>5513.2753396143307</v>
      </c>
      <c r="F452" s="327">
        <v>5513.2753396143307</v>
      </c>
      <c r="G452" s="326">
        <v>8612.0940519948035</v>
      </c>
      <c r="H452" s="326">
        <v>8612.0940519948035</v>
      </c>
      <c r="I452" s="327">
        <v>8612.0940519948035</v>
      </c>
      <c r="J452" s="326">
        <v>9353.6300696205162</v>
      </c>
      <c r="K452" s="326">
        <v>9353.6300696205162</v>
      </c>
      <c r="L452" s="327">
        <v>9353.6300696205162</v>
      </c>
      <c r="M452" s="109" t="s">
        <v>16</v>
      </c>
      <c r="N452" s="109" t="s">
        <v>16</v>
      </c>
      <c r="O452" s="110" t="s">
        <v>16</v>
      </c>
    </row>
    <row r="453" spans="2:15" ht="12.75" x14ac:dyDescent="0.25">
      <c r="B453" s="455"/>
      <c r="C453" s="342" t="s">
        <v>8</v>
      </c>
      <c r="D453" s="326">
        <v>5513.2753396143307</v>
      </c>
      <c r="E453" s="326">
        <v>5513.2753396143307</v>
      </c>
      <c r="F453" s="327">
        <v>5513.2753396143307</v>
      </c>
      <c r="G453" s="326">
        <v>8612.0940519948035</v>
      </c>
      <c r="H453" s="326">
        <v>8612.0940519948035</v>
      </c>
      <c r="I453" s="327">
        <v>8612.0940519948035</v>
      </c>
      <c r="J453" s="326">
        <v>9353.6300696205162</v>
      </c>
      <c r="K453" s="326">
        <v>9353.6300696205162</v>
      </c>
      <c r="L453" s="327">
        <v>9353.6300696205162</v>
      </c>
      <c r="M453" s="109" t="s">
        <v>16</v>
      </c>
      <c r="N453" s="109" t="s">
        <v>16</v>
      </c>
      <c r="O453" s="110" t="s">
        <v>16</v>
      </c>
    </row>
    <row r="454" spans="2:15" ht="12.75" x14ac:dyDescent="0.25">
      <c r="B454" s="455"/>
      <c r="C454" s="342" t="s">
        <v>11</v>
      </c>
      <c r="D454" s="326">
        <v>5513.2753396143307</v>
      </c>
      <c r="E454" s="326">
        <v>5513.2753396143307</v>
      </c>
      <c r="F454" s="327">
        <v>5513.2753396143307</v>
      </c>
      <c r="G454" s="326">
        <v>8612.0940519948035</v>
      </c>
      <c r="H454" s="326">
        <v>8612.0940519948035</v>
      </c>
      <c r="I454" s="327">
        <v>8612.0940519948035</v>
      </c>
      <c r="J454" s="326">
        <v>9353.6300696205162</v>
      </c>
      <c r="K454" s="326">
        <v>9353.6300696205162</v>
      </c>
      <c r="L454" s="327">
        <v>9353.6300696205162</v>
      </c>
      <c r="M454" s="109" t="s">
        <v>16</v>
      </c>
      <c r="N454" s="109" t="s">
        <v>16</v>
      </c>
      <c r="O454" s="110" t="s">
        <v>16</v>
      </c>
    </row>
    <row r="455" spans="2:15" ht="33.75" x14ac:dyDescent="0.25">
      <c r="B455" s="455"/>
      <c r="C455" s="342" t="s">
        <v>12</v>
      </c>
      <c r="D455" s="326">
        <v>5513.2753396143307</v>
      </c>
      <c r="E455" s="326">
        <v>5513.2753396143307</v>
      </c>
      <c r="F455" s="327">
        <v>5513.2753396143307</v>
      </c>
      <c r="G455" s="326">
        <v>8612.0940519948035</v>
      </c>
      <c r="H455" s="326">
        <v>8612.0940519948035</v>
      </c>
      <c r="I455" s="327">
        <v>8612.0940519948035</v>
      </c>
      <c r="J455" s="326">
        <v>9353.6300696205162</v>
      </c>
      <c r="K455" s="326">
        <v>9353.6300696205162</v>
      </c>
      <c r="L455" s="327">
        <v>9353.6300696205162</v>
      </c>
      <c r="M455" s="109" t="s">
        <v>16</v>
      </c>
      <c r="N455" s="109" t="s">
        <v>16</v>
      </c>
      <c r="O455" s="110" t="s">
        <v>16</v>
      </c>
    </row>
    <row r="456" spans="2:15" ht="33.75" x14ac:dyDescent="0.25">
      <c r="B456" s="455"/>
      <c r="C456" s="342" t="s">
        <v>14</v>
      </c>
      <c r="D456" s="326">
        <v>5513.2753396143307</v>
      </c>
      <c r="E456" s="326">
        <v>5513.2753396143307</v>
      </c>
      <c r="F456" s="327">
        <v>5513.2753396143307</v>
      </c>
      <c r="G456" s="326">
        <v>8612.0940519948035</v>
      </c>
      <c r="H456" s="326">
        <v>8612.0940519948035</v>
      </c>
      <c r="I456" s="327">
        <v>8612.0940519948035</v>
      </c>
      <c r="J456" s="326">
        <v>9353.6300696205162</v>
      </c>
      <c r="K456" s="326">
        <v>9353.6300696205162</v>
      </c>
      <c r="L456" s="327">
        <v>9353.6300696205162</v>
      </c>
      <c r="M456" s="109" t="s">
        <v>16</v>
      </c>
      <c r="N456" s="109" t="s">
        <v>16</v>
      </c>
      <c r="O456" s="110" t="s">
        <v>16</v>
      </c>
    </row>
    <row r="457" spans="2:15" ht="45" x14ac:dyDescent="0.25">
      <c r="B457" s="455"/>
      <c r="C457" s="342" t="s">
        <v>15</v>
      </c>
      <c r="D457" s="326">
        <v>5513.2753396143307</v>
      </c>
      <c r="E457" s="326">
        <v>5513.2753396143307</v>
      </c>
      <c r="F457" s="327">
        <v>5513.2753396143307</v>
      </c>
      <c r="G457" s="326">
        <v>8612.0940519948035</v>
      </c>
      <c r="H457" s="326">
        <v>8612.0940519948035</v>
      </c>
      <c r="I457" s="327">
        <v>8612.0940519948035</v>
      </c>
      <c r="J457" s="326">
        <v>9353.6300696205162</v>
      </c>
      <c r="K457" s="326">
        <v>9353.6300696205162</v>
      </c>
      <c r="L457" s="327">
        <v>9353.6300696205162</v>
      </c>
      <c r="M457" s="109" t="s">
        <v>16</v>
      </c>
      <c r="N457" s="109" t="s">
        <v>16</v>
      </c>
      <c r="O457" s="110" t="s">
        <v>16</v>
      </c>
    </row>
    <row r="458" spans="2:15" ht="15.75" customHeight="1" x14ac:dyDescent="0.25">
      <c r="B458" s="371" t="s">
        <v>113</v>
      </c>
      <c r="C458" s="257" t="s">
        <v>7</v>
      </c>
      <c r="D458" s="114">
        <v>5513.2753396143307</v>
      </c>
      <c r="E458" s="114">
        <v>5513.2753396143307</v>
      </c>
      <c r="F458" s="115">
        <v>5513.2753396143307</v>
      </c>
      <c r="G458" s="114">
        <v>8612.0940519948035</v>
      </c>
      <c r="H458" s="114">
        <v>8612.0940519948035</v>
      </c>
      <c r="I458" s="115">
        <v>8612.0940519948035</v>
      </c>
      <c r="J458" s="114">
        <v>9353.6300696205162</v>
      </c>
      <c r="K458" s="114">
        <v>9353.6300696205162</v>
      </c>
      <c r="L458" s="115">
        <v>9353.6300696205162</v>
      </c>
      <c r="M458" s="109" t="s">
        <v>16</v>
      </c>
      <c r="N458" s="109" t="s">
        <v>16</v>
      </c>
      <c r="O458" s="110" t="s">
        <v>16</v>
      </c>
    </row>
    <row r="459" spans="2:15" ht="20.25" customHeight="1" x14ac:dyDescent="0.25">
      <c r="B459" s="371"/>
      <c r="C459" s="257" t="s">
        <v>8</v>
      </c>
      <c r="D459" s="114">
        <v>5513.2753396143307</v>
      </c>
      <c r="E459" s="114">
        <v>5513.2753396143307</v>
      </c>
      <c r="F459" s="115">
        <v>5513.2753396143307</v>
      </c>
      <c r="G459" s="114">
        <v>8612.0940519948035</v>
      </c>
      <c r="H459" s="114">
        <v>8612.0940519948035</v>
      </c>
      <c r="I459" s="115">
        <v>8612.0940519948035</v>
      </c>
      <c r="J459" s="114">
        <v>9353.6300696205162</v>
      </c>
      <c r="K459" s="114">
        <v>9353.6300696205162</v>
      </c>
      <c r="L459" s="115">
        <v>9353.6300696205162</v>
      </c>
      <c r="M459" s="109" t="s">
        <v>16</v>
      </c>
      <c r="N459" s="109" t="s">
        <v>16</v>
      </c>
      <c r="O459" s="110" t="s">
        <v>16</v>
      </c>
    </row>
    <row r="460" spans="2:15" ht="33.75" x14ac:dyDescent="0.25">
      <c r="B460" s="371"/>
      <c r="C460" s="257" t="s">
        <v>12</v>
      </c>
      <c r="D460" s="114">
        <v>5513.2753396143307</v>
      </c>
      <c r="E460" s="114">
        <v>5513.2753396143307</v>
      </c>
      <c r="F460" s="115">
        <v>5513.2753396143307</v>
      </c>
      <c r="G460" s="114">
        <v>8612.0940519948035</v>
      </c>
      <c r="H460" s="114">
        <v>8612.0940519948035</v>
      </c>
      <c r="I460" s="115">
        <v>8612.0940519948035</v>
      </c>
      <c r="J460" s="114">
        <v>9353.6300696205162</v>
      </c>
      <c r="K460" s="114">
        <v>9353.6300696205162</v>
      </c>
      <c r="L460" s="115">
        <v>9353.6300696205162</v>
      </c>
      <c r="M460" s="109" t="s">
        <v>16</v>
      </c>
      <c r="N460" s="109" t="s">
        <v>16</v>
      </c>
      <c r="O460" s="110" t="s">
        <v>16</v>
      </c>
    </row>
    <row r="461" spans="2:15" ht="33.75" x14ac:dyDescent="0.25">
      <c r="B461" s="371"/>
      <c r="C461" s="257" t="s">
        <v>14</v>
      </c>
      <c r="D461" s="114">
        <v>5513.2753396143307</v>
      </c>
      <c r="E461" s="114">
        <v>5513.2753396143307</v>
      </c>
      <c r="F461" s="115">
        <v>5513.2753396143307</v>
      </c>
      <c r="G461" s="114">
        <v>8612.0940519948035</v>
      </c>
      <c r="H461" s="114">
        <v>8612.0940519948035</v>
      </c>
      <c r="I461" s="115">
        <v>8612.0940519948035</v>
      </c>
      <c r="J461" s="114">
        <v>9353.6300696205162</v>
      </c>
      <c r="K461" s="114">
        <v>9353.6300696205162</v>
      </c>
      <c r="L461" s="115">
        <v>9353.6300696205162</v>
      </c>
      <c r="M461" s="109" t="s">
        <v>16</v>
      </c>
      <c r="N461" s="109" t="s">
        <v>16</v>
      </c>
      <c r="O461" s="110" t="s">
        <v>16</v>
      </c>
    </row>
    <row r="462" spans="2:15" ht="45" x14ac:dyDescent="0.25">
      <c r="B462" s="371"/>
      <c r="C462" s="257" t="s">
        <v>15</v>
      </c>
      <c r="D462" s="114">
        <v>5513.2753396143307</v>
      </c>
      <c r="E462" s="114">
        <v>5513.2753396143307</v>
      </c>
      <c r="F462" s="115">
        <v>5513.2753396143307</v>
      </c>
      <c r="G462" s="114">
        <v>8612.0940519948035</v>
      </c>
      <c r="H462" s="114">
        <v>8612.0940519948035</v>
      </c>
      <c r="I462" s="115">
        <v>8612.0940519948035</v>
      </c>
      <c r="J462" s="114">
        <v>9353.6300696205162</v>
      </c>
      <c r="K462" s="114">
        <v>9353.6300696205162</v>
      </c>
      <c r="L462" s="115">
        <v>9353.6300696205162</v>
      </c>
      <c r="M462" s="109" t="s">
        <v>16</v>
      </c>
      <c r="N462" s="109" t="s">
        <v>16</v>
      </c>
      <c r="O462" s="110" t="s">
        <v>16</v>
      </c>
    </row>
    <row r="463" spans="2:15" ht="18.75" customHeight="1" x14ac:dyDescent="0.25">
      <c r="B463" s="359" t="s">
        <v>107</v>
      </c>
      <c r="C463" s="360"/>
      <c r="D463" s="114">
        <v>1503.6205471675446</v>
      </c>
      <c r="E463" s="114">
        <v>1503.6205471675446</v>
      </c>
      <c r="F463" s="115">
        <v>1503.6205471675446</v>
      </c>
      <c r="G463" s="114">
        <v>2348.75292327131</v>
      </c>
      <c r="H463" s="114">
        <v>2348.75292327131</v>
      </c>
      <c r="I463" s="115">
        <v>2348.75292327131</v>
      </c>
      <c r="J463" s="114">
        <v>2550.9900189874129</v>
      </c>
      <c r="K463" s="114">
        <v>2550.9900189874129</v>
      </c>
      <c r="L463" s="115">
        <v>2550.9900189874129</v>
      </c>
      <c r="M463" s="109" t="s">
        <v>16</v>
      </c>
      <c r="N463" s="109" t="s">
        <v>16</v>
      </c>
      <c r="O463" s="110" t="s">
        <v>16</v>
      </c>
    </row>
    <row r="464" spans="2:15" ht="15.75" customHeight="1" x14ac:dyDescent="0.25">
      <c r="B464" s="359" t="s">
        <v>32</v>
      </c>
      <c r="C464" s="360"/>
      <c r="D464" s="114">
        <v>5012.0684905584822</v>
      </c>
      <c r="E464" s="114">
        <v>5012.0684905584822</v>
      </c>
      <c r="F464" s="115">
        <v>5012.0684905584822</v>
      </c>
      <c r="G464" s="114">
        <v>7829.176410904367</v>
      </c>
      <c r="H464" s="114">
        <v>7829.176410904367</v>
      </c>
      <c r="I464" s="115">
        <v>7829.176410904367</v>
      </c>
      <c r="J464" s="114">
        <v>8503.3000632913772</v>
      </c>
      <c r="K464" s="114">
        <v>8503.3000632913772</v>
      </c>
      <c r="L464" s="115">
        <v>8503.3000632913772</v>
      </c>
      <c r="M464" s="109" t="s">
        <v>16</v>
      </c>
      <c r="N464" s="109" t="s">
        <v>16</v>
      </c>
      <c r="O464" s="110" t="s">
        <v>16</v>
      </c>
    </row>
    <row r="465" spans="1:17" ht="21.75" customHeight="1" thickBot="1" x14ac:dyDescent="0.3">
      <c r="B465" s="362" t="s">
        <v>33</v>
      </c>
      <c r="C465" s="363"/>
      <c r="D465" s="114">
        <v>5012.0684905584822</v>
      </c>
      <c r="E465" s="114">
        <v>5012.0684905584822</v>
      </c>
      <c r="F465" s="115">
        <v>5012.0684905584822</v>
      </c>
      <c r="G465" s="114">
        <v>9395.01169308524</v>
      </c>
      <c r="H465" s="114">
        <v>9395.01169308524</v>
      </c>
      <c r="I465" s="115">
        <v>9395.01169308524</v>
      </c>
      <c r="J465" s="114">
        <v>11904.620088607928</v>
      </c>
      <c r="K465" s="114">
        <v>11904.620088607928</v>
      </c>
      <c r="L465" s="115">
        <v>11904.620088607928</v>
      </c>
      <c r="M465" s="109" t="s">
        <v>16</v>
      </c>
      <c r="N465" s="109" t="s">
        <v>16</v>
      </c>
      <c r="O465" s="110" t="s">
        <v>16</v>
      </c>
      <c r="Q465" s="300"/>
    </row>
    <row r="466" spans="1:17" ht="59.25" customHeight="1" x14ac:dyDescent="0.25">
      <c r="A466" s="3"/>
      <c r="B466" s="382" t="s">
        <v>80</v>
      </c>
      <c r="C466" s="382"/>
      <c r="D466" s="344"/>
      <c r="E466" s="344"/>
      <c r="F466" s="344"/>
      <c r="G466" s="344"/>
      <c r="H466" s="344"/>
      <c r="I466" s="344"/>
      <c r="J466" s="344"/>
      <c r="K466" s="344"/>
      <c r="L466" s="344"/>
      <c r="M466" s="344"/>
      <c r="N466" s="344"/>
      <c r="O466" s="345">
        <v>25316474226</v>
      </c>
      <c r="P466" s="306">
        <v>18315882574</v>
      </c>
    </row>
    <row r="467" spans="1:17" x14ac:dyDescent="0.25">
      <c r="B467" s="260"/>
      <c r="C467" s="260"/>
      <c r="D467" s="348" t="s">
        <v>2</v>
      </c>
      <c r="E467" s="348" t="s">
        <v>3</v>
      </c>
      <c r="F467" s="349" t="s">
        <v>4</v>
      </c>
      <c r="G467" s="348" t="s">
        <v>2</v>
      </c>
      <c r="H467" s="348" t="s">
        <v>3</v>
      </c>
      <c r="I467" s="349" t="s">
        <v>4</v>
      </c>
      <c r="J467" s="348" t="s">
        <v>2</v>
      </c>
      <c r="K467" s="348" t="s">
        <v>3</v>
      </c>
      <c r="L467" s="349" t="s">
        <v>4</v>
      </c>
      <c r="M467" s="348" t="s">
        <v>2</v>
      </c>
      <c r="N467" s="348" t="s">
        <v>3</v>
      </c>
      <c r="O467" s="350" t="s">
        <v>4</v>
      </c>
      <c r="P467" s="289">
        <f>O466-P466</f>
        <v>7000591652</v>
      </c>
    </row>
    <row r="468" spans="1:17" ht="11.45" customHeight="1" x14ac:dyDescent="0.25">
      <c r="B468" s="453" t="s">
        <v>110</v>
      </c>
      <c r="C468" s="341" t="s">
        <v>51</v>
      </c>
      <c r="D468" s="466">
        <v>76460</v>
      </c>
      <c r="E468" s="466">
        <v>76460</v>
      </c>
      <c r="F468" s="466">
        <v>79876</v>
      </c>
      <c r="G468" s="466">
        <v>104904</v>
      </c>
      <c r="H468" s="466">
        <v>104904</v>
      </c>
      <c r="I468" s="466">
        <v>109602</v>
      </c>
      <c r="J468" s="466">
        <v>113668</v>
      </c>
      <c r="K468" s="466">
        <v>113668</v>
      </c>
      <c r="L468" s="466">
        <v>118770</v>
      </c>
      <c r="M468" s="466">
        <v>119485</v>
      </c>
      <c r="N468" s="466">
        <v>119485</v>
      </c>
      <c r="O468" s="466">
        <v>124855</v>
      </c>
      <c r="P468" s="289"/>
      <c r="Q468" s="289"/>
    </row>
    <row r="469" spans="1:17" ht="12.75" x14ac:dyDescent="0.25">
      <c r="B469" s="454"/>
      <c r="C469" s="342" t="s">
        <v>52</v>
      </c>
      <c r="D469" s="466">
        <v>76460</v>
      </c>
      <c r="E469" s="466">
        <v>83057</v>
      </c>
      <c r="F469" s="466">
        <v>93688</v>
      </c>
      <c r="G469" s="466">
        <v>104904</v>
      </c>
      <c r="H469" s="466">
        <v>113243</v>
      </c>
      <c r="I469" s="466">
        <v>127855</v>
      </c>
      <c r="J469" s="466">
        <v>113668</v>
      </c>
      <c r="K469" s="466">
        <v>122749</v>
      </c>
      <c r="L469" s="466">
        <v>138618</v>
      </c>
      <c r="M469" s="466">
        <v>119485</v>
      </c>
      <c r="N469" s="466">
        <v>129042</v>
      </c>
      <c r="O469" s="466">
        <v>145745</v>
      </c>
      <c r="P469" s="289"/>
      <c r="Q469" s="289"/>
    </row>
    <row r="470" spans="1:17" ht="12.75" x14ac:dyDescent="0.25">
      <c r="B470" s="454"/>
      <c r="C470" s="342" t="s">
        <v>53</v>
      </c>
      <c r="D470" s="466">
        <v>76460</v>
      </c>
      <c r="E470" s="466">
        <v>107305</v>
      </c>
      <c r="F470" s="466">
        <v>109728</v>
      </c>
      <c r="G470" s="466">
        <v>104904</v>
      </c>
      <c r="H470" s="466">
        <v>137928</v>
      </c>
      <c r="I470" s="466">
        <v>141059</v>
      </c>
      <c r="J470" s="466">
        <v>113668</v>
      </c>
      <c r="K470" s="466">
        <v>144058</v>
      </c>
      <c r="L470" s="466">
        <v>147324</v>
      </c>
      <c r="M470" s="466">
        <v>119485</v>
      </c>
      <c r="N470" s="466">
        <v>144491</v>
      </c>
      <c r="O470" s="466">
        <v>147757</v>
      </c>
      <c r="P470" s="289"/>
      <c r="Q470" s="289"/>
    </row>
    <row r="471" spans="1:17" ht="12.75" x14ac:dyDescent="0.25">
      <c r="B471" s="454"/>
      <c r="C471" s="342" t="s">
        <v>54</v>
      </c>
      <c r="D471" s="466">
        <v>76460</v>
      </c>
      <c r="E471" s="466">
        <v>134135</v>
      </c>
      <c r="F471" s="466">
        <v>133429</v>
      </c>
      <c r="G471" s="466">
        <v>104904</v>
      </c>
      <c r="H471" s="466">
        <v>172048</v>
      </c>
      <c r="I471" s="466">
        <v>171137</v>
      </c>
      <c r="J471" s="466">
        <v>113668</v>
      </c>
      <c r="K471" s="466">
        <v>179579</v>
      </c>
      <c r="L471" s="466">
        <v>178628</v>
      </c>
      <c r="M471" s="466">
        <v>119485</v>
      </c>
      <c r="N471" s="466">
        <v>180048</v>
      </c>
      <c r="O471" s="466">
        <v>179097</v>
      </c>
      <c r="P471" s="289"/>
      <c r="Q471" s="289"/>
    </row>
    <row r="472" spans="1:17" ht="12.75" x14ac:dyDescent="0.25">
      <c r="B472" s="454"/>
      <c r="C472" s="342" t="s">
        <v>55</v>
      </c>
      <c r="D472" s="466">
        <v>76460</v>
      </c>
      <c r="E472" s="466">
        <v>216927</v>
      </c>
      <c r="F472" s="466">
        <v>229829</v>
      </c>
      <c r="G472" s="466">
        <v>104904</v>
      </c>
      <c r="H472" s="466">
        <v>277773</v>
      </c>
      <c r="I472" s="466">
        <v>294353</v>
      </c>
      <c r="J472" s="466">
        <v>113668</v>
      </c>
      <c r="K472" s="466">
        <v>289714</v>
      </c>
      <c r="L472" s="466">
        <v>307000</v>
      </c>
      <c r="M472" s="466">
        <v>119485</v>
      </c>
      <c r="N472" s="466">
        <v>290258</v>
      </c>
      <c r="O472" s="466">
        <v>307545</v>
      </c>
      <c r="P472" s="289"/>
      <c r="Q472" s="289"/>
    </row>
    <row r="473" spans="1:17" ht="12.75" x14ac:dyDescent="0.25">
      <c r="B473" s="454"/>
      <c r="C473" s="342" t="s">
        <v>56</v>
      </c>
      <c r="D473" s="466">
        <v>76460</v>
      </c>
      <c r="E473" s="466">
        <v>218462</v>
      </c>
      <c r="F473" s="466">
        <v>289119</v>
      </c>
      <c r="G473" s="466">
        <v>104904</v>
      </c>
      <c r="H473" s="466">
        <v>279709</v>
      </c>
      <c r="I473" s="466">
        <v>370744</v>
      </c>
      <c r="J473" s="466">
        <v>113668</v>
      </c>
      <c r="K473" s="466">
        <v>306931</v>
      </c>
      <c r="L473" s="466">
        <v>386679</v>
      </c>
      <c r="M473" s="466">
        <v>119485</v>
      </c>
      <c r="N473" s="466">
        <v>307581</v>
      </c>
      <c r="O473" s="466">
        <v>387329</v>
      </c>
      <c r="P473" s="289"/>
      <c r="Q473" s="289"/>
    </row>
    <row r="474" spans="1:17" ht="12.75" x14ac:dyDescent="0.25">
      <c r="B474" s="454"/>
      <c r="C474" s="342" t="s">
        <v>57</v>
      </c>
      <c r="D474" s="466">
        <v>76460</v>
      </c>
      <c r="E474" s="466">
        <v>223067</v>
      </c>
      <c r="F474" s="466">
        <v>339169</v>
      </c>
      <c r="G474" s="466">
        <v>104904</v>
      </c>
      <c r="H474" s="466">
        <v>285516</v>
      </c>
      <c r="I474" s="466">
        <v>435098</v>
      </c>
      <c r="J474" s="466">
        <v>113668</v>
      </c>
      <c r="K474" s="466">
        <v>347317</v>
      </c>
      <c r="L474" s="466">
        <v>453778</v>
      </c>
      <c r="M474" s="466">
        <v>119485</v>
      </c>
      <c r="N474" s="466">
        <v>348284</v>
      </c>
      <c r="O474" s="466">
        <v>454746</v>
      </c>
      <c r="P474" s="289"/>
      <c r="Q474" s="289"/>
    </row>
    <row r="475" spans="1:17" ht="11.45" customHeight="1" x14ac:dyDescent="0.25">
      <c r="B475" s="455" t="s">
        <v>115</v>
      </c>
      <c r="C475" s="342" t="s">
        <v>7</v>
      </c>
      <c r="D475" s="466">
        <v>170283</v>
      </c>
      <c r="E475" s="466">
        <v>170283</v>
      </c>
      <c r="F475" s="466">
        <v>178351</v>
      </c>
      <c r="G475" s="466">
        <v>205134</v>
      </c>
      <c r="H475" s="466">
        <v>205134</v>
      </c>
      <c r="I475" s="466">
        <v>214804</v>
      </c>
      <c r="J475" s="466">
        <v>215920</v>
      </c>
      <c r="K475" s="466">
        <v>215920</v>
      </c>
      <c r="L475" s="466">
        <v>226095</v>
      </c>
      <c r="M475" s="467"/>
      <c r="N475" s="467"/>
      <c r="O475" s="468"/>
      <c r="P475" s="289"/>
      <c r="Q475" s="289"/>
    </row>
    <row r="476" spans="1:17" ht="22.5" x14ac:dyDescent="0.25">
      <c r="B476" s="455"/>
      <c r="C476" s="342" t="s">
        <v>9</v>
      </c>
      <c r="D476" s="466">
        <v>155368</v>
      </c>
      <c r="E476" s="466">
        <v>155368</v>
      </c>
      <c r="F476" s="466">
        <v>162730</v>
      </c>
      <c r="G476" s="466">
        <v>183813</v>
      </c>
      <c r="H476" s="466">
        <v>183813</v>
      </c>
      <c r="I476" s="466">
        <v>192456</v>
      </c>
      <c r="J476" s="466">
        <v>192576</v>
      </c>
      <c r="K476" s="466">
        <v>192576</v>
      </c>
      <c r="L476" s="466">
        <v>201624</v>
      </c>
      <c r="M476" s="467"/>
      <c r="N476" s="467"/>
      <c r="O476" s="468"/>
      <c r="P476" s="289"/>
      <c r="Q476" s="289"/>
    </row>
    <row r="477" spans="1:17" ht="12.75" x14ac:dyDescent="0.25">
      <c r="B477" s="455"/>
      <c r="C477" s="342" t="s">
        <v>8</v>
      </c>
      <c r="D477" s="466">
        <v>211097</v>
      </c>
      <c r="E477" s="466">
        <v>211097</v>
      </c>
      <c r="F477" s="466">
        <v>221206</v>
      </c>
      <c r="G477" s="466">
        <v>205134</v>
      </c>
      <c r="H477" s="466">
        <v>205134</v>
      </c>
      <c r="I477" s="466">
        <v>214804</v>
      </c>
      <c r="J477" s="466">
        <v>215920</v>
      </c>
      <c r="K477" s="466">
        <v>215920</v>
      </c>
      <c r="L477" s="466">
        <v>226095</v>
      </c>
      <c r="M477" s="467"/>
      <c r="N477" s="467"/>
      <c r="O477" s="468"/>
      <c r="P477" s="289"/>
      <c r="Q477" s="289"/>
    </row>
    <row r="478" spans="1:17" ht="12.75" x14ac:dyDescent="0.25">
      <c r="B478" s="455"/>
      <c r="C478" s="342" t="s">
        <v>11</v>
      </c>
      <c r="D478" s="466">
        <v>196183</v>
      </c>
      <c r="E478" s="466">
        <v>196183</v>
      </c>
      <c r="F478" s="466">
        <v>205586</v>
      </c>
      <c r="G478" s="466">
        <v>183813</v>
      </c>
      <c r="H478" s="466">
        <v>183813</v>
      </c>
      <c r="I478" s="466">
        <v>192456</v>
      </c>
      <c r="J478" s="466">
        <v>192576</v>
      </c>
      <c r="K478" s="466">
        <v>192576</v>
      </c>
      <c r="L478" s="466">
        <v>201624</v>
      </c>
      <c r="M478" s="467"/>
      <c r="N478" s="467"/>
      <c r="O478" s="468"/>
      <c r="P478" s="289"/>
      <c r="Q478" s="289"/>
    </row>
    <row r="479" spans="1:17" ht="22.5" x14ac:dyDescent="0.25">
      <c r="B479" s="455"/>
      <c r="C479" s="342" t="s">
        <v>5</v>
      </c>
      <c r="D479" s="466">
        <v>196183</v>
      </c>
      <c r="E479" s="466">
        <v>196183</v>
      </c>
      <c r="F479" s="466">
        <v>205586</v>
      </c>
      <c r="G479" s="466">
        <v>274512</v>
      </c>
      <c r="H479" s="466">
        <v>274512</v>
      </c>
      <c r="I479" s="466">
        <v>287690</v>
      </c>
      <c r="J479" s="466">
        <v>283276</v>
      </c>
      <c r="K479" s="466">
        <v>283276</v>
      </c>
      <c r="L479" s="466">
        <v>296858</v>
      </c>
      <c r="M479" s="467"/>
      <c r="N479" s="467"/>
      <c r="O479" s="468"/>
      <c r="P479" s="289"/>
      <c r="Q479" s="289"/>
    </row>
    <row r="480" spans="1:17" ht="24" customHeight="1" x14ac:dyDescent="0.25">
      <c r="B480" s="455"/>
      <c r="C480" s="342" t="s">
        <v>12</v>
      </c>
      <c r="D480" s="466">
        <v>419572</v>
      </c>
      <c r="E480" s="466">
        <v>419572</v>
      </c>
      <c r="F480" s="466">
        <v>440105</v>
      </c>
      <c r="G480" s="466">
        <v>557697</v>
      </c>
      <c r="H480" s="466">
        <v>557697</v>
      </c>
      <c r="I480" s="466">
        <v>584996</v>
      </c>
      <c r="J480" s="466">
        <v>585337</v>
      </c>
      <c r="K480" s="466">
        <v>585337</v>
      </c>
      <c r="L480" s="466">
        <v>613983</v>
      </c>
      <c r="M480" s="467"/>
      <c r="N480" s="467"/>
      <c r="O480" s="468"/>
      <c r="P480" s="289"/>
      <c r="Q480" s="289"/>
    </row>
    <row r="481" spans="2:17" ht="22.5" x14ac:dyDescent="0.25">
      <c r="B481" s="455"/>
      <c r="C481" s="342" t="s">
        <v>13</v>
      </c>
      <c r="D481" s="466">
        <v>286883</v>
      </c>
      <c r="E481" s="466">
        <v>286883</v>
      </c>
      <c r="F481" s="466">
        <v>300820</v>
      </c>
      <c r="G481" s="466">
        <v>365212</v>
      </c>
      <c r="H481" s="466">
        <v>365212</v>
      </c>
      <c r="I481" s="466">
        <v>382924</v>
      </c>
      <c r="J481" s="466">
        <v>373975</v>
      </c>
      <c r="K481" s="466">
        <v>373975</v>
      </c>
      <c r="L481" s="466">
        <v>392092</v>
      </c>
      <c r="M481" s="467"/>
      <c r="N481" s="467"/>
      <c r="O481" s="468"/>
      <c r="P481" s="289"/>
      <c r="Q481" s="289"/>
    </row>
    <row r="482" spans="2:17" ht="33.75" x14ac:dyDescent="0.25">
      <c r="B482" s="455"/>
      <c r="C482" s="342" t="s">
        <v>14</v>
      </c>
      <c r="D482" s="466">
        <v>328873</v>
      </c>
      <c r="E482" s="466">
        <v>328873</v>
      </c>
      <c r="F482" s="466">
        <v>344871</v>
      </c>
      <c r="G482" s="466">
        <v>376299</v>
      </c>
      <c r="H482" s="466">
        <v>376299</v>
      </c>
      <c r="I482" s="466">
        <v>394527</v>
      </c>
      <c r="J482" s="466">
        <v>403938</v>
      </c>
      <c r="K482" s="466">
        <v>403938</v>
      </c>
      <c r="L482" s="466">
        <v>423514</v>
      </c>
      <c r="M482" s="467"/>
      <c r="N482" s="467"/>
      <c r="O482" s="468"/>
      <c r="P482" s="289"/>
      <c r="Q482" s="289"/>
    </row>
    <row r="483" spans="2:17" ht="11.45" customHeight="1" x14ac:dyDescent="0.25">
      <c r="B483" s="455" t="s">
        <v>111</v>
      </c>
      <c r="C483" s="342" t="s">
        <v>7</v>
      </c>
      <c r="D483" s="466">
        <v>318952</v>
      </c>
      <c r="E483" s="466">
        <v>318952</v>
      </c>
      <c r="F483" s="466">
        <v>333257</v>
      </c>
      <c r="G483" s="466">
        <v>389740</v>
      </c>
      <c r="H483" s="466">
        <v>389740</v>
      </c>
      <c r="I483" s="466">
        <v>407269</v>
      </c>
      <c r="J483" s="466">
        <v>410255</v>
      </c>
      <c r="K483" s="466">
        <v>410255</v>
      </c>
      <c r="L483" s="466">
        <v>428726</v>
      </c>
      <c r="M483" s="467"/>
      <c r="N483" s="467"/>
      <c r="O483" s="468"/>
      <c r="P483" s="289"/>
      <c r="Q483" s="289"/>
    </row>
    <row r="484" spans="2:17" ht="22.5" x14ac:dyDescent="0.25">
      <c r="B484" s="455"/>
      <c r="C484" s="342" t="s">
        <v>9</v>
      </c>
      <c r="D484" s="466">
        <v>230083</v>
      </c>
      <c r="E484" s="466">
        <v>230083</v>
      </c>
      <c r="F484" s="466">
        <v>240405</v>
      </c>
      <c r="G484" s="466">
        <v>273795</v>
      </c>
      <c r="H484" s="466">
        <v>273795</v>
      </c>
      <c r="I484" s="466">
        <v>286051</v>
      </c>
      <c r="J484" s="466">
        <v>286401</v>
      </c>
      <c r="K484" s="466">
        <v>286401</v>
      </c>
      <c r="L484" s="466">
        <v>299222</v>
      </c>
      <c r="M484" s="467"/>
      <c r="N484" s="467"/>
      <c r="O484" s="468"/>
      <c r="P484" s="289"/>
      <c r="Q484" s="289"/>
    </row>
    <row r="485" spans="2:17" ht="12.75" x14ac:dyDescent="0.25">
      <c r="B485" s="455"/>
      <c r="C485" s="342" t="s">
        <v>8</v>
      </c>
      <c r="D485" s="466">
        <v>304478</v>
      </c>
      <c r="E485" s="466">
        <v>304478</v>
      </c>
      <c r="F485" s="466">
        <v>318250</v>
      </c>
      <c r="G485" s="466">
        <v>317274</v>
      </c>
      <c r="H485" s="466">
        <v>317274</v>
      </c>
      <c r="I485" s="466">
        <v>331507</v>
      </c>
      <c r="J485" s="466">
        <v>332847</v>
      </c>
      <c r="K485" s="466">
        <v>332847</v>
      </c>
      <c r="L485" s="466">
        <v>347786</v>
      </c>
      <c r="M485" s="467"/>
      <c r="N485" s="467"/>
      <c r="O485" s="468"/>
      <c r="P485" s="289"/>
      <c r="Q485" s="289"/>
    </row>
    <row r="486" spans="2:17" ht="12.75" x14ac:dyDescent="0.25">
      <c r="B486" s="455"/>
      <c r="C486" s="342" t="s">
        <v>11</v>
      </c>
      <c r="D486" s="466">
        <v>248935</v>
      </c>
      <c r="E486" s="466">
        <v>248935</v>
      </c>
      <c r="F486" s="466">
        <v>260217</v>
      </c>
      <c r="G486" s="466">
        <v>244809</v>
      </c>
      <c r="H486" s="466">
        <v>244809</v>
      </c>
      <c r="I486" s="466">
        <v>255746</v>
      </c>
      <c r="J486" s="466">
        <v>255438</v>
      </c>
      <c r="K486" s="466">
        <v>255438</v>
      </c>
      <c r="L486" s="466">
        <v>266846</v>
      </c>
      <c r="M486" s="467"/>
      <c r="N486" s="467"/>
      <c r="O486" s="468"/>
      <c r="P486" s="289"/>
      <c r="Q486" s="289"/>
    </row>
    <row r="487" spans="2:17" ht="22.5" x14ac:dyDescent="0.25">
      <c r="B487" s="455"/>
      <c r="C487" s="342" t="s">
        <v>5</v>
      </c>
      <c r="D487" s="466">
        <v>248935</v>
      </c>
      <c r="E487" s="466">
        <v>248935</v>
      </c>
      <c r="F487" s="466">
        <v>260217</v>
      </c>
      <c r="G487" s="466">
        <v>336075</v>
      </c>
      <c r="H487" s="466">
        <v>336075</v>
      </c>
      <c r="I487" s="466">
        <v>351359</v>
      </c>
      <c r="J487" s="466">
        <v>346704</v>
      </c>
      <c r="K487" s="466">
        <v>346704</v>
      </c>
      <c r="L487" s="466">
        <v>362458</v>
      </c>
      <c r="M487" s="467"/>
      <c r="N487" s="467"/>
      <c r="O487" s="468"/>
      <c r="P487" s="289"/>
      <c r="Q487" s="289"/>
    </row>
    <row r="488" spans="2:17" ht="32.25" customHeight="1" x14ac:dyDescent="0.25">
      <c r="B488" s="455"/>
      <c r="C488" s="342" t="s">
        <v>12</v>
      </c>
      <c r="D488" s="466">
        <v>466995</v>
      </c>
      <c r="E488" s="466">
        <v>466995</v>
      </c>
      <c r="F488" s="466">
        <v>488598</v>
      </c>
      <c r="G488" s="466">
        <v>594748</v>
      </c>
      <c r="H488" s="466">
        <v>594748</v>
      </c>
      <c r="I488" s="466">
        <v>622288</v>
      </c>
      <c r="J488" s="466">
        <v>617242</v>
      </c>
      <c r="K488" s="466">
        <v>617242</v>
      </c>
      <c r="L488" s="466">
        <v>645817</v>
      </c>
      <c r="M488" s="467"/>
      <c r="N488" s="467"/>
      <c r="O488" s="468"/>
      <c r="P488" s="289"/>
      <c r="Q488" s="289"/>
    </row>
    <row r="489" spans="2:17" ht="22.5" x14ac:dyDescent="0.25">
      <c r="B489" s="455"/>
      <c r="C489" s="342" t="s">
        <v>13</v>
      </c>
      <c r="D489" s="466">
        <v>340202</v>
      </c>
      <c r="E489" s="466">
        <v>340202</v>
      </c>
      <c r="F489" s="466">
        <v>355829</v>
      </c>
      <c r="G489" s="466">
        <v>427342</v>
      </c>
      <c r="H489" s="466">
        <v>427342</v>
      </c>
      <c r="I489" s="466">
        <v>446971</v>
      </c>
      <c r="J489" s="466">
        <v>437970</v>
      </c>
      <c r="K489" s="466">
        <v>437970</v>
      </c>
      <c r="L489" s="466">
        <v>458071</v>
      </c>
      <c r="M489" s="467"/>
      <c r="N489" s="467"/>
      <c r="O489" s="468"/>
      <c r="P489" s="289"/>
      <c r="Q489" s="289"/>
    </row>
    <row r="490" spans="2:17" ht="33.75" x14ac:dyDescent="0.25">
      <c r="B490" s="455"/>
      <c r="C490" s="342" t="s">
        <v>14</v>
      </c>
      <c r="D490" s="466">
        <v>409054</v>
      </c>
      <c r="E490" s="466">
        <v>409054</v>
      </c>
      <c r="F490" s="466">
        <v>427806</v>
      </c>
      <c r="G490" s="466">
        <v>455695</v>
      </c>
      <c r="H490" s="466">
        <v>455695</v>
      </c>
      <c r="I490" s="466">
        <v>476520</v>
      </c>
      <c r="J490" s="466">
        <v>481154</v>
      </c>
      <c r="K490" s="466">
        <v>481154</v>
      </c>
      <c r="L490" s="466">
        <v>503156</v>
      </c>
      <c r="M490" s="467"/>
      <c r="N490" s="467"/>
      <c r="O490" s="468"/>
      <c r="P490" s="289"/>
      <c r="Q490" s="289"/>
    </row>
    <row r="491" spans="2:17" ht="11.45" customHeight="1" x14ac:dyDescent="0.25">
      <c r="B491" s="455" t="s">
        <v>112</v>
      </c>
      <c r="C491" s="342" t="s">
        <v>7</v>
      </c>
      <c r="D491" s="466">
        <v>318952</v>
      </c>
      <c r="E491" s="466">
        <v>318952</v>
      </c>
      <c r="F491" s="466">
        <v>333257</v>
      </c>
      <c r="G491" s="466">
        <v>389740</v>
      </c>
      <c r="H491" s="466">
        <v>389740</v>
      </c>
      <c r="I491" s="466">
        <v>407269</v>
      </c>
      <c r="J491" s="466">
        <v>410255</v>
      </c>
      <c r="K491" s="466">
        <v>410255</v>
      </c>
      <c r="L491" s="466">
        <v>428726</v>
      </c>
      <c r="M491" s="467"/>
      <c r="N491" s="467"/>
      <c r="O491" s="468"/>
      <c r="P491" s="289"/>
      <c r="Q491" s="289"/>
    </row>
    <row r="492" spans="2:17" ht="22.5" x14ac:dyDescent="0.25">
      <c r="B492" s="455"/>
      <c r="C492" s="342" t="s">
        <v>9</v>
      </c>
      <c r="D492" s="466">
        <v>230083</v>
      </c>
      <c r="E492" s="466">
        <v>230083</v>
      </c>
      <c r="F492" s="466">
        <v>240405</v>
      </c>
      <c r="G492" s="466">
        <v>273795</v>
      </c>
      <c r="H492" s="466">
        <v>273795</v>
      </c>
      <c r="I492" s="466">
        <v>286051</v>
      </c>
      <c r="J492" s="466">
        <v>286401</v>
      </c>
      <c r="K492" s="466">
        <v>286401</v>
      </c>
      <c r="L492" s="466">
        <v>299222</v>
      </c>
      <c r="M492" s="467"/>
      <c r="N492" s="467"/>
      <c r="O492" s="468"/>
      <c r="P492" s="289"/>
      <c r="Q492" s="289"/>
    </row>
    <row r="493" spans="2:17" ht="12.75" x14ac:dyDescent="0.25">
      <c r="B493" s="455"/>
      <c r="C493" s="342" t="s">
        <v>8</v>
      </c>
      <c r="D493" s="466">
        <v>304478</v>
      </c>
      <c r="E493" s="466">
        <v>304478</v>
      </c>
      <c r="F493" s="466">
        <v>318250</v>
      </c>
      <c r="G493" s="466">
        <v>317274</v>
      </c>
      <c r="H493" s="466">
        <v>317274</v>
      </c>
      <c r="I493" s="466">
        <v>331507</v>
      </c>
      <c r="J493" s="466">
        <v>332847</v>
      </c>
      <c r="K493" s="466">
        <v>332847</v>
      </c>
      <c r="L493" s="466">
        <v>347786</v>
      </c>
      <c r="M493" s="467"/>
      <c r="N493" s="467"/>
      <c r="O493" s="468"/>
      <c r="P493" s="289"/>
      <c r="Q493" s="289"/>
    </row>
    <row r="494" spans="2:17" ht="12.75" x14ac:dyDescent="0.25">
      <c r="B494" s="455"/>
      <c r="C494" s="342" t="s">
        <v>11</v>
      </c>
      <c r="D494" s="466">
        <v>248935</v>
      </c>
      <c r="E494" s="466">
        <v>248935</v>
      </c>
      <c r="F494" s="466">
        <v>260217</v>
      </c>
      <c r="G494" s="466">
        <v>244809</v>
      </c>
      <c r="H494" s="466">
        <v>244809</v>
      </c>
      <c r="I494" s="466">
        <v>255746</v>
      </c>
      <c r="J494" s="466">
        <v>255438</v>
      </c>
      <c r="K494" s="466">
        <v>255438</v>
      </c>
      <c r="L494" s="466">
        <v>266846</v>
      </c>
      <c r="M494" s="467"/>
      <c r="N494" s="467"/>
      <c r="O494" s="468"/>
      <c r="P494" s="289"/>
      <c r="Q494" s="289"/>
    </row>
    <row r="495" spans="2:17" ht="24" customHeight="1" x14ac:dyDescent="0.25">
      <c r="B495" s="455"/>
      <c r="C495" s="342" t="s">
        <v>12</v>
      </c>
      <c r="D495" s="466">
        <v>466995</v>
      </c>
      <c r="E495" s="466">
        <v>466995</v>
      </c>
      <c r="F495" s="466">
        <v>488598</v>
      </c>
      <c r="G495" s="466">
        <v>594748</v>
      </c>
      <c r="H495" s="466">
        <v>594748</v>
      </c>
      <c r="I495" s="466">
        <v>622288</v>
      </c>
      <c r="J495" s="466">
        <v>617242</v>
      </c>
      <c r="K495" s="466">
        <v>617242</v>
      </c>
      <c r="L495" s="466">
        <v>645817</v>
      </c>
      <c r="M495" s="467"/>
      <c r="N495" s="467"/>
      <c r="O495" s="468"/>
      <c r="P495" s="289"/>
      <c r="Q495" s="289"/>
    </row>
    <row r="496" spans="2:17" ht="33.75" x14ac:dyDescent="0.25">
      <c r="B496" s="455"/>
      <c r="C496" s="342" t="s">
        <v>14</v>
      </c>
      <c r="D496" s="466">
        <v>409054</v>
      </c>
      <c r="E496" s="466">
        <v>409054</v>
      </c>
      <c r="F496" s="466">
        <v>427806</v>
      </c>
      <c r="G496" s="466">
        <v>455695</v>
      </c>
      <c r="H496" s="466">
        <v>455695</v>
      </c>
      <c r="I496" s="466">
        <v>476520</v>
      </c>
      <c r="J496" s="466">
        <v>481154</v>
      </c>
      <c r="K496" s="466">
        <v>481154</v>
      </c>
      <c r="L496" s="466">
        <v>503156</v>
      </c>
      <c r="M496" s="467"/>
      <c r="N496" s="467"/>
      <c r="O496" s="468"/>
      <c r="P496" s="289"/>
      <c r="Q496" s="289"/>
    </row>
    <row r="497" spans="1:17" ht="45" x14ac:dyDescent="0.25">
      <c r="B497" s="455"/>
      <c r="C497" s="342" t="s">
        <v>15</v>
      </c>
      <c r="D497" s="466">
        <v>444778</v>
      </c>
      <c r="E497" s="466">
        <v>444778</v>
      </c>
      <c r="F497" s="466">
        <v>465385</v>
      </c>
      <c r="G497" s="466">
        <v>565762</v>
      </c>
      <c r="H497" s="466">
        <v>565762</v>
      </c>
      <c r="I497" s="466">
        <v>591983</v>
      </c>
      <c r="J497" s="466">
        <v>586278</v>
      </c>
      <c r="K497" s="466">
        <v>586278</v>
      </c>
      <c r="L497" s="466">
        <v>613441</v>
      </c>
      <c r="M497" s="467"/>
      <c r="N497" s="467"/>
      <c r="O497" s="468"/>
      <c r="P497" s="289"/>
      <c r="Q497" s="289"/>
    </row>
    <row r="498" spans="1:17" ht="11.45" customHeight="1" x14ac:dyDescent="0.25">
      <c r="B498" s="455" t="s">
        <v>113</v>
      </c>
      <c r="C498" s="342" t="s">
        <v>7</v>
      </c>
      <c r="D498" s="466">
        <v>318952</v>
      </c>
      <c r="E498" s="466">
        <v>318952</v>
      </c>
      <c r="F498" s="466">
        <v>333257</v>
      </c>
      <c r="G498" s="466">
        <v>389740</v>
      </c>
      <c r="H498" s="466">
        <v>389740</v>
      </c>
      <c r="I498" s="466">
        <v>407269</v>
      </c>
      <c r="J498" s="466">
        <v>410255</v>
      </c>
      <c r="K498" s="466">
        <v>410255</v>
      </c>
      <c r="L498" s="466">
        <v>428726</v>
      </c>
      <c r="M498" s="467"/>
      <c r="N498" s="467"/>
      <c r="O498" s="468"/>
      <c r="P498" s="289"/>
      <c r="Q498" s="289"/>
    </row>
    <row r="499" spans="1:17" ht="12.75" x14ac:dyDescent="0.25">
      <c r="B499" s="455"/>
      <c r="C499" s="342" t="s">
        <v>8</v>
      </c>
      <c r="D499" s="466">
        <v>404456</v>
      </c>
      <c r="E499" s="466">
        <v>404456</v>
      </c>
      <c r="F499" s="466">
        <v>422709</v>
      </c>
      <c r="G499" s="466">
        <v>447712</v>
      </c>
      <c r="H499" s="466">
        <v>447712</v>
      </c>
      <c r="I499" s="466">
        <v>467877</v>
      </c>
      <c r="J499" s="466">
        <v>472183</v>
      </c>
      <c r="K499" s="466">
        <v>472183</v>
      </c>
      <c r="L499" s="466">
        <v>493478</v>
      </c>
      <c r="M499" s="467"/>
      <c r="N499" s="467"/>
      <c r="O499" s="468"/>
      <c r="P499" s="289"/>
      <c r="Q499" s="289"/>
    </row>
    <row r="500" spans="1:17" ht="24" customHeight="1" x14ac:dyDescent="0.25">
      <c r="B500" s="455"/>
      <c r="C500" s="342" t="s">
        <v>12</v>
      </c>
      <c r="D500" s="466">
        <v>466995</v>
      </c>
      <c r="E500" s="466">
        <v>466995</v>
      </c>
      <c r="F500" s="466">
        <v>488598</v>
      </c>
      <c r="G500" s="466">
        <v>594748</v>
      </c>
      <c r="H500" s="466">
        <v>594748</v>
      </c>
      <c r="I500" s="466">
        <v>622288</v>
      </c>
      <c r="J500" s="466">
        <v>617242</v>
      </c>
      <c r="K500" s="466">
        <v>617242</v>
      </c>
      <c r="L500" s="466">
        <v>645817</v>
      </c>
      <c r="M500" s="467"/>
      <c r="N500" s="467"/>
      <c r="O500" s="468"/>
      <c r="P500" s="289"/>
      <c r="Q500" s="289"/>
    </row>
    <row r="501" spans="1:17" ht="33.75" x14ac:dyDescent="0.25">
      <c r="B501" s="455"/>
      <c r="C501" s="342" t="s">
        <v>14</v>
      </c>
      <c r="D501" s="466">
        <v>409054</v>
      </c>
      <c r="E501" s="466">
        <v>409054</v>
      </c>
      <c r="F501" s="466">
        <v>427806</v>
      </c>
      <c r="G501" s="466">
        <v>455695</v>
      </c>
      <c r="H501" s="466">
        <v>455695</v>
      </c>
      <c r="I501" s="466">
        <v>476520</v>
      </c>
      <c r="J501" s="466">
        <v>481154</v>
      </c>
      <c r="K501" s="466">
        <v>481154</v>
      </c>
      <c r="L501" s="466">
        <v>503156</v>
      </c>
      <c r="M501" s="467"/>
      <c r="N501" s="467"/>
      <c r="O501" s="468"/>
      <c r="P501" s="289"/>
      <c r="Q501" s="289"/>
    </row>
    <row r="502" spans="1:17" ht="45" x14ac:dyDescent="0.25">
      <c r="B502" s="455"/>
      <c r="C502" s="342" t="s">
        <v>15</v>
      </c>
      <c r="D502" s="466">
        <v>444778</v>
      </c>
      <c r="E502" s="466">
        <v>444778</v>
      </c>
      <c r="F502" s="466">
        <v>465385</v>
      </c>
      <c r="G502" s="466">
        <v>565762</v>
      </c>
      <c r="H502" s="466">
        <v>565762</v>
      </c>
      <c r="I502" s="466">
        <v>591983</v>
      </c>
      <c r="J502" s="466">
        <v>586278</v>
      </c>
      <c r="K502" s="466">
        <v>586278</v>
      </c>
      <c r="L502" s="466">
        <v>613441</v>
      </c>
      <c r="M502" s="467"/>
      <c r="N502" s="467"/>
      <c r="O502" s="468"/>
      <c r="P502" s="289"/>
      <c r="Q502" s="289"/>
    </row>
    <row r="503" spans="1:17" ht="22.5" customHeight="1" x14ac:dyDescent="0.25">
      <c r="B503" s="447" t="s">
        <v>107</v>
      </c>
      <c r="C503" s="448"/>
      <c r="D503" s="466">
        <v>49738</v>
      </c>
      <c r="E503" s="466">
        <v>49738</v>
      </c>
      <c r="F503" s="466">
        <v>51747</v>
      </c>
      <c r="G503" s="466">
        <v>56644</v>
      </c>
      <c r="H503" s="466">
        <v>56644</v>
      </c>
      <c r="I503" s="466">
        <v>58906</v>
      </c>
      <c r="J503" s="466">
        <v>59596</v>
      </c>
      <c r="K503" s="466">
        <v>59596</v>
      </c>
      <c r="L503" s="466">
        <v>61972</v>
      </c>
      <c r="M503" s="467"/>
      <c r="N503" s="467"/>
      <c r="O503" s="468"/>
      <c r="P503" s="289"/>
      <c r="Q503" s="289"/>
    </row>
    <row r="504" spans="1:17" ht="18.75" customHeight="1" x14ac:dyDescent="0.25">
      <c r="B504" s="447" t="s">
        <v>32</v>
      </c>
      <c r="C504" s="448"/>
      <c r="D504" s="466">
        <v>367810</v>
      </c>
      <c r="E504" s="466">
        <v>367810</v>
      </c>
      <c r="F504" s="466">
        <v>382926</v>
      </c>
      <c r="G504" s="466">
        <v>461326</v>
      </c>
      <c r="H504" s="466">
        <v>461326</v>
      </c>
      <c r="I504" s="466">
        <v>480222</v>
      </c>
      <c r="J504" s="466">
        <v>507350</v>
      </c>
      <c r="K504" s="466">
        <v>507350</v>
      </c>
      <c r="L504" s="466">
        <v>528136</v>
      </c>
      <c r="M504" s="467"/>
      <c r="N504" s="467"/>
      <c r="O504" s="468"/>
      <c r="P504" s="289"/>
      <c r="Q504" s="289"/>
    </row>
    <row r="505" spans="1:17" ht="26.25" customHeight="1" thickBot="1" x14ac:dyDescent="0.3">
      <c r="B505" s="469" t="s">
        <v>33</v>
      </c>
      <c r="C505" s="470"/>
      <c r="D505" s="466">
        <v>15216</v>
      </c>
      <c r="E505" s="466">
        <v>15216</v>
      </c>
      <c r="F505" s="466">
        <v>15641</v>
      </c>
      <c r="G505" s="466">
        <v>28669</v>
      </c>
      <c r="H505" s="466">
        <v>28669</v>
      </c>
      <c r="I505" s="466">
        <v>29472</v>
      </c>
      <c r="J505" s="466">
        <v>33446</v>
      </c>
      <c r="K505" s="466">
        <v>33446</v>
      </c>
      <c r="L505" s="466">
        <v>34343</v>
      </c>
      <c r="M505" s="471"/>
      <c r="N505" s="471"/>
      <c r="O505" s="472"/>
      <c r="P505" s="289"/>
      <c r="Q505" s="289"/>
    </row>
    <row r="506" spans="1:17" ht="52.5" customHeight="1" x14ac:dyDescent="0.3">
      <c r="A506" s="3"/>
      <c r="B506" s="457" t="s">
        <v>82</v>
      </c>
      <c r="C506" s="457"/>
      <c r="D506" s="473">
        <v>90426</v>
      </c>
      <c r="E506" s="458"/>
      <c r="F506" s="458"/>
      <c r="G506" s="473">
        <v>105967</v>
      </c>
      <c r="H506" s="458"/>
      <c r="I506" s="458"/>
      <c r="J506" s="473">
        <v>2911</v>
      </c>
      <c r="K506" s="458"/>
      <c r="L506" s="458"/>
      <c r="M506" s="473">
        <v>10586</v>
      </c>
      <c r="N506" s="474">
        <v>209890</v>
      </c>
      <c r="O506" s="474">
        <v>209890</v>
      </c>
    </row>
    <row r="507" spans="1:17" s="8" customFormat="1" x14ac:dyDescent="0.25">
      <c r="B507" s="260"/>
      <c r="C507" s="260"/>
      <c r="D507" s="106" t="s">
        <v>2</v>
      </c>
      <c r="E507" s="106" t="s">
        <v>3</v>
      </c>
      <c r="F507" s="107" t="s">
        <v>4</v>
      </c>
      <c r="G507" s="106" t="s">
        <v>2</v>
      </c>
      <c r="H507" s="106" t="s">
        <v>3</v>
      </c>
      <c r="I507" s="107" t="s">
        <v>4</v>
      </c>
      <c r="J507" s="106" t="s">
        <v>2</v>
      </c>
      <c r="K507" s="106" t="s">
        <v>3</v>
      </c>
      <c r="L507" s="107" t="s">
        <v>4</v>
      </c>
      <c r="M507" s="106" t="s">
        <v>2</v>
      </c>
      <c r="N507" s="106" t="s">
        <v>3</v>
      </c>
      <c r="O507" s="108" t="s">
        <v>4</v>
      </c>
    </row>
    <row r="508" spans="1:17" ht="11.45" customHeight="1" x14ac:dyDescent="0.25">
      <c r="B508" s="380" t="s">
        <v>110</v>
      </c>
      <c r="C508" s="261" t="s">
        <v>51</v>
      </c>
      <c r="D508" s="231">
        <v>51311</v>
      </c>
      <c r="E508" s="231">
        <v>8535</v>
      </c>
      <c r="F508" s="232">
        <v>12301</v>
      </c>
      <c r="G508" s="231">
        <v>61748</v>
      </c>
      <c r="H508" s="231">
        <v>9349</v>
      </c>
      <c r="I508" s="232">
        <v>13807</v>
      </c>
      <c r="J508" s="231">
        <v>1100</v>
      </c>
      <c r="K508" s="231">
        <v>0</v>
      </c>
      <c r="L508" s="232">
        <v>100</v>
      </c>
      <c r="M508" s="231">
        <v>3702</v>
      </c>
      <c r="N508" s="231">
        <v>473</v>
      </c>
      <c r="O508" s="233">
        <v>443</v>
      </c>
    </row>
    <row r="509" spans="1:17" ht="13.5" x14ac:dyDescent="0.25">
      <c r="B509" s="381"/>
      <c r="C509" s="262" t="s">
        <v>52</v>
      </c>
      <c r="D509" s="234">
        <v>1018</v>
      </c>
      <c r="E509" s="234">
        <v>1138</v>
      </c>
      <c r="F509" s="235">
        <v>2599</v>
      </c>
      <c r="G509" s="234">
        <v>1591</v>
      </c>
      <c r="H509" s="234">
        <v>1517</v>
      </c>
      <c r="I509" s="235">
        <v>3231</v>
      </c>
      <c r="J509" s="234">
        <v>477</v>
      </c>
      <c r="K509" s="234">
        <v>160</v>
      </c>
      <c r="L509" s="235">
        <v>0</v>
      </c>
      <c r="M509" s="234">
        <v>3482</v>
      </c>
      <c r="N509" s="234">
        <v>287</v>
      </c>
      <c r="O509" s="236">
        <v>663</v>
      </c>
      <c r="P509" s="8"/>
    </row>
    <row r="510" spans="1:17" ht="13.5" x14ac:dyDescent="0.25">
      <c r="B510" s="381"/>
      <c r="C510" s="262" t="s">
        <v>53</v>
      </c>
      <c r="D510" s="234">
        <v>130</v>
      </c>
      <c r="E510" s="234">
        <v>181</v>
      </c>
      <c r="F510" s="235">
        <v>1755</v>
      </c>
      <c r="G510" s="234">
        <v>61</v>
      </c>
      <c r="H510" s="234">
        <v>395</v>
      </c>
      <c r="I510" s="235">
        <v>1963</v>
      </c>
      <c r="J510" s="234">
        <v>38</v>
      </c>
      <c r="K510" s="234">
        <v>0</v>
      </c>
      <c r="L510" s="235">
        <v>94</v>
      </c>
      <c r="M510" s="234">
        <v>103</v>
      </c>
      <c r="N510" s="234">
        <v>61</v>
      </c>
      <c r="O510" s="236">
        <v>73</v>
      </c>
      <c r="P510" s="8"/>
    </row>
    <row r="511" spans="1:17" ht="13.5" x14ac:dyDescent="0.25">
      <c r="B511" s="381"/>
      <c r="C511" s="262" t="s">
        <v>54</v>
      </c>
      <c r="D511" s="234">
        <v>0</v>
      </c>
      <c r="E511" s="234">
        <v>175</v>
      </c>
      <c r="F511" s="235">
        <v>1333</v>
      </c>
      <c r="G511" s="234">
        <v>0</v>
      </c>
      <c r="H511" s="234">
        <v>0</v>
      </c>
      <c r="I511" s="235">
        <v>1780</v>
      </c>
      <c r="J511" s="234">
        <v>25</v>
      </c>
      <c r="K511" s="234">
        <v>0</v>
      </c>
      <c r="L511" s="235">
        <v>93</v>
      </c>
      <c r="M511" s="234">
        <v>75</v>
      </c>
      <c r="N511" s="234">
        <v>117</v>
      </c>
      <c r="O511" s="236">
        <v>266</v>
      </c>
      <c r="P511" s="8"/>
    </row>
    <row r="512" spans="1:17" ht="13.5" x14ac:dyDescent="0.25">
      <c r="B512" s="381"/>
      <c r="C512" s="262" t="s">
        <v>55</v>
      </c>
      <c r="D512" s="234">
        <v>0</v>
      </c>
      <c r="E512" s="234">
        <v>23</v>
      </c>
      <c r="F512" s="235">
        <v>869</v>
      </c>
      <c r="G512" s="234">
        <v>0</v>
      </c>
      <c r="H512" s="234">
        <v>107</v>
      </c>
      <c r="I512" s="235">
        <v>741</v>
      </c>
      <c r="J512" s="234">
        <v>15</v>
      </c>
      <c r="K512" s="234">
        <v>13</v>
      </c>
      <c r="L512" s="235">
        <v>56</v>
      </c>
      <c r="M512" s="234">
        <v>14</v>
      </c>
      <c r="N512" s="234">
        <v>115</v>
      </c>
      <c r="O512" s="236">
        <v>273</v>
      </c>
      <c r="P512" s="8"/>
    </row>
    <row r="513" spans="2:16" ht="13.5" x14ac:dyDescent="0.25">
      <c r="B513" s="381"/>
      <c r="C513" s="262" t="s">
        <v>56</v>
      </c>
      <c r="D513" s="234">
        <v>15</v>
      </c>
      <c r="E513" s="234">
        <v>0</v>
      </c>
      <c r="F513" s="235">
        <v>204</v>
      </c>
      <c r="G513" s="234">
        <v>0</v>
      </c>
      <c r="H513" s="234">
        <v>0</v>
      </c>
      <c r="I513" s="235">
        <v>232</v>
      </c>
      <c r="J513" s="234">
        <v>0</v>
      </c>
      <c r="K513" s="234">
        <v>0</v>
      </c>
      <c r="L513" s="235">
        <v>28</v>
      </c>
      <c r="M513" s="234">
        <v>11</v>
      </c>
      <c r="N513" s="234">
        <v>0</v>
      </c>
      <c r="O513" s="236">
        <v>94</v>
      </c>
      <c r="P513" s="8"/>
    </row>
    <row r="514" spans="2:16" ht="13.5" x14ac:dyDescent="0.25">
      <c r="B514" s="381"/>
      <c r="C514" s="262" t="s">
        <v>57</v>
      </c>
      <c r="D514" s="234">
        <v>0</v>
      </c>
      <c r="E514" s="234">
        <v>0</v>
      </c>
      <c r="F514" s="235">
        <v>75</v>
      </c>
      <c r="G514" s="234">
        <v>15</v>
      </c>
      <c r="H514" s="234">
        <v>0</v>
      </c>
      <c r="I514" s="235">
        <v>85</v>
      </c>
      <c r="J514" s="234">
        <v>135</v>
      </c>
      <c r="K514" s="234">
        <v>85</v>
      </c>
      <c r="L514" s="235">
        <v>68</v>
      </c>
      <c r="M514" s="234">
        <v>289</v>
      </c>
      <c r="N514" s="234">
        <v>0</v>
      </c>
      <c r="O514" s="236">
        <v>33</v>
      </c>
      <c r="P514" s="8"/>
    </row>
    <row r="515" spans="2:16" ht="11.45" customHeight="1" x14ac:dyDescent="0.25">
      <c r="B515" s="379" t="s">
        <v>115</v>
      </c>
      <c r="C515" s="262" t="s">
        <v>7</v>
      </c>
      <c r="D515" s="234">
        <v>0</v>
      </c>
      <c r="E515" s="234">
        <v>0</v>
      </c>
      <c r="F515" s="235">
        <v>0</v>
      </c>
      <c r="G515" s="234">
        <v>0</v>
      </c>
      <c r="H515" s="234">
        <v>1</v>
      </c>
      <c r="I515" s="235">
        <v>1</v>
      </c>
      <c r="J515" s="234">
        <v>0</v>
      </c>
      <c r="K515" s="234">
        <v>0</v>
      </c>
      <c r="L515" s="235">
        <v>0</v>
      </c>
      <c r="M515" s="234">
        <v>0</v>
      </c>
      <c r="N515" s="234">
        <v>0</v>
      </c>
      <c r="O515" s="236">
        <v>0</v>
      </c>
      <c r="P515" s="8"/>
    </row>
    <row r="516" spans="2:16" ht="22.5" x14ac:dyDescent="0.25">
      <c r="B516" s="379"/>
      <c r="C516" s="262" t="s">
        <v>9</v>
      </c>
      <c r="D516" s="234">
        <v>18</v>
      </c>
      <c r="E516" s="234">
        <v>1</v>
      </c>
      <c r="F516" s="235">
        <v>4</v>
      </c>
      <c r="G516" s="234">
        <v>21</v>
      </c>
      <c r="H516" s="234">
        <v>4</v>
      </c>
      <c r="I516" s="235">
        <v>6</v>
      </c>
      <c r="J516" s="234">
        <v>0</v>
      </c>
      <c r="K516" s="234">
        <v>0</v>
      </c>
      <c r="L516" s="235">
        <v>0</v>
      </c>
      <c r="M516" s="234">
        <v>0</v>
      </c>
      <c r="N516" s="234">
        <v>0</v>
      </c>
      <c r="O516" s="236">
        <v>0</v>
      </c>
      <c r="P516" s="8"/>
    </row>
    <row r="517" spans="2:16" ht="13.5" x14ac:dyDescent="0.25">
      <c r="B517" s="379"/>
      <c r="C517" s="262" t="s">
        <v>8</v>
      </c>
      <c r="D517" s="234">
        <v>0</v>
      </c>
      <c r="E517" s="234">
        <v>0</v>
      </c>
      <c r="F517" s="235">
        <v>0</v>
      </c>
      <c r="G517" s="234">
        <v>1</v>
      </c>
      <c r="H517" s="234">
        <v>0</v>
      </c>
      <c r="I517" s="235">
        <v>0</v>
      </c>
      <c r="J517" s="234">
        <v>0</v>
      </c>
      <c r="K517" s="234">
        <v>0</v>
      </c>
      <c r="L517" s="235">
        <v>0</v>
      </c>
      <c r="M517" s="234">
        <v>0</v>
      </c>
      <c r="N517" s="234">
        <v>0</v>
      </c>
      <c r="O517" s="236">
        <v>0</v>
      </c>
      <c r="P517" s="8"/>
    </row>
    <row r="518" spans="2:16" ht="13.5" x14ac:dyDescent="0.25">
      <c r="B518" s="379"/>
      <c r="C518" s="262" t="s">
        <v>11</v>
      </c>
      <c r="D518" s="234">
        <v>29</v>
      </c>
      <c r="E518" s="234">
        <v>1</v>
      </c>
      <c r="F518" s="235">
        <v>2</v>
      </c>
      <c r="G518" s="234">
        <v>47</v>
      </c>
      <c r="H518" s="234">
        <v>4</v>
      </c>
      <c r="I518" s="235">
        <v>4</v>
      </c>
      <c r="J518" s="234">
        <v>0</v>
      </c>
      <c r="K518" s="234">
        <v>0</v>
      </c>
      <c r="L518" s="235">
        <v>0</v>
      </c>
      <c r="M518" s="234">
        <v>4</v>
      </c>
      <c r="N518" s="234">
        <v>0</v>
      </c>
      <c r="O518" s="236">
        <v>0</v>
      </c>
      <c r="P518" s="8"/>
    </row>
    <row r="519" spans="2:16" ht="22.5" x14ac:dyDescent="0.25">
      <c r="B519" s="379"/>
      <c r="C519" s="262" t="s">
        <v>5</v>
      </c>
      <c r="D519" s="234">
        <v>1495</v>
      </c>
      <c r="E519" s="234">
        <v>137</v>
      </c>
      <c r="F519" s="235">
        <v>487</v>
      </c>
      <c r="G519" s="234">
        <v>520</v>
      </c>
      <c r="H519" s="234">
        <v>67</v>
      </c>
      <c r="I519" s="235">
        <v>151</v>
      </c>
      <c r="J519" s="234">
        <v>0</v>
      </c>
      <c r="K519" s="234">
        <v>0</v>
      </c>
      <c r="L519" s="235">
        <v>0</v>
      </c>
      <c r="M519" s="234">
        <v>1</v>
      </c>
      <c r="N519" s="234">
        <v>0</v>
      </c>
      <c r="O519" s="236">
        <v>0</v>
      </c>
      <c r="P519" s="8"/>
    </row>
    <row r="520" spans="2:16" ht="24.75" customHeight="1" x14ac:dyDescent="0.25">
      <c r="B520" s="379"/>
      <c r="C520" s="262" t="s">
        <v>12</v>
      </c>
      <c r="D520" s="234">
        <v>20</v>
      </c>
      <c r="E520" s="234">
        <v>3</v>
      </c>
      <c r="F520" s="235">
        <v>10</v>
      </c>
      <c r="G520" s="234">
        <v>35</v>
      </c>
      <c r="H520" s="234">
        <v>11</v>
      </c>
      <c r="I520" s="235">
        <v>22</v>
      </c>
      <c r="J520" s="234">
        <v>0</v>
      </c>
      <c r="K520" s="234">
        <v>0</v>
      </c>
      <c r="L520" s="235">
        <v>0</v>
      </c>
      <c r="M520" s="234">
        <v>4</v>
      </c>
      <c r="N520" s="234">
        <v>0</v>
      </c>
      <c r="O520" s="236">
        <v>0</v>
      </c>
      <c r="P520" s="8"/>
    </row>
    <row r="521" spans="2:16" ht="22.5" x14ac:dyDescent="0.25">
      <c r="B521" s="379"/>
      <c r="C521" s="262" t="s">
        <v>13</v>
      </c>
      <c r="D521" s="234">
        <v>1355</v>
      </c>
      <c r="E521" s="234">
        <v>287</v>
      </c>
      <c r="F521" s="235">
        <v>648</v>
      </c>
      <c r="G521" s="234">
        <v>2400</v>
      </c>
      <c r="H521" s="234">
        <v>545</v>
      </c>
      <c r="I521" s="235">
        <v>1212</v>
      </c>
      <c r="J521" s="234">
        <v>1</v>
      </c>
      <c r="K521" s="234">
        <v>0</v>
      </c>
      <c r="L521" s="235">
        <v>5</v>
      </c>
      <c r="M521" s="234">
        <v>3</v>
      </c>
      <c r="N521" s="234">
        <v>0</v>
      </c>
      <c r="O521" s="236">
        <v>0</v>
      </c>
      <c r="P521" s="8"/>
    </row>
    <row r="522" spans="2:16" ht="33.75" x14ac:dyDescent="0.25">
      <c r="B522" s="379"/>
      <c r="C522" s="262" t="s">
        <v>14</v>
      </c>
      <c r="D522" s="234">
        <v>3</v>
      </c>
      <c r="E522" s="234">
        <v>1</v>
      </c>
      <c r="F522" s="235">
        <v>3</v>
      </c>
      <c r="G522" s="234">
        <v>10</v>
      </c>
      <c r="H522" s="234">
        <v>0</v>
      </c>
      <c r="I522" s="235">
        <v>15</v>
      </c>
      <c r="J522" s="234">
        <v>0</v>
      </c>
      <c r="K522" s="234">
        <v>0</v>
      </c>
      <c r="L522" s="235">
        <v>0</v>
      </c>
      <c r="M522" s="234">
        <v>0</v>
      </c>
      <c r="N522" s="234">
        <v>0</v>
      </c>
      <c r="O522" s="236">
        <v>0</v>
      </c>
      <c r="P522" s="8"/>
    </row>
    <row r="523" spans="2:16" ht="11.45" customHeight="1" x14ac:dyDescent="0.25">
      <c r="B523" s="379" t="s">
        <v>111</v>
      </c>
      <c r="C523" s="262" t="s">
        <v>7</v>
      </c>
      <c r="D523" s="234">
        <v>0</v>
      </c>
      <c r="E523" s="234">
        <v>0</v>
      </c>
      <c r="F523" s="235">
        <v>0</v>
      </c>
      <c r="G523" s="234">
        <v>0</v>
      </c>
      <c r="H523" s="234">
        <v>0</v>
      </c>
      <c r="I523" s="235">
        <v>1</v>
      </c>
      <c r="J523" s="234">
        <v>0</v>
      </c>
      <c r="K523" s="234">
        <v>0</v>
      </c>
      <c r="L523" s="235">
        <v>0</v>
      </c>
      <c r="M523" s="237"/>
      <c r="N523" s="237"/>
      <c r="O523" s="238"/>
      <c r="P523" s="8"/>
    </row>
    <row r="524" spans="2:16" ht="22.5" x14ac:dyDescent="0.25">
      <c r="B524" s="379"/>
      <c r="C524" s="262" t="s">
        <v>9</v>
      </c>
      <c r="D524" s="234">
        <v>7</v>
      </c>
      <c r="E524" s="234">
        <v>1</v>
      </c>
      <c r="F524" s="235">
        <v>1</v>
      </c>
      <c r="G524" s="234">
        <v>11</v>
      </c>
      <c r="H524" s="234">
        <v>2</v>
      </c>
      <c r="I524" s="235">
        <v>3</v>
      </c>
      <c r="J524" s="234">
        <v>0</v>
      </c>
      <c r="K524" s="234">
        <v>0</v>
      </c>
      <c r="L524" s="235">
        <v>0</v>
      </c>
      <c r="M524" s="237"/>
      <c r="N524" s="237"/>
      <c r="O524" s="238"/>
      <c r="P524" s="8"/>
    </row>
    <row r="525" spans="2:16" ht="13.5" x14ac:dyDescent="0.25">
      <c r="B525" s="379"/>
      <c r="C525" s="262" t="s">
        <v>8</v>
      </c>
      <c r="D525" s="234">
        <v>0</v>
      </c>
      <c r="E525" s="234">
        <v>0</v>
      </c>
      <c r="F525" s="235">
        <v>0</v>
      </c>
      <c r="G525" s="234">
        <v>0</v>
      </c>
      <c r="H525" s="234">
        <v>0</v>
      </c>
      <c r="I525" s="235">
        <v>0</v>
      </c>
      <c r="J525" s="234">
        <v>0</v>
      </c>
      <c r="K525" s="234">
        <v>0</v>
      </c>
      <c r="L525" s="235">
        <v>0</v>
      </c>
      <c r="M525" s="237"/>
      <c r="N525" s="237"/>
      <c r="O525" s="238"/>
      <c r="P525" s="8"/>
    </row>
    <row r="526" spans="2:16" ht="13.5" x14ac:dyDescent="0.25">
      <c r="B526" s="379"/>
      <c r="C526" s="262" t="s">
        <v>11</v>
      </c>
      <c r="D526" s="234">
        <v>16</v>
      </c>
      <c r="E526" s="234">
        <v>2</v>
      </c>
      <c r="F526" s="235">
        <v>4</v>
      </c>
      <c r="G526" s="234">
        <v>22</v>
      </c>
      <c r="H526" s="234">
        <v>1</v>
      </c>
      <c r="I526" s="235">
        <v>3</v>
      </c>
      <c r="J526" s="234">
        <v>0</v>
      </c>
      <c r="K526" s="234">
        <v>0</v>
      </c>
      <c r="L526" s="235">
        <v>0</v>
      </c>
      <c r="M526" s="237"/>
      <c r="N526" s="237"/>
      <c r="O526" s="238"/>
      <c r="P526" s="8"/>
    </row>
    <row r="527" spans="2:16" ht="22.5" x14ac:dyDescent="0.25">
      <c r="B527" s="379"/>
      <c r="C527" s="262" t="s">
        <v>5</v>
      </c>
      <c r="D527" s="234">
        <v>274</v>
      </c>
      <c r="E527" s="234">
        <v>64</v>
      </c>
      <c r="F527" s="235">
        <v>70</v>
      </c>
      <c r="G527" s="234">
        <v>54</v>
      </c>
      <c r="H527" s="234">
        <v>6</v>
      </c>
      <c r="I527" s="235">
        <v>18</v>
      </c>
      <c r="J527" s="234">
        <v>0</v>
      </c>
      <c r="K527" s="234">
        <v>0</v>
      </c>
      <c r="L527" s="235">
        <v>0</v>
      </c>
      <c r="M527" s="237"/>
      <c r="N527" s="237"/>
      <c r="O527" s="238"/>
      <c r="P527" s="8"/>
    </row>
    <row r="528" spans="2:16" ht="26.25" customHeight="1" x14ac:dyDescent="0.25">
      <c r="B528" s="379"/>
      <c r="C528" s="262" t="s">
        <v>12</v>
      </c>
      <c r="D528" s="234">
        <v>13</v>
      </c>
      <c r="E528" s="234">
        <v>0</v>
      </c>
      <c r="F528" s="235">
        <v>8</v>
      </c>
      <c r="G528" s="234">
        <v>17</v>
      </c>
      <c r="H528" s="234">
        <v>1</v>
      </c>
      <c r="I528" s="235">
        <v>13</v>
      </c>
      <c r="J528" s="234">
        <v>0</v>
      </c>
      <c r="K528" s="234">
        <v>0</v>
      </c>
      <c r="L528" s="235">
        <v>0</v>
      </c>
      <c r="M528" s="237"/>
      <c r="N528" s="237"/>
      <c r="O528" s="238"/>
      <c r="P528" s="8"/>
    </row>
    <row r="529" spans="2:16" ht="22.5" x14ac:dyDescent="0.25">
      <c r="B529" s="379"/>
      <c r="C529" s="262" t="s">
        <v>13</v>
      </c>
      <c r="D529" s="234">
        <v>1609</v>
      </c>
      <c r="E529" s="234">
        <v>300</v>
      </c>
      <c r="F529" s="235">
        <v>585</v>
      </c>
      <c r="G529" s="234">
        <v>1466</v>
      </c>
      <c r="H529" s="234">
        <v>221</v>
      </c>
      <c r="I529" s="235">
        <v>625</v>
      </c>
      <c r="J529" s="234">
        <v>0</v>
      </c>
      <c r="K529" s="234">
        <v>0</v>
      </c>
      <c r="L529" s="235">
        <v>2</v>
      </c>
      <c r="M529" s="237"/>
      <c r="N529" s="237"/>
      <c r="O529" s="238"/>
      <c r="P529" s="8"/>
    </row>
    <row r="530" spans="2:16" ht="33.75" x14ac:dyDescent="0.25">
      <c r="B530" s="379"/>
      <c r="C530" s="262" t="s">
        <v>14</v>
      </c>
      <c r="D530" s="234">
        <v>27</v>
      </c>
      <c r="E530" s="234">
        <v>3</v>
      </c>
      <c r="F530" s="235">
        <v>6</v>
      </c>
      <c r="G530" s="234">
        <v>10</v>
      </c>
      <c r="H530" s="234">
        <v>0</v>
      </c>
      <c r="I530" s="235">
        <v>3</v>
      </c>
      <c r="J530" s="234">
        <v>0</v>
      </c>
      <c r="K530" s="234">
        <v>0</v>
      </c>
      <c r="L530" s="235">
        <v>0</v>
      </c>
      <c r="M530" s="237"/>
      <c r="N530" s="237"/>
      <c r="O530" s="238"/>
      <c r="P530" s="8"/>
    </row>
    <row r="531" spans="2:16" ht="11.45" customHeight="1" x14ac:dyDescent="0.25">
      <c r="B531" s="379" t="s">
        <v>112</v>
      </c>
      <c r="C531" s="262" t="s">
        <v>7</v>
      </c>
      <c r="D531" s="234">
        <v>0</v>
      </c>
      <c r="E531" s="234">
        <v>0</v>
      </c>
      <c r="F531" s="235">
        <v>0</v>
      </c>
      <c r="G531" s="234">
        <v>0</v>
      </c>
      <c r="H531" s="234">
        <v>0</v>
      </c>
      <c r="I531" s="235">
        <v>0</v>
      </c>
      <c r="J531" s="234">
        <v>0</v>
      </c>
      <c r="K531" s="234">
        <v>0</v>
      </c>
      <c r="L531" s="235">
        <v>0</v>
      </c>
      <c r="M531" s="237"/>
      <c r="N531" s="237"/>
      <c r="O531" s="238"/>
      <c r="P531" s="8"/>
    </row>
    <row r="532" spans="2:16" ht="22.5" x14ac:dyDescent="0.25">
      <c r="B532" s="379"/>
      <c r="C532" s="262" t="s">
        <v>9</v>
      </c>
      <c r="D532" s="234">
        <v>1</v>
      </c>
      <c r="E532" s="234">
        <v>0</v>
      </c>
      <c r="F532" s="235">
        <v>0</v>
      </c>
      <c r="G532" s="234">
        <v>0</v>
      </c>
      <c r="H532" s="234">
        <v>0</v>
      </c>
      <c r="I532" s="235">
        <v>0</v>
      </c>
      <c r="J532" s="234">
        <v>0</v>
      </c>
      <c r="K532" s="234">
        <v>0</v>
      </c>
      <c r="L532" s="235">
        <v>0</v>
      </c>
      <c r="M532" s="237"/>
      <c r="N532" s="237"/>
      <c r="O532" s="238"/>
      <c r="P532" s="8"/>
    </row>
    <row r="533" spans="2:16" ht="13.5" x14ac:dyDescent="0.25">
      <c r="B533" s="379"/>
      <c r="C533" s="262" t="s">
        <v>8</v>
      </c>
      <c r="D533" s="234">
        <v>0</v>
      </c>
      <c r="E533" s="234">
        <v>0</v>
      </c>
      <c r="F533" s="235">
        <v>0</v>
      </c>
      <c r="G533" s="234">
        <v>0</v>
      </c>
      <c r="H533" s="234">
        <v>0</v>
      </c>
      <c r="I533" s="235">
        <v>0</v>
      </c>
      <c r="J533" s="234">
        <v>0</v>
      </c>
      <c r="K533" s="234">
        <v>0</v>
      </c>
      <c r="L533" s="235">
        <v>0</v>
      </c>
      <c r="M533" s="237"/>
      <c r="N533" s="237"/>
      <c r="O533" s="238"/>
      <c r="P533" s="8"/>
    </row>
    <row r="534" spans="2:16" ht="13.5" x14ac:dyDescent="0.25">
      <c r="B534" s="379"/>
      <c r="C534" s="262" t="s">
        <v>11</v>
      </c>
      <c r="D534" s="234">
        <v>2</v>
      </c>
      <c r="E534" s="234">
        <v>0</v>
      </c>
      <c r="F534" s="235">
        <v>0</v>
      </c>
      <c r="G534" s="234">
        <v>1</v>
      </c>
      <c r="H534" s="234">
        <v>0</v>
      </c>
      <c r="I534" s="235">
        <v>0</v>
      </c>
      <c r="J534" s="234">
        <v>0</v>
      </c>
      <c r="K534" s="234">
        <v>0</v>
      </c>
      <c r="L534" s="235">
        <v>0</v>
      </c>
      <c r="M534" s="237"/>
      <c r="N534" s="237"/>
      <c r="O534" s="238"/>
      <c r="P534" s="8"/>
    </row>
    <row r="535" spans="2:16" ht="22.5" customHeight="1" x14ac:dyDescent="0.25">
      <c r="B535" s="379"/>
      <c r="C535" s="262" t="s">
        <v>12</v>
      </c>
      <c r="D535" s="234">
        <v>5</v>
      </c>
      <c r="E535" s="234">
        <v>0</v>
      </c>
      <c r="F535" s="235">
        <v>2</v>
      </c>
      <c r="G535" s="234">
        <v>2</v>
      </c>
      <c r="H535" s="234">
        <v>0</v>
      </c>
      <c r="I535" s="235">
        <v>1</v>
      </c>
      <c r="J535" s="234">
        <v>0</v>
      </c>
      <c r="K535" s="234">
        <v>0</v>
      </c>
      <c r="L535" s="235">
        <v>0</v>
      </c>
      <c r="M535" s="237"/>
      <c r="N535" s="237"/>
      <c r="O535" s="238"/>
      <c r="P535" s="8"/>
    </row>
    <row r="536" spans="2:16" ht="33.75" x14ac:dyDescent="0.25">
      <c r="B536" s="379"/>
      <c r="C536" s="262" t="s">
        <v>14</v>
      </c>
      <c r="D536" s="234">
        <v>27</v>
      </c>
      <c r="E536" s="234">
        <v>1</v>
      </c>
      <c r="F536" s="235">
        <v>3</v>
      </c>
      <c r="G536" s="234">
        <v>1</v>
      </c>
      <c r="H536" s="234">
        <v>0</v>
      </c>
      <c r="I536" s="235">
        <v>1</v>
      </c>
      <c r="J536" s="234">
        <v>0</v>
      </c>
      <c r="K536" s="234">
        <v>0</v>
      </c>
      <c r="L536" s="235">
        <v>0</v>
      </c>
      <c r="M536" s="237"/>
      <c r="N536" s="237"/>
      <c r="O536" s="238"/>
      <c r="P536" s="8"/>
    </row>
    <row r="537" spans="2:16" ht="45" x14ac:dyDescent="0.25">
      <c r="B537" s="379"/>
      <c r="C537" s="262" t="s">
        <v>15</v>
      </c>
      <c r="D537" s="234">
        <v>93</v>
      </c>
      <c r="E537" s="234">
        <v>46</v>
      </c>
      <c r="F537" s="235">
        <v>41</v>
      </c>
      <c r="G537" s="234">
        <v>178</v>
      </c>
      <c r="H537" s="234">
        <v>56</v>
      </c>
      <c r="I537" s="235">
        <v>113</v>
      </c>
      <c r="J537" s="234">
        <v>10</v>
      </c>
      <c r="K537" s="234">
        <v>1</v>
      </c>
      <c r="L537" s="235">
        <v>0</v>
      </c>
      <c r="M537" s="237"/>
      <c r="N537" s="237"/>
      <c r="O537" s="238"/>
      <c r="P537" s="8"/>
    </row>
    <row r="538" spans="2:16" ht="11.45" customHeight="1" x14ac:dyDescent="0.25">
      <c r="B538" s="379" t="s">
        <v>113</v>
      </c>
      <c r="C538" s="262" t="s">
        <v>7</v>
      </c>
      <c r="D538" s="234">
        <v>0</v>
      </c>
      <c r="E538" s="234">
        <v>0</v>
      </c>
      <c r="F538" s="235">
        <v>0</v>
      </c>
      <c r="G538" s="234">
        <v>0</v>
      </c>
      <c r="H538" s="234">
        <v>0</v>
      </c>
      <c r="I538" s="235">
        <v>0</v>
      </c>
      <c r="J538" s="234">
        <v>0</v>
      </c>
      <c r="K538" s="234">
        <v>0</v>
      </c>
      <c r="L538" s="235">
        <v>0</v>
      </c>
      <c r="M538" s="237"/>
      <c r="N538" s="237"/>
      <c r="O538" s="238"/>
      <c r="P538" s="8"/>
    </row>
    <row r="539" spans="2:16" ht="13.5" x14ac:dyDescent="0.25">
      <c r="B539" s="379"/>
      <c r="C539" s="262" t="s">
        <v>8</v>
      </c>
      <c r="D539" s="234">
        <v>0</v>
      </c>
      <c r="E539" s="234">
        <v>0</v>
      </c>
      <c r="F539" s="235">
        <v>0</v>
      </c>
      <c r="G539" s="234">
        <v>0</v>
      </c>
      <c r="H539" s="234">
        <v>0</v>
      </c>
      <c r="I539" s="235">
        <v>0</v>
      </c>
      <c r="J539" s="234">
        <v>0</v>
      </c>
      <c r="K539" s="234">
        <v>0</v>
      </c>
      <c r="L539" s="235">
        <v>0</v>
      </c>
      <c r="M539" s="237"/>
      <c r="N539" s="237"/>
      <c r="O539" s="238"/>
      <c r="P539" s="8"/>
    </row>
    <row r="540" spans="2:16" ht="29.25" customHeight="1" x14ac:dyDescent="0.25">
      <c r="B540" s="379"/>
      <c r="C540" s="262" t="s">
        <v>12</v>
      </c>
      <c r="D540" s="234">
        <v>4</v>
      </c>
      <c r="E540" s="234">
        <v>1</v>
      </c>
      <c r="F540" s="235">
        <v>0</v>
      </c>
      <c r="G540" s="234">
        <v>1</v>
      </c>
      <c r="H540" s="234">
        <v>0</v>
      </c>
      <c r="I540" s="235">
        <v>0</v>
      </c>
      <c r="J540" s="234">
        <v>0</v>
      </c>
      <c r="K540" s="234">
        <v>0</v>
      </c>
      <c r="L540" s="235">
        <v>0</v>
      </c>
      <c r="M540" s="237"/>
      <c r="N540" s="237"/>
      <c r="O540" s="238"/>
      <c r="P540" s="8"/>
    </row>
    <row r="541" spans="2:16" ht="33.75" x14ac:dyDescent="0.25">
      <c r="B541" s="379"/>
      <c r="C541" s="262" t="s">
        <v>14</v>
      </c>
      <c r="D541" s="234">
        <v>20</v>
      </c>
      <c r="E541" s="234">
        <v>0</v>
      </c>
      <c r="F541" s="235">
        <v>2</v>
      </c>
      <c r="G541" s="234">
        <v>0</v>
      </c>
      <c r="H541" s="234">
        <v>0</v>
      </c>
      <c r="I541" s="235">
        <v>0</v>
      </c>
      <c r="J541" s="234">
        <v>0</v>
      </c>
      <c r="K541" s="234">
        <v>0</v>
      </c>
      <c r="L541" s="235">
        <v>0</v>
      </c>
      <c r="M541" s="237"/>
      <c r="N541" s="237"/>
      <c r="O541" s="238"/>
      <c r="P541" s="8"/>
    </row>
    <row r="542" spans="2:16" ht="45" x14ac:dyDescent="0.25">
      <c r="B542" s="379"/>
      <c r="C542" s="262" t="s">
        <v>15</v>
      </c>
      <c r="D542" s="234">
        <v>53</v>
      </c>
      <c r="E542" s="234">
        <v>12</v>
      </c>
      <c r="F542" s="235">
        <v>15</v>
      </c>
      <c r="G542" s="234">
        <v>48</v>
      </c>
      <c r="H542" s="234">
        <v>15</v>
      </c>
      <c r="I542" s="235">
        <v>8</v>
      </c>
      <c r="J542" s="234">
        <v>1</v>
      </c>
      <c r="K542" s="234">
        <v>0</v>
      </c>
      <c r="L542" s="235">
        <v>0</v>
      </c>
      <c r="M542" s="237"/>
      <c r="N542" s="237"/>
      <c r="O542" s="238"/>
      <c r="P542" s="8"/>
    </row>
    <row r="543" spans="2:16" ht="13.5" x14ac:dyDescent="0.25">
      <c r="B543" s="354" t="s">
        <v>107</v>
      </c>
      <c r="C543" s="355"/>
      <c r="D543" s="234">
        <v>0</v>
      </c>
      <c r="E543" s="234">
        <v>0</v>
      </c>
      <c r="F543" s="235">
        <v>0</v>
      </c>
      <c r="G543" s="234">
        <v>29</v>
      </c>
      <c r="H543" s="234">
        <v>0</v>
      </c>
      <c r="I543" s="235">
        <v>82</v>
      </c>
      <c r="J543" s="234">
        <v>172</v>
      </c>
      <c r="K543" s="234">
        <v>0</v>
      </c>
      <c r="L543" s="235">
        <v>93</v>
      </c>
      <c r="M543" s="237"/>
      <c r="N543" s="237"/>
      <c r="O543" s="238"/>
      <c r="P543" s="8"/>
    </row>
    <row r="544" spans="2:16" ht="13.5" x14ac:dyDescent="0.25">
      <c r="B544" s="354" t="s">
        <v>32</v>
      </c>
      <c r="C544" s="355"/>
      <c r="D544" s="234">
        <v>372</v>
      </c>
      <c r="E544" s="234">
        <v>91</v>
      </c>
      <c r="F544" s="235">
        <v>162</v>
      </c>
      <c r="G544" s="234">
        <v>618</v>
      </c>
      <c r="H544" s="234">
        <v>131</v>
      </c>
      <c r="I544" s="235">
        <v>210</v>
      </c>
      <c r="J544" s="234">
        <v>26</v>
      </c>
      <c r="K544" s="234">
        <v>4</v>
      </c>
      <c r="L544" s="235">
        <v>9</v>
      </c>
      <c r="M544" s="237"/>
      <c r="N544" s="237"/>
      <c r="O544" s="238"/>
      <c r="P544" s="8"/>
    </row>
    <row r="545" spans="2:16" ht="14.25" thickBot="1" x14ac:dyDescent="0.3">
      <c r="B545" s="356" t="s">
        <v>33</v>
      </c>
      <c r="C545" s="357"/>
      <c r="D545" s="239">
        <v>188</v>
      </c>
      <c r="E545" s="239">
        <v>24</v>
      </c>
      <c r="F545" s="240">
        <v>105</v>
      </c>
      <c r="G545" s="239">
        <v>187</v>
      </c>
      <c r="H545" s="239">
        <v>19</v>
      </c>
      <c r="I545" s="240">
        <v>90</v>
      </c>
      <c r="J545" s="239">
        <v>76</v>
      </c>
      <c r="K545" s="239">
        <v>2</v>
      </c>
      <c r="L545" s="240">
        <v>22</v>
      </c>
      <c r="M545" s="241"/>
      <c r="N545" s="241"/>
      <c r="O545" s="242"/>
      <c r="P545" s="8"/>
    </row>
    <row r="546" spans="2:16" ht="35.25" customHeight="1" x14ac:dyDescent="0.25">
      <c r="B546" s="358" t="s">
        <v>183</v>
      </c>
      <c r="C546" s="358"/>
      <c r="D546" s="358"/>
      <c r="E546" s="358"/>
      <c r="F546" s="358"/>
      <c r="G546" s="358"/>
      <c r="H546" s="358"/>
      <c r="I546" s="358"/>
      <c r="J546" s="358"/>
      <c r="K546" s="358"/>
      <c r="L546" s="358"/>
      <c r="M546" s="358"/>
      <c r="N546" s="358"/>
      <c r="O546" s="244">
        <v>23820490542</v>
      </c>
    </row>
    <row r="547" spans="2:16" x14ac:dyDescent="0.25">
      <c r="B547" s="260"/>
      <c r="C547" s="260"/>
      <c r="D547" s="106" t="s">
        <v>2</v>
      </c>
      <c r="E547" s="106" t="s">
        <v>3</v>
      </c>
      <c r="F547" s="107" t="s">
        <v>4</v>
      </c>
      <c r="G547" s="106" t="s">
        <v>2</v>
      </c>
      <c r="H547" s="106" t="s">
        <v>3</v>
      </c>
      <c r="I547" s="107" t="s">
        <v>4</v>
      </c>
      <c r="J547" s="106" t="s">
        <v>2</v>
      </c>
      <c r="K547" s="106" t="s">
        <v>3</v>
      </c>
      <c r="L547" s="107" t="s">
        <v>4</v>
      </c>
      <c r="M547" s="106" t="s">
        <v>2</v>
      </c>
      <c r="N547" s="106" t="s">
        <v>3</v>
      </c>
      <c r="O547" s="108" t="s">
        <v>4</v>
      </c>
    </row>
    <row r="548" spans="2:16" ht="12.75" x14ac:dyDescent="0.25">
      <c r="B548" s="380" t="s">
        <v>110</v>
      </c>
      <c r="C548" s="291" t="s">
        <v>51</v>
      </c>
      <c r="D548" s="343">
        <v>72525</v>
      </c>
      <c r="E548" s="329">
        <v>72525</v>
      </c>
      <c r="F548" s="330">
        <v>75758</v>
      </c>
      <c r="G548" s="343">
        <v>99443</v>
      </c>
      <c r="H548" s="329">
        <v>99443</v>
      </c>
      <c r="I548" s="330">
        <v>103889</v>
      </c>
      <c r="J548" s="343">
        <v>107737</v>
      </c>
      <c r="K548" s="329">
        <v>107737</v>
      </c>
      <c r="L548" s="330">
        <v>112565</v>
      </c>
      <c r="M548" s="343">
        <v>107737</v>
      </c>
      <c r="N548" s="329">
        <v>107737</v>
      </c>
      <c r="O548" s="331">
        <v>112565</v>
      </c>
    </row>
    <row r="549" spans="2:16" ht="12.75" x14ac:dyDescent="0.25">
      <c r="B549" s="381"/>
      <c r="C549" s="292" t="s">
        <v>52</v>
      </c>
      <c r="D549" s="332">
        <v>72525</v>
      </c>
      <c r="E549" s="332">
        <v>78783</v>
      </c>
      <c r="F549" s="333">
        <v>88861</v>
      </c>
      <c r="G549" s="332">
        <v>99443</v>
      </c>
      <c r="H549" s="332">
        <v>107350</v>
      </c>
      <c r="I549" s="333">
        <v>121195</v>
      </c>
      <c r="J549" s="332">
        <v>107737</v>
      </c>
      <c r="K549" s="332">
        <v>116346</v>
      </c>
      <c r="L549" s="333">
        <v>131380</v>
      </c>
      <c r="M549" s="332">
        <v>107737</v>
      </c>
      <c r="N549" s="332">
        <v>116346</v>
      </c>
      <c r="O549" s="334">
        <v>131380</v>
      </c>
    </row>
    <row r="550" spans="2:16" ht="12.75" x14ac:dyDescent="0.25">
      <c r="B550" s="381"/>
      <c r="C550" s="292" t="s">
        <v>53</v>
      </c>
      <c r="D550" s="332">
        <v>72525</v>
      </c>
      <c r="E550" s="332">
        <v>101794</v>
      </c>
      <c r="F550" s="333">
        <v>104088</v>
      </c>
      <c r="G550" s="332">
        <v>99443</v>
      </c>
      <c r="H550" s="332">
        <v>130774</v>
      </c>
      <c r="I550" s="333">
        <v>133737</v>
      </c>
      <c r="J550" s="332">
        <v>107737</v>
      </c>
      <c r="K550" s="332">
        <v>136575</v>
      </c>
      <c r="L550" s="333">
        <v>139666</v>
      </c>
      <c r="M550" s="332">
        <v>107737</v>
      </c>
      <c r="N550" s="332">
        <v>136575</v>
      </c>
      <c r="O550" s="334">
        <v>139666</v>
      </c>
    </row>
    <row r="551" spans="2:16" ht="12.75" x14ac:dyDescent="0.25">
      <c r="B551" s="381"/>
      <c r="C551" s="292" t="s">
        <v>54</v>
      </c>
      <c r="D551" s="332">
        <v>72525</v>
      </c>
      <c r="E551" s="332">
        <v>127238</v>
      </c>
      <c r="F551" s="333">
        <v>126569</v>
      </c>
      <c r="G551" s="332">
        <v>99443</v>
      </c>
      <c r="H551" s="332">
        <v>163117</v>
      </c>
      <c r="I551" s="333">
        <v>162254</v>
      </c>
      <c r="J551" s="332">
        <v>107737</v>
      </c>
      <c r="K551" s="332">
        <v>170243</v>
      </c>
      <c r="L551" s="333">
        <v>169343</v>
      </c>
      <c r="M551" s="332">
        <v>107737</v>
      </c>
      <c r="N551" s="332">
        <v>170243</v>
      </c>
      <c r="O551" s="334">
        <v>169343</v>
      </c>
    </row>
    <row r="552" spans="2:16" ht="12.75" x14ac:dyDescent="0.25">
      <c r="B552" s="381"/>
      <c r="C552" s="292" t="s">
        <v>55</v>
      </c>
      <c r="D552" s="332">
        <v>72525</v>
      </c>
      <c r="E552" s="332">
        <v>205754</v>
      </c>
      <c r="F552" s="333">
        <v>195282</v>
      </c>
      <c r="G552" s="332">
        <v>99443</v>
      </c>
      <c r="H552" s="332">
        <v>263336</v>
      </c>
      <c r="I552" s="333">
        <v>249835</v>
      </c>
      <c r="J552" s="332">
        <v>107737</v>
      </c>
      <c r="K552" s="332">
        <v>274635</v>
      </c>
      <c r="L552" s="333">
        <v>260552</v>
      </c>
      <c r="M552" s="332">
        <v>107737</v>
      </c>
      <c r="N552" s="332">
        <v>274635</v>
      </c>
      <c r="O552" s="334">
        <v>260552</v>
      </c>
    </row>
    <row r="553" spans="2:16" ht="12.75" x14ac:dyDescent="0.25">
      <c r="B553" s="381"/>
      <c r="C553" s="292" t="s">
        <v>56</v>
      </c>
      <c r="D553" s="332">
        <v>72525</v>
      </c>
      <c r="E553" s="332">
        <v>207206</v>
      </c>
      <c r="F553" s="333">
        <v>211073</v>
      </c>
      <c r="G553" s="332">
        <v>99443</v>
      </c>
      <c r="H553" s="332">
        <v>265167</v>
      </c>
      <c r="I553" s="333">
        <v>270072</v>
      </c>
      <c r="J553" s="332">
        <v>107737</v>
      </c>
      <c r="K553" s="332">
        <v>290929</v>
      </c>
      <c r="L553" s="333">
        <v>281643</v>
      </c>
      <c r="M553" s="332">
        <v>107737</v>
      </c>
      <c r="N553" s="332">
        <v>290929</v>
      </c>
      <c r="O553" s="334">
        <v>281643</v>
      </c>
    </row>
    <row r="554" spans="2:16" ht="12.75" x14ac:dyDescent="0.25">
      <c r="B554" s="381"/>
      <c r="C554" s="292" t="s">
        <v>57</v>
      </c>
      <c r="D554" s="332">
        <v>72525</v>
      </c>
      <c r="E554" s="332">
        <v>211565</v>
      </c>
      <c r="F554" s="333">
        <v>233946</v>
      </c>
      <c r="G554" s="332">
        <v>99443</v>
      </c>
      <c r="H554" s="332">
        <v>270663</v>
      </c>
      <c r="I554" s="333">
        <v>299313</v>
      </c>
      <c r="J554" s="332">
        <v>107737</v>
      </c>
      <c r="K554" s="332">
        <v>329148</v>
      </c>
      <c r="L554" s="333">
        <v>312105</v>
      </c>
      <c r="M554" s="332">
        <v>107737</v>
      </c>
      <c r="N554" s="332">
        <v>329148</v>
      </c>
      <c r="O554" s="334">
        <v>312105</v>
      </c>
    </row>
    <row r="555" spans="2:16" ht="12.75" x14ac:dyDescent="0.25">
      <c r="B555" s="379" t="s">
        <v>115</v>
      </c>
      <c r="C555" s="292" t="s">
        <v>7</v>
      </c>
      <c r="D555" s="332">
        <v>161356</v>
      </c>
      <c r="E555" s="332">
        <v>161356</v>
      </c>
      <c r="F555" s="333">
        <v>168991</v>
      </c>
      <c r="G555" s="332">
        <v>194337</v>
      </c>
      <c r="H555" s="332">
        <v>194337</v>
      </c>
      <c r="I555" s="333">
        <v>203488</v>
      </c>
      <c r="J555" s="332">
        <v>204544</v>
      </c>
      <c r="K555" s="332">
        <v>204544</v>
      </c>
      <c r="L555" s="333">
        <v>214174</v>
      </c>
      <c r="M555" s="335"/>
      <c r="N555" s="335"/>
      <c r="O555" s="336"/>
    </row>
    <row r="556" spans="2:16" ht="22.5" x14ac:dyDescent="0.25">
      <c r="B556" s="379"/>
      <c r="C556" s="292" t="s">
        <v>9</v>
      </c>
      <c r="D556" s="332">
        <v>147200</v>
      </c>
      <c r="E556" s="332">
        <v>147200</v>
      </c>
      <c r="F556" s="333">
        <v>154167</v>
      </c>
      <c r="G556" s="332">
        <v>174118</v>
      </c>
      <c r="H556" s="332">
        <v>174118</v>
      </c>
      <c r="I556" s="333">
        <v>182297</v>
      </c>
      <c r="J556" s="332">
        <v>182412</v>
      </c>
      <c r="K556" s="332">
        <v>182412</v>
      </c>
      <c r="L556" s="333">
        <v>190973</v>
      </c>
      <c r="M556" s="335"/>
      <c r="N556" s="335"/>
      <c r="O556" s="336"/>
    </row>
    <row r="557" spans="2:16" ht="12.75" x14ac:dyDescent="0.25">
      <c r="B557" s="379"/>
      <c r="C557" s="292" t="s">
        <v>8</v>
      </c>
      <c r="D557" s="332">
        <v>199981</v>
      </c>
      <c r="E557" s="332">
        <v>199981</v>
      </c>
      <c r="F557" s="333">
        <v>209548</v>
      </c>
      <c r="G557" s="332">
        <v>194337</v>
      </c>
      <c r="H557" s="332">
        <v>194337</v>
      </c>
      <c r="I557" s="333">
        <v>203488</v>
      </c>
      <c r="J557" s="332">
        <v>204544</v>
      </c>
      <c r="K557" s="332">
        <v>204544</v>
      </c>
      <c r="L557" s="333">
        <v>214174</v>
      </c>
      <c r="M557" s="335"/>
      <c r="N557" s="335"/>
      <c r="O557" s="336"/>
    </row>
    <row r="558" spans="2:16" ht="12.75" x14ac:dyDescent="0.25">
      <c r="B558" s="379"/>
      <c r="C558" s="292" t="s">
        <v>11</v>
      </c>
      <c r="D558" s="332">
        <v>185825</v>
      </c>
      <c r="E558" s="332">
        <v>185825</v>
      </c>
      <c r="F558" s="333">
        <v>194723</v>
      </c>
      <c r="G558" s="332">
        <v>174118</v>
      </c>
      <c r="H558" s="332">
        <v>174118</v>
      </c>
      <c r="I558" s="333">
        <v>182297</v>
      </c>
      <c r="J558" s="332">
        <v>182412</v>
      </c>
      <c r="K558" s="332">
        <v>182412</v>
      </c>
      <c r="L558" s="333">
        <v>190973</v>
      </c>
      <c r="M558" s="335"/>
      <c r="N558" s="335"/>
      <c r="O558" s="336"/>
    </row>
    <row r="559" spans="2:16" ht="22.5" x14ac:dyDescent="0.25">
      <c r="B559" s="379"/>
      <c r="C559" s="292" t="s">
        <v>5</v>
      </c>
      <c r="D559" s="332">
        <v>185825</v>
      </c>
      <c r="E559" s="332">
        <v>185825</v>
      </c>
      <c r="F559" s="333">
        <v>194723</v>
      </c>
      <c r="G559" s="332">
        <v>259951</v>
      </c>
      <c r="H559" s="332">
        <v>259951</v>
      </c>
      <c r="I559" s="333">
        <v>272422</v>
      </c>
      <c r="J559" s="332">
        <v>268245</v>
      </c>
      <c r="K559" s="332">
        <v>268245</v>
      </c>
      <c r="L559" s="333">
        <v>281098</v>
      </c>
      <c r="M559" s="335"/>
      <c r="N559" s="335"/>
      <c r="O559" s="336"/>
    </row>
    <row r="560" spans="2:16" ht="33.75" x14ac:dyDescent="0.25">
      <c r="B560" s="379"/>
      <c r="C560" s="292" t="s">
        <v>12</v>
      </c>
      <c r="D560" s="332">
        <v>397270</v>
      </c>
      <c r="E560" s="332">
        <v>397270</v>
      </c>
      <c r="F560" s="333">
        <v>416701</v>
      </c>
      <c r="G560" s="332">
        <v>527985</v>
      </c>
      <c r="H560" s="332">
        <v>527985</v>
      </c>
      <c r="I560" s="333">
        <v>553818</v>
      </c>
      <c r="J560" s="332">
        <v>554141</v>
      </c>
      <c r="K560" s="332">
        <v>554141</v>
      </c>
      <c r="L560" s="333">
        <v>581250</v>
      </c>
      <c r="M560" s="335"/>
      <c r="N560" s="335"/>
      <c r="O560" s="336"/>
    </row>
    <row r="561" spans="2:15" ht="22.5" x14ac:dyDescent="0.25">
      <c r="B561" s="379"/>
      <c r="C561" s="292" t="s">
        <v>13</v>
      </c>
      <c r="D561" s="332">
        <v>271658</v>
      </c>
      <c r="E561" s="332">
        <v>271658</v>
      </c>
      <c r="F561" s="333">
        <v>284848</v>
      </c>
      <c r="G561" s="332">
        <v>345784</v>
      </c>
      <c r="H561" s="332">
        <v>345784</v>
      </c>
      <c r="I561" s="333">
        <v>362547</v>
      </c>
      <c r="J561" s="332">
        <v>354078</v>
      </c>
      <c r="K561" s="332">
        <v>354078</v>
      </c>
      <c r="L561" s="333">
        <v>371223</v>
      </c>
      <c r="M561" s="335"/>
      <c r="N561" s="335"/>
      <c r="O561" s="336"/>
    </row>
    <row r="562" spans="2:15" ht="33.75" x14ac:dyDescent="0.25">
      <c r="B562" s="379"/>
      <c r="C562" s="292" t="s">
        <v>14</v>
      </c>
      <c r="D562" s="332">
        <v>311437</v>
      </c>
      <c r="E562" s="332">
        <v>311437</v>
      </c>
      <c r="F562" s="333">
        <v>326577</v>
      </c>
      <c r="G562" s="332">
        <v>356318</v>
      </c>
      <c r="H562" s="332">
        <v>356318</v>
      </c>
      <c r="I562" s="333">
        <v>373569</v>
      </c>
      <c r="J562" s="332">
        <v>382475</v>
      </c>
      <c r="K562" s="332">
        <v>382475</v>
      </c>
      <c r="L562" s="333">
        <v>401001</v>
      </c>
      <c r="M562" s="335"/>
      <c r="N562" s="335"/>
      <c r="O562" s="336"/>
    </row>
    <row r="563" spans="2:15" ht="12.75" x14ac:dyDescent="0.25">
      <c r="B563" s="379" t="s">
        <v>111</v>
      </c>
      <c r="C563" s="292" t="s">
        <v>7</v>
      </c>
      <c r="D563" s="332">
        <v>302537</v>
      </c>
      <c r="E563" s="332">
        <v>302537</v>
      </c>
      <c r="F563" s="333">
        <v>316075</v>
      </c>
      <c r="G563" s="332">
        <v>369527</v>
      </c>
      <c r="H563" s="332">
        <v>369527</v>
      </c>
      <c r="I563" s="333">
        <v>386116</v>
      </c>
      <c r="J563" s="332">
        <v>388942</v>
      </c>
      <c r="K563" s="332">
        <v>388942</v>
      </c>
      <c r="L563" s="333">
        <v>406422</v>
      </c>
      <c r="M563" s="335"/>
      <c r="N563" s="335"/>
      <c r="O563" s="336"/>
    </row>
    <row r="564" spans="2:15" ht="22.5" x14ac:dyDescent="0.25">
      <c r="B564" s="379"/>
      <c r="C564" s="292" t="s">
        <v>9</v>
      </c>
      <c r="D564" s="332">
        <v>218157</v>
      </c>
      <c r="E564" s="332">
        <v>218157</v>
      </c>
      <c r="F564" s="333">
        <v>227925</v>
      </c>
      <c r="G564" s="332">
        <v>259524</v>
      </c>
      <c r="H564" s="332">
        <v>259524</v>
      </c>
      <c r="I564" s="333">
        <v>271122</v>
      </c>
      <c r="J564" s="332">
        <v>271454</v>
      </c>
      <c r="K564" s="332">
        <v>271454</v>
      </c>
      <c r="L564" s="333">
        <v>283587</v>
      </c>
      <c r="M564" s="335"/>
      <c r="N564" s="335"/>
      <c r="O564" s="336"/>
    </row>
    <row r="565" spans="2:15" ht="12.75" x14ac:dyDescent="0.25">
      <c r="B565" s="379"/>
      <c r="C565" s="292" t="s">
        <v>8</v>
      </c>
      <c r="D565" s="332">
        <v>288666</v>
      </c>
      <c r="E565" s="332">
        <v>288666</v>
      </c>
      <c r="F565" s="333">
        <v>301699</v>
      </c>
      <c r="G565" s="332">
        <v>300775</v>
      </c>
      <c r="H565" s="332">
        <v>300775</v>
      </c>
      <c r="I565" s="333">
        <v>314245</v>
      </c>
      <c r="J565" s="332">
        <v>315512</v>
      </c>
      <c r="K565" s="332">
        <v>315512</v>
      </c>
      <c r="L565" s="333">
        <v>329650</v>
      </c>
      <c r="M565" s="335"/>
      <c r="N565" s="335"/>
      <c r="O565" s="336"/>
    </row>
    <row r="566" spans="2:15" ht="12.75" x14ac:dyDescent="0.25">
      <c r="B566" s="379"/>
      <c r="C566" s="292" t="s">
        <v>11</v>
      </c>
      <c r="D566" s="332">
        <v>235928</v>
      </c>
      <c r="E566" s="332">
        <v>235928</v>
      </c>
      <c r="F566" s="333">
        <v>246605</v>
      </c>
      <c r="G566" s="332">
        <v>232023</v>
      </c>
      <c r="H566" s="332">
        <v>232023</v>
      </c>
      <c r="I566" s="333">
        <v>242374</v>
      </c>
      <c r="J566" s="332">
        <v>242082</v>
      </c>
      <c r="K566" s="332">
        <v>242082</v>
      </c>
      <c r="L566" s="333">
        <v>252878</v>
      </c>
      <c r="M566" s="335"/>
      <c r="N566" s="335"/>
      <c r="O566" s="336"/>
    </row>
    <row r="567" spans="2:15" ht="22.5" x14ac:dyDescent="0.25">
      <c r="B567" s="379"/>
      <c r="C567" s="292" t="s">
        <v>5</v>
      </c>
      <c r="D567" s="332">
        <v>235928</v>
      </c>
      <c r="E567" s="332">
        <v>235928</v>
      </c>
      <c r="F567" s="333">
        <v>246605</v>
      </c>
      <c r="G567" s="332">
        <v>318393</v>
      </c>
      <c r="H567" s="332">
        <v>318393</v>
      </c>
      <c r="I567" s="333">
        <v>332856</v>
      </c>
      <c r="J567" s="332">
        <v>328451</v>
      </c>
      <c r="K567" s="332">
        <v>328451</v>
      </c>
      <c r="L567" s="333">
        <v>343361</v>
      </c>
      <c r="M567" s="335"/>
      <c r="N567" s="335"/>
      <c r="O567" s="336"/>
    </row>
    <row r="568" spans="2:15" ht="33.75" x14ac:dyDescent="0.25">
      <c r="B568" s="379"/>
      <c r="C568" s="292" t="s">
        <v>12</v>
      </c>
      <c r="D568" s="332">
        <v>442358</v>
      </c>
      <c r="E568" s="332">
        <v>442358</v>
      </c>
      <c r="F568" s="333">
        <v>462802</v>
      </c>
      <c r="G568" s="332">
        <v>563257</v>
      </c>
      <c r="H568" s="332">
        <v>563257</v>
      </c>
      <c r="I568" s="333">
        <v>589319</v>
      </c>
      <c r="J568" s="332">
        <v>584544</v>
      </c>
      <c r="K568" s="332">
        <v>584544</v>
      </c>
      <c r="L568" s="333">
        <v>611586</v>
      </c>
      <c r="M568" s="335"/>
      <c r="N568" s="335"/>
      <c r="O568" s="336"/>
    </row>
    <row r="569" spans="2:15" ht="22.5" x14ac:dyDescent="0.25">
      <c r="B569" s="379"/>
      <c r="C569" s="292" t="s">
        <v>13</v>
      </c>
      <c r="D569" s="332">
        <v>322298</v>
      </c>
      <c r="E569" s="332">
        <v>322298</v>
      </c>
      <c r="F569" s="333">
        <v>337087</v>
      </c>
      <c r="G569" s="332">
        <v>404763</v>
      </c>
      <c r="H569" s="332">
        <v>404763</v>
      </c>
      <c r="I569" s="333">
        <v>423339</v>
      </c>
      <c r="J569" s="332">
        <v>414821</v>
      </c>
      <c r="K569" s="332">
        <v>414821</v>
      </c>
      <c r="L569" s="333">
        <v>433843</v>
      </c>
      <c r="M569" s="335"/>
      <c r="N569" s="335"/>
      <c r="O569" s="336"/>
    </row>
    <row r="570" spans="2:15" ht="33.75" x14ac:dyDescent="0.25">
      <c r="B570" s="379"/>
      <c r="C570" s="292" t="s">
        <v>14</v>
      </c>
      <c r="D570" s="332">
        <v>387631</v>
      </c>
      <c r="E570" s="332">
        <v>387631</v>
      </c>
      <c r="F570" s="333">
        <v>405376</v>
      </c>
      <c r="G570" s="332">
        <v>431769</v>
      </c>
      <c r="H570" s="332">
        <v>431769</v>
      </c>
      <c r="I570" s="333">
        <v>451477</v>
      </c>
      <c r="J570" s="332">
        <v>455863</v>
      </c>
      <c r="K570" s="332">
        <v>455863</v>
      </c>
      <c r="L570" s="333">
        <v>476684</v>
      </c>
      <c r="M570" s="335"/>
      <c r="N570" s="335"/>
      <c r="O570" s="336"/>
    </row>
    <row r="571" spans="2:15" ht="12.75" x14ac:dyDescent="0.25">
      <c r="B571" s="379" t="s">
        <v>112</v>
      </c>
      <c r="C571" s="292" t="s">
        <v>7</v>
      </c>
      <c r="D571" s="332">
        <v>302537</v>
      </c>
      <c r="E571" s="332">
        <v>302537</v>
      </c>
      <c r="F571" s="333">
        <v>316075</v>
      </c>
      <c r="G571" s="332">
        <v>369527</v>
      </c>
      <c r="H571" s="332">
        <v>369527</v>
      </c>
      <c r="I571" s="333">
        <v>386116</v>
      </c>
      <c r="J571" s="332">
        <v>388942</v>
      </c>
      <c r="K571" s="332">
        <v>388942</v>
      </c>
      <c r="L571" s="333">
        <v>406422</v>
      </c>
      <c r="M571" s="335"/>
      <c r="N571" s="335"/>
      <c r="O571" s="336"/>
    </row>
    <row r="572" spans="2:15" ht="22.5" x14ac:dyDescent="0.25">
      <c r="B572" s="379"/>
      <c r="C572" s="292" t="s">
        <v>9</v>
      </c>
      <c r="D572" s="332">
        <v>218157</v>
      </c>
      <c r="E572" s="332">
        <v>218157</v>
      </c>
      <c r="F572" s="333">
        <v>227925</v>
      </c>
      <c r="G572" s="332">
        <v>259524</v>
      </c>
      <c r="H572" s="332">
        <v>259524</v>
      </c>
      <c r="I572" s="333">
        <v>271122</v>
      </c>
      <c r="J572" s="332">
        <v>271454</v>
      </c>
      <c r="K572" s="332">
        <v>271454</v>
      </c>
      <c r="L572" s="333">
        <v>283587</v>
      </c>
      <c r="M572" s="335"/>
      <c r="N572" s="335"/>
      <c r="O572" s="336"/>
    </row>
    <row r="573" spans="2:15" ht="12.75" x14ac:dyDescent="0.25">
      <c r="B573" s="379"/>
      <c r="C573" s="292" t="s">
        <v>8</v>
      </c>
      <c r="D573" s="332">
        <v>288666</v>
      </c>
      <c r="E573" s="332">
        <v>288666</v>
      </c>
      <c r="F573" s="333">
        <v>301699</v>
      </c>
      <c r="G573" s="332">
        <v>300775</v>
      </c>
      <c r="H573" s="332">
        <v>300775</v>
      </c>
      <c r="I573" s="333">
        <v>314245</v>
      </c>
      <c r="J573" s="332">
        <v>315512</v>
      </c>
      <c r="K573" s="332">
        <v>315512</v>
      </c>
      <c r="L573" s="333">
        <v>329650</v>
      </c>
      <c r="M573" s="335"/>
      <c r="N573" s="335"/>
      <c r="O573" s="336"/>
    </row>
    <row r="574" spans="2:15" ht="12.75" x14ac:dyDescent="0.25">
      <c r="B574" s="379"/>
      <c r="C574" s="292" t="s">
        <v>11</v>
      </c>
      <c r="D574" s="332">
        <v>235928</v>
      </c>
      <c r="E574" s="332">
        <v>235928</v>
      </c>
      <c r="F574" s="333">
        <v>246605</v>
      </c>
      <c r="G574" s="332">
        <v>232023</v>
      </c>
      <c r="H574" s="332">
        <v>232023</v>
      </c>
      <c r="I574" s="333">
        <v>242374</v>
      </c>
      <c r="J574" s="332">
        <v>242082</v>
      </c>
      <c r="K574" s="332">
        <v>242082</v>
      </c>
      <c r="L574" s="333">
        <v>252878</v>
      </c>
      <c r="M574" s="335"/>
      <c r="N574" s="335"/>
      <c r="O574" s="336"/>
    </row>
    <row r="575" spans="2:15" ht="33.75" x14ac:dyDescent="0.25">
      <c r="B575" s="379"/>
      <c r="C575" s="292" t="s">
        <v>12</v>
      </c>
      <c r="D575" s="332">
        <v>442358</v>
      </c>
      <c r="E575" s="332">
        <v>442358</v>
      </c>
      <c r="F575" s="333">
        <v>462802</v>
      </c>
      <c r="G575" s="332">
        <v>563257</v>
      </c>
      <c r="H575" s="332">
        <v>563257</v>
      </c>
      <c r="I575" s="333">
        <v>589319</v>
      </c>
      <c r="J575" s="332">
        <v>584544</v>
      </c>
      <c r="K575" s="332">
        <v>584544</v>
      </c>
      <c r="L575" s="333">
        <v>611586</v>
      </c>
      <c r="M575" s="335"/>
      <c r="N575" s="335"/>
      <c r="O575" s="336"/>
    </row>
    <row r="576" spans="2:15" ht="33.75" x14ac:dyDescent="0.25">
      <c r="B576" s="379"/>
      <c r="C576" s="292" t="s">
        <v>14</v>
      </c>
      <c r="D576" s="332">
        <v>387631</v>
      </c>
      <c r="E576" s="332">
        <v>387631</v>
      </c>
      <c r="F576" s="333">
        <v>405376</v>
      </c>
      <c r="G576" s="332">
        <v>431769</v>
      </c>
      <c r="H576" s="332">
        <v>431769</v>
      </c>
      <c r="I576" s="333">
        <v>451477</v>
      </c>
      <c r="J576" s="332">
        <v>455863</v>
      </c>
      <c r="K576" s="332">
        <v>455863</v>
      </c>
      <c r="L576" s="333">
        <v>476684</v>
      </c>
      <c r="M576" s="335"/>
      <c r="N576" s="335"/>
      <c r="O576" s="336"/>
    </row>
    <row r="577" spans="2:15" ht="45" x14ac:dyDescent="0.25">
      <c r="B577" s="379"/>
      <c r="C577" s="292" t="s">
        <v>15</v>
      </c>
      <c r="D577" s="332">
        <v>421263</v>
      </c>
      <c r="E577" s="332">
        <v>421263</v>
      </c>
      <c r="F577" s="333">
        <v>440765</v>
      </c>
      <c r="G577" s="332">
        <v>535756</v>
      </c>
      <c r="H577" s="332">
        <v>535756</v>
      </c>
      <c r="I577" s="333">
        <v>560571</v>
      </c>
      <c r="J577" s="332">
        <v>555172</v>
      </c>
      <c r="K577" s="332">
        <v>555172</v>
      </c>
      <c r="L577" s="333">
        <v>580877</v>
      </c>
      <c r="M577" s="335"/>
      <c r="N577" s="335"/>
      <c r="O577" s="336"/>
    </row>
    <row r="578" spans="2:15" ht="12.75" x14ac:dyDescent="0.25">
      <c r="B578" s="379" t="s">
        <v>113</v>
      </c>
      <c r="C578" s="292" t="s">
        <v>7</v>
      </c>
      <c r="D578" s="332">
        <v>302537</v>
      </c>
      <c r="E578" s="332">
        <v>302537</v>
      </c>
      <c r="F578" s="333">
        <v>316075</v>
      </c>
      <c r="G578" s="332">
        <v>369527</v>
      </c>
      <c r="H578" s="332">
        <v>369527</v>
      </c>
      <c r="I578" s="333">
        <v>386116</v>
      </c>
      <c r="J578" s="332">
        <v>388942</v>
      </c>
      <c r="K578" s="332">
        <v>388942</v>
      </c>
      <c r="L578" s="333">
        <v>406422</v>
      </c>
      <c r="M578" s="335"/>
      <c r="N578" s="335"/>
      <c r="O578" s="336"/>
    </row>
    <row r="579" spans="2:15" ht="12.75" x14ac:dyDescent="0.25">
      <c r="B579" s="379"/>
      <c r="C579" s="292" t="s">
        <v>8</v>
      </c>
      <c r="D579" s="332">
        <v>383594</v>
      </c>
      <c r="E579" s="332">
        <v>383594</v>
      </c>
      <c r="F579" s="333">
        <v>400868</v>
      </c>
      <c r="G579" s="332">
        <v>424529</v>
      </c>
      <c r="H579" s="332">
        <v>424529</v>
      </c>
      <c r="I579" s="333">
        <v>443612</v>
      </c>
      <c r="J579" s="332">
        <v>447687</v>
      </c>
      <c r="K579" s="332">
        <v>447687</v>
      </c>
      <c r="L579" s="333">
        <v>467840</v>
      </c>
      <c r="M579" s="335"/>
      <c r="N579" s="335"/>
      <c r="O579" s="336"/>
    </row>
    <row r="580" spans="2:15" ht="33.75" x14ac:dyDescent="0.25">
      <c r="B580" s="379"/>
      <c r="C580" s="292" t="s">
        <v>12</v>
      </c>
      <c r="D580" s="332">
        <v>442358</v>
      </c>
      <c r="E580" s="332">
        <v>442358</v>
      </c>
      <c r="F580" s="333">
        <v>462802</v>
      </c>
      <c r="G580" s="332">
        <v>563257</v>
      </c>
      <c r="H580" s="332">
        <v>563257</v>
      </c>
      <c r="I580" s="333">
        <v>589319</v>
      </c>
      <c r="J580" s="332">
        <v>584544</v>
      </c>
      <c r="K580" s="332">
        <v>584544</v>
      </c>
      <c r="L580" s="333">
        <v>611586</v>
      </c>
      <c r="M580" s="335"/>
      <c r="N580" s="335"/>
      <c r="O580" s="336"/>
    </row>
    <row r="581" spans="2:15" ht="33.75" x14ac:dyDescent="0.25">
      <c r="B581" s="379"/>
      <c r="C581" s="292" t="s">
        <v>14</v>
      </c>
      <c r="D581" s="332">
        <v>387631</v>
      </c>
      <c r="E581" s="332">
        <v>387631</v>
      </c>
      <c r="F581" s="333">
        <v>405376</v>
      </c>
      <c r="G581" s="332">
        <v>431769</v>
      </c>
      <c r="H581" s="332">
        <v>431769</v>
      </c>
      <c r="I581" s="333">
        <v>451477</v>
      </c>
      <c r="J581" s="332">
        <v>455863</v>
      </c>
      <c r="K581" s="332">
        <v>455863</v>
      </c>
      <c r="L581" s="333">
        <v>476684</v>
      </c>
      <c r="M581" s="335"/>
      <c r="N581" s="335"/>
      <c r="O581" s="336"/>
    </row>
    <row r="582" spans="2:15" ht="45" x14ac:dyDescent="0.25">
      <c r="B582" s="379"/>
      <c r="C582" s="292" t="s">
        <v>15</v>
      </c>
      <c r="D582" s="332">
        <v>421263</v>
      </c>
      <c r="E582" s="332">
        <v>421263</v>
      </c>
      <c r="F582" s="333">
        <v>440765</v>
      </c>
      <c r="G582" s="332">
        <v>535756</v>
      </c>
      <c r="H582" s="332">
        <v>535756</v>
      </c>
      <c r="I582" s="333">
        <v>560571</v>
      </c>
      <c r="J582" s="332">
        <v>555172</v>
      </c>
      <c r="K582" s="332">
        <v>555172</v>
      </c>
      <c r="L582" s="333">
        <v>580877</v>
      </c>
      <c r="M582" s="335"/>
      <c r="N582" s="335"/>
      <c r="O582" s="336"/>
    </row>
    <row r="583" spans="2:15" ht="12.75" x14ac:dyDescent="0.25">
      <c r="B583" s="354" t="s">
        <v>107</v>
      </c>
      <c r="C583" s="355"/>
      <c r="D583" s="332">
        <v>47069</v>
      </c>
      <c r="E583" s="332">
        <v>47069</v>
      </c>
      <c r="F583" s="333">
        <v>48971</v>
      </c>
      <c r="G583" s="332">
        <v>53604</v>
      </c>
      <c r="H583" s="332">
        <v>53604</v>
      </c>
      <c r="I583" s="333">
        <v>55745</v>
      </c>
      <c r="J583" s="332">
        <v>56398</v>
      </c>
      <c r="K583" s="332">
        <v>56398</v>
      </c>
      <c r="L583" s="333">
        <v>58647</v>
      </c>
      <c r="M583" s="335"/>
      <c r="N583" s="335"/>
      <c r="O583" s="336"/>
    </row>
    <row r="584" spans="2:15" ht="12.75" x14ac:dyDescent="0.25">
      <c r="B584" s="354" t="s">
        <v>32</v>
      </c>
      <c r="C584" s="355"/>
      <c r="D584" s="332">
        <v>348076</v>
      </c>
      <c r="E584" s="332">
        <v>348076</v>
      </c>
      <c r="F584" s="333">
        <v>362381</v>
      </c>
      <c r="G584" s="332">
        <v>436575</v>
      </c>
      <c r="H584" s="332">
        <v>436575</v>
      </c>
      <c r="I584" s="333">
        <v>454457</v>
      </c>
      <c r="J584" s="332">
        <v>480129</v>
      </c>
      <c r="K584" s="332">
        <v>480129</v>
      </c>
      <c r="L584" s="333">
        <v>499799</v>
      </c>
      <c r="M584" s="335"/>
      <c r="N584" s="335"/>
      <c r="O584" s="336"/>
    </row>
    <row r="585" spans="2:15" ht="13.5" thickBot="1" x14ac:dyDescent="0.3">
      <c r="B585" s="356" t="s">
        <v>33</v>
      </c>
      <c r="C585" s="357"/>
      <c r="D585" s="337">
        <v>14399</v>
      </c>
      <c r="E585" s="337">
        <v>14399</v>
      </c>
      <c r="F585" s="338">
        <v>14802</v>
      </c>
      <c r="G585" s="337">
        <v>27130</v>
      </c>
      <c r="H585" s="337">
        <v>27130</v>
      </c>
      <c r="I585" s="338">
        <v>27890</v>
      </c>
      <c r="J585" s="337">
        <v>31651</v>
      </c>
      <c r="K585" s="337">
        <v>31651</v>
      </c>
      <c r="L585" s="338">
        <v>32501</v>
      </c>
      <c r="M585" s="339"/>
      <c r="N585" s="339"/>
      <c r="O585" s="340"/>
    </row>
    <row r="586" spans="2:15" ht="13.5" x14ac:dyDescent="0.25">
      <c r="B586" s="392" t="s">
        <v>173</v>
      </c>
      <c r="C586" s="358"/>
      <c r="D586" s="358"/>
      <c r="E586" s="358"/>
      <c r="F586" s="358"/>
      <c r="G586" s="358"/>
      <c r="H586" s="358"/>
      <c r="I586" s="358"/>
      <c r="J586" s="358"/>
      <c r="K586" s="358"/>
      <c r="L586" s="358"/>
      <c r="M586" s="358"/>
      <c r="N586" s="358"/>
      <c r="O586" s="244">
        <v>1495983684</v>
      </c>
    </row>
    <row r="587" spans="2:15" x14ac:dyDescent="0.25">
      <c r="B587" s="260"/>
      <c r="C587" s="260"/>
      <c r="D587" s="106" t="s">
        <v>2</v>
      </c>
      <c r="E587" s="106" t="s">
        <v>3</v>
      </c>
      <c r="F587" s="107" t="s">
        <v>4</v>
      </c>
      <c r="G587" s="106" t="s">
        <v>2</v>
      </c>
      <c r="H587" s="106" t="s">
        <v>3</v>
      </c>
      <c r="I587" s="107" t="s">
        <v>4</v>
      </c>
      <c r="J587" s="106" t="s">
        <v>2</v>
      </c>
      <c r="K587" s="106" t="s">
        <v>3</v>
      </c>
      <c r="L587" s="107" t="s">
        <v>4</v>
      </c>
      <c r="M587" s="106" t="s">
        <v>2</v>
      </c>
      <c r="N587" s="106" t="s">
        <v>3</v>
      </c>
      <c r="O587" s="108" t="s">
        <v>4</v>
      </c>
    </row>
    <row r="588" spans="2:15" ht="12.75" x14ac:dyDescent="0.25">
      <c r="B588" s="380" t="s">
        <v>110</v>
      </c>
      <c r="C588" s="291" t="s">
        <v>51</v>
      </c>
      <c r="D588" s="255">
        <v>3935</v>
      </c>
      <c r="E588" s="255">
        <v>3935</v>
      </c>
      <c r="F588" s="255">
        <v>4118</v>
      </c>
      <c r="G588" s="255">
        <v>5461</v>
      </c>
      <c r="H588" s="255">
        <v>5461</v>
      </c>
      <c r="I588" s="255">
        <v>5713</v>
      </c>
      <c r="J588" s="255">
        <v>5931</v>
      </c>
      <c r="K588" s="255">
        <v>5931</v>
      </c>
      <c r="L588" s="255">
        <v>6205</v>
      </c>
      <c r="M588" s="255">
        <v>11748</v>
      </c>
      <c r="N588" s="255">
        <v>11748</v>
      </c>
      <c r="O588" s="255">
        <v>12290</v>
      </c>
    </row>
    <row r="589" spans="2:15" ht="12.75" x14ac:dyDescent="0.25">
      <c r="B589" s="381"/>
      <c r="C589" s="292" t="s">
        <v>52</v>
      </c>
      <c r="D589" s="255">
        <v>3935</v>
      </c>
      <c r="E589" s="255">
        <v>4274</v>
      </c>
      <c r="F589" s="255">
        <v>4827</v>
      </c>
      <c r="G589" s="255">
        <v>5461</v>
      </c>
      <c r="H589" s="255">
        <v>5893</v>
      </c>
      <c r="I589" s="255">
        <v>6660</v>
      </c>
      <c r="J589" s="255">
        <v>5931</v>
      </c>
      <c r="K589" s="255">
        <v>6403</v>
      </c>
      <c r="L589" s="255">
        <v>7238</v>
      </c>
      <c r="M589" s="255">
        <v>11748</v>
      </c>
      <c r="N589" s="255">
        <v>12696</v>
      </c>
      <c r="O589" s="255">
        <v>14365</v>
      </c>
    </row>
    <row r="590" spans="2:15" ht="12.75" x14ac:dyDescent="0.25">
      <c r="B590" s="381"/>
      <c r="C590" s="292" t="s">
        <v>53</v>
      </c>
      <c r="D590" s="255">
        <v>3935</v>
      </c>
      <c r="E590" s="255">
        <v>5511</v>
      </c>
      <c r="F590" s="255">
        <v>5640</v>
      </c>
      <c r="G590" s="255">
        <v>5461</v>
      </c>
      <c r="H590" s="255">
        <v>7154</v>
      </c>
      <c r="I590" s="255">
        <v>7322</v>
      </c>
      <c r="J590" s="255">
        <v>5931</v>
      </c>
      <c r="K590" s="255">
        <v>7483</v>
      </c>
      <c r="L590" s="255">
        <v>7658</v>
      </c>
      <c r="M590" s="255">
        <v>11748</v>
      </c>
      <c r="N590" s="255">
        <v>7916</v>
      </c>
      <c r="O590" s="255">
        <v>8091</v>
      </c>
    </row>
    <row r="591" spans="2:15" ht="12.75" x14ac:dyDescent="0.25">
      <c r="B591" s="381"/>
      <c r="C591" s="292" t="s">
        <v>54</v>
      </c>
      <c r="D591" s="255">
        <v>3935</v>
      </c>
      <c r="E591" s="255">
        <v>6897</v>
      </c>
      <c r="F591" s="255">
        <v>6860</v>
      </c>
      <c r="G591" s="255">
        <v>5461</v>
      </c>
      <c r="H591" s="255">
        <v>8931</v>
      </c>
      <c r="I591" s="255">
        <v>8883</v>
      </c>
      <c r="J591" s="255">
        <v>5931</v>
      </c>
      <c r="K591" s="255">
        <v>9336</v>
      </c>
      <c r="L591" s="255">
        <v>9285</v>
      </c>
      <c r="M591" s="255">
        <v>11748</v>
      </c>
      <c r="N591" s="255">
        <v>9805</v>
      </c>
      <c r="O591" s="255">
        <v>9754</v>
      </c>
    </row>
    <row r="592" spans="2:15" ht="12.75" x14ac:dyDescent="0.25">
      <c r="B592" s="381"/>
      <c r="C592" s="292" t="s">
        <v>55</v>
      </c>
      <c r="D592" s="255">
        <v>3935</v>
      </c>
      <c r="E592" s="255">
        <v>11173</v>
      </c>
      <c r="F592" s="255">
        <v>34547</v>
      </c>
      <c r="G592" s="255">
        <v>5461</v>
      </c>
      <c r="H592" s="255">
        <v>14437</v>
      </c>
      <c r="I592" s="255">
        <v>44518</v>
      </c>
      <c r="J592" s="255">
        <v>5931</v>
      </c>
      <c r="K592" s="255">
        <v>15079</v>
      </c>
      <c r="L592" s="255">
        <v>46448</v>
      </c>
      <c r="M592" s="255">
        <v>11748</v>
      </c>
      <c r="N592" s="255">
        <v>15623</v>
      </c>
      <c r="O592" s="255">
        <v>46993</v>
      </c>
    </row>
    <row r="593" spans="2:15" ht="12.75" x14ac:dyDescent="0.25">
      <c r="B593" s="381"/>
      <c r="C593" s="292" t="s">
        <v>56</v>
      </c>
      <c r="D593" s="255">
        <v>3935</v>
      </c>
      <c r="E593" s="255">
        <v>11256</v>
      </c>
      <c r="F593" s="255">
        <v>78046</v>
      </c>
      <c r="G593" s="255">
        <v>5461</v>
      </c>
      <c r="H593" s="255">
        <v>14542</v>
      </c>
      <c r="I593" s="255">
        <v>100672</v>
      </c>
      <c r="J593" s="255">
        <v>5931</v>
      </c>
      <c r="K593" s="255">
        <v>16002</v>
      </c>
      <c r="L593" s="255">
        <v>105036</v>
      </c>
      <c r="M593" s="255">
        <v>11748</v>
      </c>
      <c r="N593" s="255">
        <v>16652</v>
      </c>
      <c r="O593" s="255">
        <v>105686</v>
      </c>
    </row>
    <row r="594" spans="2:15" ht="12.75" x14ac:dyDescent="0.25">
      <c r="B594" s="381"/>
      <c r="C594" s="292" t="s">
        <v>57</v>
      </c>
      <c r="D594" s="255">
        <v>3935</v>
      </c>
      <c r="E594" s="255">
        <v>11502</v>
      </c>
      <c r="F594" s="255">
        <v>105223</v>
      </c>
      <c r="G594" s="255">
        <v>5461</v>
      </c>
      <c r="H594" s="255">
        <v>14853</v>
      </c>
      <c r="I594" s="255">
        <v>135785</v>
      </c>
      <c r="J594" s="255">
        <v>5931</v>
      </c>
      <c r="K594" s="255">
        <v>18169</v>
      </c>
      <c r="L594" s="255">
        <v>141673</v>
      </c>
      <c r="M594" s="255">
        <v>11748</v>
      </c>
      <c r="N594" s="255">
        <v>19136</v>
      </c>
      <c r="O594" s="255">
        <v>142641</v>
      </c>
    </row>
    <row r="595" spans="2:15" ht="12.75" x14ac:dyDescent="0.25">
      <c r="B595" s="379" t="s">
        <v>115</v>
      </c>
      <c r="C595" s="292" t="s">
        <v>7</v>
      </c>
      <c r="D595" s="255">
        <v>8927</v>
      </c>
      <c r="E595" s="255">
        <v>8927</v>
      </c>
      <c r="F595" s="255">
        <v>9360</v>
      </c>
      <c r="G595" s="255">
        <v>10797</v>
      </c>
      <c r="H595" s="255">
        <v>10797</v>
      </c>
      <c r="I595" s="255">
        <v>11316</v>
      </c>
      <c r="J595" s="255">
        <v>11376</v>
      </c>
      <c r="K595" s="255">
        <v>11376</v>
      </c>
      <c r="L595" s="255">
        <v>11921</v>
      </c>
      <c r="M595" s="255">
        <v>0</v>
      </c>
      <c r="N595" s="255">
        <v>0</v>
      </c>
      <c r="O595" s="255">
        <v>0</v>
      </c>
    </row>
    <row r="596" spans="2:15" ht="22.5" x14ac:dyDescent="0.25">
      <c r="B596" s="379"/>
      <c r="C596" s="292" t="s">
        <v>9</v>
      </c>
      <c r="D596" s="255">
        <v>8168</v>
      </c>
      <c r="E596" s="255">
        <v>8168</v>
      </c>
      <c r="F596" s="255">
        <v>8563</v>
      </c>
      <c r="G596" s="255">
        <v>9695</v>
      </c>
      <c r="H596" s="255">
        <v>9695</v>
      </c>
      <c r="I596" s="255">
        <v>10159</v>
      </c>
      <c r="J596" s="255">
        <v>10164</v>
      </c>
      <c r="K596" s="255">
        <v>10164</v>
      </c>
      <c r="L596" s="255">
        <v>10651</v>
      </c>
      <c r="M596" s="255">
        <v>0</v>
      </c>
      <c r="N596" s="255">
        <v>0</v>
      </c>
      <c r="O596" s="255">
        <v>0</v>
      </c>
    </row>
    <row r="597" spans="2:15" ht="12.75" x14ac:dyDescent="0.25">
      <c r="B597" s="379"/>
      <c r="C597" s="292" t="s">
        <v>8</v>
      </c>
      <c r="D597" s="255">
        <v>11116</v>
      </c>
      <c r="E597" s="255">
        <v>11116</v>
      </c>
      <c r="F597" s="255">
        <v>11658</v>
      </c>
      <c r="G597" s="255">
        <v>10797</v>
      </c>
      <c r="H597" s="255">
        <v>10797</v>
      </c>
      <c r="I597" s="255">
        <v>11316</v>
      </c>
      <c r="J597" s="255">
        <v>11376</v>
      </c>
      <c r="K597" s="255">
        <v>11376</v>
      </c>
      <c r="L597" s="255">
        <v>11921</v>
      </c>
      <c r="M597" s="255">
        <v>0</v>
      </c>
      <c r="N597" s="255">
        <v>0</v>
      </c>
      <c r="O597" s="255">
        <v>0</v>
      </c>
    </row>
    <row r="598" spans="2:15" ht="12.75" x14ac:dyDescent="0.25">
      <c r="B598" s="379"/>
      <c r="C598" s="292" t="s">
        <v>11</v>
      </c>
      <c r="D598" s="255">
        <v>10358</v>
      </c>
      <c r="E598" s="255">
        <v>10358</v>
      </c>
      <c r="F598" s="255">
        <v>10863</v>
      </c>
      <c r="G598" s="255">
        <v>9695</v>
      </c>
      <c r="H598" s="255">
        <v>9695</v>
      </c>
      <c r="I598" s="255">
        <v>10159</v>
      </c>
      <c r="J598" s="255">
        <v>10164</v>
      </c>
      <c r="K598" s="255">
        <v>10164</v>
      </c>
      <c r="L598" s="255">
        <v>10651</v>
      </c>
      <c r="M598" s="255">
        <v>0</v>
      </c>
      <c r="N598" s="255">
        <v>0</v>
      </c>
      <c r="O598" s="255">
        <v>0</v>
      </c>
    </row>
    <row r="599" spans="2:15" ht="22.5" x14ac:dyDescent="0.25">
      <c r="B599" s="379"/>
      <c r="C599" s="292" t="s">
        <v>5</v>
      </c>
      <c r="D599" s="255">
        <v>10358</v>
      </c>
      <c r="E599" s="255">
        <v>10358</v>
      </c>
      <c r="F599" s="255">
        <v>10863</v>
      </c>
      <c r="G599" s="255">
        <v>14561</v>
      </c>
      <c r="H599" s="255">
        <v>14561</v>
      </c>
      <c r="I599" s="255">
        <v>15268</v>
      </c>
      <c r="J599" s="255">
        <v>15031</v>
      </c>
      <c r="K599" s="255">
        <v>15031</v>
      </c>
      <c r="L599" s="255">
        <v>15760</v>
      </c>
      <c r="M599" s="255">
        <v>0</v>
      </c>
      <c r="N599" s="255">
        <v>0</v>
      </c>
      <c r="O599" s="255">
        <v>0</v>
      </c>
    </row>
    <row r="600" spans="2:15" ht="33.75" x14ac:dyDescent="0.25">
      <c r="B600" s="379"/>
      <c r="C600" s="292" t="s">
        <v>12</v>
      </c>
      <c r="D600" s="255">
        <v>22302</v>
      </c>
      <c r="E600" s="255">
        <v>22302</v>
      </c>
      <c r="F600" s="255">
        <v>23404</v>
      </c>
      <c r="G600" s="255">
        <v>29712</v>
      </c>
      <c r="H600" s="255">
        <v>29712</v>
      </c>
      <c r="I600" s="255">
        <v>31178</v>
      </c>
      <c r="J600" s="255">
        <v>31196</v>
      </c>
      <c r="K600" s="255">
        <v>31196</v>
      </c>
      <c r="L600" s="255">
        <v>32733</v>
      </c>
      <c r="M600" s="255">
        <v>0</v>
      </c>
      <c r="N600" s="255">
        <v>0</v>
      </c>
      <c r="O600" s="255">
        <v>0</v>
      </c>
    </row>
    <row r="601" spans="2:15" ht="22.5" x14ac:dyDescent="0.25">
      <c r="B601" s="379"/>
      <c r="C601" s="292" t="s">
        <v>13</v>
      </c>
      <c r="D601" s="255">
        <v>15225</v>
      </c>
      <c r="E601" s="255">
        <v>15225</v>
      </c>
      <c r="F601" s="255">
        <v>15972</v>
      </c>
      <c r="G601" s="255">
        <v>19428</v>
      </c>
      <c r="H601" s="255">
        <v>19428</v>
      </c>
      <c r="I601" s="255">
        <v>20377</v>
      </c>
      <c r="J601" s="255">
        <v>19897</v>
      </c>
      <c r="K601" s="255">
        <v>19897</v>
      </c>
      <c r="L601" s="255">
        <v>20869</v>
      </c>
      <c r="M601" s="255">
        <v>0</v>
      </c>
      <c r="N601" s="255">
        <v>0</v>
      </c>
      <c r="O601" s="255">
        <v>0</v>
      </c>
    </row>
    <row r="602" spans="2:15" ht="33.75" x14ac:dyDescent="0.25">
      <c r="B602" s="379"/>
      <c r="C602" s="292" t="s">
        <v>14</v>
      </c>
      <c r="D602" s="255">
        <v>17436</v>
      </c>
      <c r="E602" s="255">
        <v>17436</v>
      </c>
      <c r="F602" s="255">
        <v>18294</v>
      </c>
      <c r="G602" s="255">
        <v>19981</v>
      </c>
      <c r="H602" s="255">
        <v>19981</v>
      </c>
      <c r="I602" s="255">
        <v>20958</v>
      </c>
      <c r="J602" s="255">
        <v>21463</v>
      </c>
      <c r="K602" s="255">
        <v>21463</v>
      </c>
      <c r="L602" s="255">
        <v>22513</v>
      </c>
      <c r="M602" s="255">
        <v>0</v>
      </c>
      <c r="N602" s="255">
        <v>0</v>
      </c>
      <c r="O602" s="255">
        <v>0</v>
      </c>
    </row>
    <row r="603" spans="2:15" ht="12.75" x14ac:dyDescent="0.25">
      <c r="B603" s="379" t="s">
        <v>111</v>
      </c>
      <c r="C603" s="292" t="s">
        <v>7</v>
      </c>
      <c r="D603" s="255">
        <v>16415</v>
      </c>
      <c r="E603" s="255">
        <v>16415</v>
      </c>
      <c r="F603" s="255">
        <v>17182</v>
      </c>
      <c r="G603" s="255">
        <v>20213</v>
      </c>
      <c r="H603" s="255">
        <v>20213</v>
      </c>
      <c r="I603" s="255">
        <v>21153</v>
      </c>
      <c r="J603" s="255">
        <v>21313</v>
      </c>
      <c r="K603" s="255">
        <v>21313</v>
      </c>
      <c r="L603" s="255">
        <v>22304</v>
      </c>
      <c r="M603" s="255">
        <v>0</v>
      </c>
      <c r="N603" s="255">
        <v>0</v>
      </c>
      <c r="O603" s="255">
        <v>0</v>
      </c>
    </row>
    <row r="604" spans="2:15" ht="22.5" x14ac:dyDescent="0.25">
      <c r="B604" s="379"/>
      <c r="C604" s="292" t="s">
        <v>9</v>
      </c>
      <c r="D604" s="255">
        <v>11926</v>
      </c>
      <c r="E604" s="255">
        <v>11926</v>
      </c>
      <c r="F604" s="255">
        <v>12480</v>
      </c>
      <c r="G604" s="255">
        <v>14271</v>
      </c>
      <c r="H604" s="255">
        <v>14271</v>
      </c>
      <c r="I604" s="255">
        <v>14929</v>
      </c>
      <c r="J604" s="255">
        <v>14947</v>
      </c>
      <c r="K604" s="255">
        <v>14947</v>
      </c>
      <c r="L604" s="255">
        <v>15635</v>
      </c>
      <c r="M604" s="255">
        <v>0</v>
      </c>
      <c r="N604" s="255">
        <v>0</v>
      </c>
      <c r="O604" s="255">
        <v>0</v>
      </c>
    </row>
    <row r="605" spans="2:15" ht="12.75" x14ac:dyDescent="0.25">
      <c r="B605" s="379"/>
      <c r="C605" s="292" t="s">
        <v>8</v>
      </c>
      <c r="D605" s="255">
        <v>15812</v>
      </c>
      <c r="E605" s="255">
        <v>15812</v>
      </c>
      <c r="F605" s="255">
        <v>16551</v>
      </c>
      <c r="G605" s="255">
        <v>16499</v>
      </c>
      <c r="H605" s="255">
        <v>16499</v>
      </c>
      <c r="I605" s="255">
        <v>17262</v>
      </c>
      <c r="J605" s="255">
        <v>17335</v>
      </c>
      <c r="K605" s="255">
        <v>17335</v>
      </c>
      <c r="L605" s="255">
        <v>18136</v>
      </c>
      <c r="M605" s="255">
        <v>0</v>
      </c>
      <c r="N605" s="255">
        <v>0</v>
      </c>
      <c r="O605" s="255">
        <v>0</v>
      </c>
    </row>
    <row r="606" spans="2:15" ht="12.75" x14ac:dyDescent="0.25">
      <c r="B606" s="379"/>
      <c r="C606" s="292" t="s">
        <v>11</v>
      </c>
      <c r="D606" s="255">
        <v>13007</v>
      </c>
      <c r="E606" s="255">
        <v>13007</v>
      </c>
      <c r="F606" s="255">
        <v>13612</v>
      </c>
      <c r="G606" s="255">
        <v>12786</v>
      </c>
      <c r="H606" s="255">
        <v>12786</v>
      </c>
      <c r="I606" s="255">
        <v>13372</v>
      </c>
      <c r="J606" s="255">
        <v>13356</v>
      </c>
      <c r="K606" s="255">
        <v>13356</v>
      </c>
      <c r="L606" s="255">
        <v>13968</v>
      </c>
      <c r="M606" s="255">
        <v>0</v>
      </c>
      <c r="N606" s="255">
        <v>0</v>
      </c>
      <c r="O606" s="255">
        <v>0</v>
      </c>
    </row>
    <row r="607" spans="2:15" ht="22.5" x14ac:dyDescent="0.25">
      <c r="B607" s="379"/>
      <c r="C607" s="292" t="s">
        <v>5</v>
      </c>
      <c r="D607" s="255">
        <v>13007</v>
      </c>
      <c r="E607" s="255">
        <v>13007</v>
      </c>
      <c r="F607" s="255">
        <v>13612</v>
      </c>
      <c r="G607" s="255">
        <v>17682</v>
      </c>
      <c r="H607" s="255">
        <v>17682</v>
      </c>
      <c r="I607" s="255">
        <v>18503</v>
      </c>
      <c r="J607" s="255">
        <v>18253</v>
      </c>
      <c r="K607" s="255">
        <v>18253</v>
      </c>
      <c r="L607" s="255">
        <v>19097</v>
      </c>
      <c r="M607" s="255">
        <v>0</v>
      </c>
      <c r="N607" s="255">
        <v>0</v>
      </c>
      <c r="O607" s="255">
        <v>0</v>
      </c>
    </row>
    <row r="608" spans="2:15" ht="33.75" x14ac:dyDescent="0.25">
      <c r="B608" s="379"/>
      <c r="C608" s="292" t="s">
        <v>12</v>
      </c>
      <c r="D608" s="255">
        <v>24637</v>
      </c>
      <c r="E608" s="255">
        <v>24637</v>
      </c>
      <c r="F608" s="255">
        <v>25796</v>
      </c>
      <c r="G608" s="255">
        <v>31491</v>
      </c>
      <c r="H608" s="255">
        <v>31491</v>
      </c>
      <c r="I608" s="255">
        <v>32969</v>
      </c>
      <c r="J608" s="255">
        <v>32698</v>
      </c>
      <c r="K608" s="255">
        <v>32698</v>
      </c>
      <c r="L608" s="255">
        <v>34231</v>
      </c>
      <c r="M608" s="255">
        <v>0</v>
      </c>
      <c r="N608" s="255">
        <v>0</v>
      </c>
      <c r="O608" s="255">
        <v>0</v>
      </c>
    </row>
    <row r="609" spans="2:15" ht="22.5" x14ac:dyDescent="0.25">
      <c r="B609" s="379"/>
      <c r="C609" s="292" t="s">
        <v>13</v>
      </c>
      <c r="D609" s="255">
        <v>17904</v>
      </c>
      <c r="E609" s="255">
        <v>17904</v>
      </c>
      <c r="F609" s="255">
        <v>18742</v>
      </c>
      <c r="G609" s="255">
        <v>22579</v>
      </c>
      <c r="H609" s="255">
        <v>22579</v>
      </c>
      <c r="I609" s="255">
        <v>23632</v>
      </c>
      <c r="J609" s="255">
        <v>23149</v>
      </c>
      <c r="K609" s="255">
        <v>23149</v>
      </c>
      <c r="L609" s="255">
        <v>24228</v>
      </c>
      <c r="M609" s="255">
        <v>0</v>
      </c>
      <c r="N609" s="255">
        <v>0</v>
      </c>
      <c r="O609" s="255">
        <v>0</v>
      </c>
    </row>
    <row r="610" spans="2:15" ht="33.75" x14ac:dyDescent="0.25">
      <c r="B610" s="379"/>
      <c r="C610" s="292" t="s">
        <v>14</v>
      </c>
      <c r="D610" s="255">
        <v>21423</v>
      </c>
      <c r="E610" s="255">
        <v>21423</v>
      </c>
      <c r="F610" s="255">
        <v>22430</v>
      </c>
      <c r="G610" s="255">
        <v>23926</v>
      </c>
      <c r="H610" s="255">
        <v>23926</v>
      </c>
      <c r="I610" s="255">
        <v>25043</v>
      </c>
      <c r="J610" s="255">
        <v>25291</v>
      </c>
      <c r="K610" s="255">
        <v>25291</v>
      </c>
      <c r="L610" s="255">
        <v>26472</v>
      </c>
      <c r="M610" s="255">
        <v>0</v>
      </c>
      <c r="N610" s="255">
        <v>0</v>
      </c>
      <c r="O610" s="255">
        <v>0</v>
      </c>
    </row>
    <row r="611" spans="2:15" ht="12.75" x14ac:dyDescent="0.25">
      <c r="B611" s="379" t="s">
        <v>112</v>
      </c>
      <c r="C611" s="292" t="s">
        <v>7</v>
      </c>
      <c r="D611" s="255">
        <v>16415</v>
      </c>
      <c r="E611" s="255">
        <v>16415</v>
      </c>
      <c r="F611" s="255">
        <v>17182</v>
      </c>
      <c r="G611" s="255">
        <v>20213</v>
      </c>
      <c r="H611" s="255">
        <v>20213</v>
      </c>
      <c r="I611" s="255">
        <v>21153</v>
      </c>
      <c r="J611" s="255">
        <v>21313</v>
      </c>
      <c r="K611" s="255">
        <v>21313</v>
      </c>
      <c r="L611" s="255">
        <v>22304</v>
      </c>
      <c r="M611" s="255">
        <v>0</v>
      </c>
      <c r="N611" s="255">
        <v>0</v>
      </c>
      <c r="O611" s="255">
        <v>0</v>
      </c>
    </row>
    <row r="612" spans="2:15" ht="22.5" x14ac:dyDescent="0.25">
      <c r="B612" s="379"/>
      <c r="C612" s="292" t="s">
        <v>9</v>
      </c>
      <c r="D612" s="255">
        <v>11926</v>
      </c>
      <c r="E612" s="255">
        <v>11926</v>
      </c>
      <c r="F612" s="255">
        <v>12480</v>
      </c>
      <c r="G612" s="255">
        <v>14271</v>
      </c>
      <c r="H612" s="255">
        <v>14271</v>
      </c>
      <c r="I612" s="255">
        <v>14929</v>
      </c>
      <c r="J612" s="255">
        <v>14947</v>
      </c>
      <c r="K612" s="255">
        <v>14947</v>
      </c>
      <c r="L612" s="255">
        <v>15635</v>
      </c>
      <c r="M612" s="255">
        <v>0</v>
      </c>
      <c r="N612" s="255">
        <v>0</v>
      </c>
      <c r="O612" s="255">
        <v>0</v>
      </c>
    </row>
    <row r="613" spans="2:15" ht="12.75" x14ac:dyDescent="0.25">
      <c r="B613" s="379"/>
      <c r="C613" s="292" t="s">
        <v>8</v>
      </c>
      <c r="D613" s="255">
        <v>15812</v>
      </c>
      <c r="E613" s="255">
        <v>15812</v>
      </c>
      <c r="F613" s="255">
        <v>16551</v>
      </c>
      <c r="G613" s="255">
        <v>16499</v>
      </c>
      <c r="H613" s="255">
        <v>16499</v>
      </c>
      <c r="I613" s="255">
        <v>17262</v>
      </c>
      <c r="J613" s="255">
        <v>17335</v>
      </c>
      <c r="K613" s="255">
        <v>17335</v>
      </c>
      <c r="L613" s="255">
        <v>18136</v>
      </c>
      <c r="M613" s="255">
        <v>0</v>
      </c>
      <c r="N613" s="255">
        <v>0</v>
      </c>
      <c r="O613" s="255">
        <v>0</v>
      </c>
    </row>
    <row r="614" spans="2:15" ht="12.75" x14ac:dyDescent="0.25">
      <c r="B614" s="379"/>
      <c r="C614" s="292" t="s">
        <v>11</v>
      </c>
      <c r="D614" s="255">
        <v>13007</v>
      </c>
      <c r="E614" s="255">
        <v>13007</v>
      </c>
      <c r="F614" s="255">
        <v>13612</v>
      </c>
      <c r="G614" s="255">
        <v>12786</v>
      </c>
      <c r="H614" s="255">
        <v>12786</v>
      </c>
      <c r="I614" s="255">
        <v>13372</v>
      </c>
      <c r="J614" s="255">
        <v>13356</v>
      </c>
      <c r="K614" s="255">
        <v>13356</v>
      </c>
      <c r="L614" s="255">
        <v>13968</v>
      </c>
      <c r="M614" s="255">
        <v>0</v>
      </c>
      <c r="N614" s="255">
        <v>0</v>
      </c>
      <c r="O614" s="255">
        <v>0</v>
      </c>
    </row>
    <row r="615" spans="2:15" ht="33.75" x14ac:dyDescent="0.25">
      <c r="B615" s="379"/>
      <c r="C615" s="292" t="s">
        <v>12</v>
      </c>
      <c r="D615" s="255">
        <v>24637</v>
      </c>
      <c r="E615" s="255">
        <v>24637</v>
      </c>
      <c r="F615" s="255">
        <v>25796</v>
      </c>
      <c r="G615" s="255">
        <v>31491</v>
      </c>
      <c r="H615" s="255">
        <v>31491</v>
      </c>
      <c r="I615" s="255">
        <v>32969</v>
      </c>
      <c r="J615" s="255">
        <v>32698</v>
      </c>
      <c r="K615" s="255">
        <v>32698</v>
      </c>
      <c r="L615" s="255">
        <v>34231</v>
      </c>
      <c r="M615" s="255">
        <v>0</v>
      </c>
      <c r="N615" s="255">
        <v>0</v>
      </c>
      <c r="O615" s="255">
        <v>0</v>
      </c>
    </row>
    <row r="616" spans="2:15" ht="33.75" x14ac:dyDescent="0.25">
      <c r="B616" s="379"/>
      <c r="C616" s="292" t="s">
        <v>14</v>
      </c>
      <c r="D616" s="255">
        <v>21423</v>
      </c>
      <c r="E616" s="255">
        <v>21423</v>
      </c>
      <c r="F616" s="255">
        <v>22430</v>
      </c>
      <c r="G616" s="255">
        <v>23926</v>
      </c>
      <c r="H616" s="255">
        <v>23926</v>
      </c>
      <c r="I616" s="255">
        <v>25043</v>
      </c>
      <c r="J616" s="255">
        <v>25291</v>
      </c>
      <c r="K616" s="255">
        <v>25291</v>
      </c>
      <c r="L616" s="255">
        <v>26472</v>
      </c>
      <c r="M616" s="255">
        <v>0</v>
      </c>
      <c r="N616" s="255">
        <v>0</v>
      </c>
      <c r="O616" s="255">
        <v>0</v>
      </c>
    </row>
    <row r="617" spans="2:15" ht="45" x14ac:dyDescent="0.25">
      <c r="B617" s="379"/>
      <c r="C617" s="292" t="s">
        <v>15</v>
      </c>
      <c r="D617" s="255">
        <v>23515</v>
      </c>
      <c r="E617" s="255">
        <v>23515</v>
      </c>
      <c r="F617" s="255">
        <v>24620</v>
      </c>
      <c r="G617" s="255">
        <v>30006</v>
      </c>
      <c r="H617" s="255">
        <v>30006</v>
      </c>
      <c r="I617" s="255">
        <v>31412</v>
      </c>
      <c r="J617" s="255">
        <v>31106</v>
      </c>
      <c r="K617" s="255">
        <v>31106</v>
      </c>
      <c r="L617" s="255">
        <v>32564</v>
      </c>
      <c r="M617" s="255">
        <v>0</v>
      </c>
      <c r="N617" s="255">
        <v>0</v>
      </c>
      <c r="O617" s="255">
        <v>0</v>
      </c>
    </row>
    <row r="618" spans="2:15" ht="12.75" x14ac:dyDescent="0.25">
      <c r="B618" s="379" t="s">
        <v>113</v>
      </c>
      <c r="C618" s="292" t="s">
        <v>7</v>
      </c>
      <c r="D618" s="255">
        <v>16415</v>
      </c>
      <c r="E618" s="255">
        <v>16415</v>
      </c>
      <c r="F618" s="255">
        <v>17182</v>
      </c>
      <c r="G618" s="255">
        <v>20213</v>
      </c>
      <c r="H618" s="255">
        <v>20213</v>
      </c>
      <c r="I618" s="255">
        <v>21153</v>
      </c>
      <c r="J618" s="255">
        <v>21313</v>
      </c>
      <c r="K618" s="255">
        <v>21313</v>
      </c>
      <c r="L618" s="255">
        <v>22304</v>
      </c>
      <c r="M618" s="255">
        <v>0</v>
      </c>
      <c r="N618" s="255">
        <v>0</v>
      </c>
      <c r="O618" s="255">
        <v>0</v>
      </c>
    </row>
    <row r="619" spans="2:15" ht="12.75" x14ac:dyDescent="0.25">
      <c r="B619" s="379"/>
      <c r="C619" s="292" t="s">
        <v>8</v>
      </c>
      <c r="D619" s="255">
        <v>20862</v>
      </c>
      <c r="E619" s="255">
        <v>20862</v>
      </c>
      <c r="F619" s="255">
        <v>21841</v>
      </c>
      <c r="G619" s="255">
        <v>23183</v>
      </c>
      <c r="H619" s="255">
        <v>23183</v>
      </c>
      <c r="I619" s="255">
        <v>24265</v>
      </c>
      <c r="J619" s="255">
        <v>24496</v>
      </c>
      <c r="K619" s="255">
        <v>24496</v>
      </c>
      <c r="L619" s="255">
        <v>25638</v>
      </c>
      <c r="M619" s="255">
        <v>0</v>
      </c>
      <c r="N619" s="255">
        <v>0</v>
      </c>
      <c r="O619" s="255">
        <v>0</v>
      </c>
    </row>
    <row r="620" spans="2:15" ht="33.75" x14ac:dyDescent="0.25">
      <c r="B620" s="379"/>
      <c r="C620" s="292" t="s">
        <v>12</v>
      </c>
      <c r="D620" s="255">
        <v>24637</v>
      </c>
      <c r="E620" s="255">
        <v>24637</v>
      </c>
      <c r="F620" s="255">
        <v>25796</v>
      </c>
      <c r="G620" s="255">
        <v>31491</v>
      </c>
      <c r="H620" s="255">
        <v>31491</v>
      </c>
      <c r="I620" s="255">
        <v>32969</v>
      </c>
      <c r="J620" s="255">
        <v>32698</v>
      </c>
      <c r="K620" s="255">
        <v>32698</v>
      </c>
      <c r="L620" s="255">
        <v>34231</v>
      </c>
      <c r="M620" s="255">
        <v>0</v>
      </c>
      <c r="N620" s="255">
        <v>0</v>
      </c>
      <c r="O620" s="255">
        <v>0</v>
      </c>
    </row>
    <row r="621" spans="2:15" ht="33.75" x14ac:dyDescent="0.25">
      <c r="B621" s="379"/>
      <c r="C621" s="292" t="s">
        <v>14</v>
      </c>
      <c r="D621" s="255">
        <v>21423</v>
      </c>
      <c r="E621" s="255">
        <v>21423</v>
      </c>
      <c r="F621" s="255">
        <v>22430</v>
      </c>
      <c r="G621" s="255">
        <v>23926</v>
      </c>
      <c r="H621" s="255">
        <v>23926</v>
      </c>
      <c r="I621" s="255">
        <v>25043</v>
      </c>
      <c r="J621" s="255">
        <v>25291</v>
      </c>
      <c r="K621" s="255">
        <v>25291</v>
      </c>
      <c r="L621" s="255">
        <v>26472</v>
      </c>
      <c r="M621" s="255">
        <v>0</v>
      </c>
      <c r="N621" s="255">
        <v>0</v>
      </c>
      <c r="O621" s="255">
        <v>0</v>
      </c>
    </row>
    <row r="622" spans="2:15" ht="45" x14ac:dyDescent="0.25">
      <c r="B622" s="379"/>
      <c r="C622" s="292" t="s">
        <v>15</v>
      </c>
      <c r="D622" s="255">
        <v>23515</v>
      </c>
      <c r="E622" s="255">
        <v>23515</v>
      </c>
      <c r="F622" s="255">
        <v>24620</v>
      </c>
      <c r="G622" s="255">
        <v>30006</v>
      </c>
      <c r="H622" s="255">
        <v>30006</v>
      </c>
      <c r="I622" s="255">
        <v>31412</v>
      </c>
      <c r="J622" s="255">
        <v>31106</v>
      </c>
      <c r="K622" s="255">
        <v>31106</v>
      </c>
      <c r="L622" s="255">
        <v>32564</v>
      </c>
      <c r="M622" s="255">
        <v>0</v>
      </c>
      <c r="N622" s="255">
        <v>0</v>
      </c>
      <c r="O622" s="255">
        <v>0</v>
      </c>
    </row>
    <row r="623" spans="2:15" ht="12.75" x14ac:dyDescent="0.25">
      <c r="B623" s="354" t="s">
        <v>107</v>
      </c>
      <c r="C623" s="355"/>
      <c r="D623" s="255">
        <v>2669</v>
      </c>
      <c r="E623" s="255">
        <v>2669</v>
      </c>
      <c r="F623" s="255">
        <v>2776</v>
      </c>
      <c r="G623" s="255">
        <v>3040</v>
      </c>
      <c r="H623" s="255">
        <v>3040</v>
      </c>
      <c r="I623" s="255">
        <v>3161</v>
      </c>
      <c r="J623" s="255">
        <v>3198</v>
      </c>
      <c r="K623" s="255">
        <v>3198</v>
      </c>
      <c r="L623" s="255">
        <v>3325</v>
      </c>
      <c r="M623" s="255">
        <v>0</v>
      </c>
      <c r="N623" s="255">
        <v>0</v>
      </c>
      <c r="O623" s="255">
        <v>0</v>
      </c>
    </row>
    <row r="624" spans="2:15" ht="12.75" x14ac:dyDescent="0.25">
      <c r="B624" s="354" t="s">
        <v>32</v>
      </c>
      <c r="C624" s="355"/>
      <c r="D624" s="255">
        <v>19734</v>
      </c>
      <c r="E624" s="255">
        <v>19734</v>
      </c>
      <c r="F624" s="255">
        <v>20545</v>
      </c>
      <c r="G624" s="255">
        <v>24751</v>
      </c>
      <c r="H624" s="255">
        <v>24751</v>
      </c>
      <c r="I624" s="255">
        <v>25765</v>
      </c>
      <c r="J624" s="255">
        <v>27221</v>
      </c>
      <c r="K624" s="255">
        <v>27221</v>
      </c>
      <c r="L624" s="255">
        <v>28337</v>
      </c>
      <c r="M624" s="255">
        <v>0</v>
      </c>
      <c r="N624" s="255">
        <v>0</v>
      </c>
      <c r="O624" s="255">
        <v>0</v>
      </c>
    </row>
    <row r="625" spans="2:15" ht="13.5" thickBot="1" x14ac:dyDescent="0.3">
      <c r="B625" s="356" t="s">
        <v>33</v>
      </c>
      <c r="C625" s="357"/>
      <c r="D625" s="255">
        <v>817</v>
      </c>
      <c r="E625" s="255">
        <v>817</v>
      </c>
      <c r="F625" s="255">
        <v>839</v>
      </c>
      <c r="G625" s="255">
        <v>1539</v>
      </c>
      <c r="H625" s="255">
        <v>1539</v>
      </c>
      <c r="I625" s="255">
        <v>1582</v>
      </c>
      <c r="J625" s="255">
        <v>1795</v>
      </c>
      <c r="K625" s="255">
        <v>1795</v>
      </c>
      <c r="L625" s="255">
        <v>1842</v>
      </c>
      <c r="M625" s="255">
        <v>0</v>
      </c>
      <c r="N625" s="255">
        <v>0</v>
      </c>
      <c r="O625" s="255">
        <v>0</v>
      </c>
    </row>
    <row r="626" spans="2:15" ht="13.5" x14ac:dyDescent="0.25">
      <c r="B626" s="392" t="s">
        <v>174</v>
      </c>
      <c r="C626" s="358"/>
      <c r="D626" s="358"/>
      <c r="E626" s="358"/>
      <c r="F626" s="358"/>
      <c r="G626" s="358"/>
      <c r="H626" s="358"/>
      <c r="I626" s="358"/>
      <c r="J626" s="358"/>
      <c r="K626" s="358"/>
      <c r="L626" s="358"/>
      <c r="M626" s="358"/>
      <c r="N626" s="358"/>
      <c r="O626" s="244">
        <v>222410.51006070455</v>
      </c>
    </row>
    <row r="627" spans="2:15" x14ac:dyDescent="0.25">
      <c r="B627" s="260"/>
      <c r="C627" s="260"/>
      <c r="D627" s="106" t="s">
        <v>2</v>
      </c>
      <c r="E627" s="106" t="s">
        <v>3</v>
      </c>
      <c r="F627" s="107" t="s">
        <v>4</v>
      </c>
      <c r="G627" s="106" t="s">
        <v>2</v>
      </c>
      <c r="H627" s="106" t="s">
        <v>3</v>
      </c>
      <c r="I627" s="107" t="s">
        <v>4</v>
      </c>
      <c r="J627" s="106" t="s">
        <v>2</v>
      </c>
      <c r="K627" s="106" t="s">
        <v>3</v>
      </c>
      <c r="L627" s="107" t="s">
        <v>4</v>
      </c>
      <c r="M627" s="106" t="s">
        <v>2</v>
      </c>
      <c r="N627" s="106" t="s">
        <v>3</v>
      </c>
      <c r="O627" s="108" t="s">
        <v>4</v>
      </c>
    </row>
    <row r="628" spans="2:15" ht="12.75" x14ac:dyDescent="0.25">
      <c r="B628" s="380" t="s">
        <v>110</v>
      </c>
      <c r="C628" s="291" t="s">
        <v>51</v>
      </c>
      <c r="D628" s="293">
        <v>1.0542571527059634</v>
      </c>
      <c r="E628" s="293">
        <v>1.0542571527059634</v>
      </c>
      <c r="F628" s="293">
        <v>1.0543572955991447</v>
      </c>
      <c r="G628" s="293">
        <v>1.0549158814597308</v>
      </c>
      <c r="H628" s="293">
        <v>1.0549158814597308</v>
      </c>
      <c r="I628" s="293">
        <v>1.0549913850359518</v>
      </c>
      <c r="J628" s="293">
        <v>1.0550507253775399</v>
      </c>
      <c r="K628" s="293">
        <v>1.0550507253775399</v>
      </c>
      <c r="L628" s="293">
        <v>1.055123706303025</v>
      </c>
      <c r="M628" s="293">
        <v>1.1090433184514141</v>
      </c>
      <c r="N628" s="293">
        <v>1.1090433184514141</v>
      </c>
      <c r="O628" s="293">
        <v>1.1091813618798028</v>
      </c>
    </row>
    <row r="629" spans="2:15" ht="12.75" x14ac:dyDescent="0.25">
      <c r="B629" s="381"/>
      <c r="C629" s="292" t="s">
        <v>52</v>
      </c>
      <c r="D629" s="293">
        <v>1.0542571527059634</v>
      </c>
      <c r="E629" s="293">
        <v>1.0542502824213345</v>
      </c>
      <c r="F629" s="293">
        <v>1.0543207931488505</v>
      </c>
      <c r="G629" s="293">
        <v>1.0549158814597308</v>
      </c>
      <c r="H629" s="293">
        <v>1.0548952026082907</v>
      </c>
      <c r="I629" s="293">
        <v>1.0549527620776435</v>
      </c>
      <c r="J629" s="293">
        <v>1.0550507253775399</v>
      </c>
      <c r="K629" s="293">
        <v>1.0550341223591702</v>
      </c>
      <c r="L629" s="293">
        <v>1.0550920992540722</v>
      </c>
      <c r="M629" s="293">
        <v>1.1090433184514141</v>
      </c>
      <c r="N629" s="293">
        <v>1.109122788922696</v>
      </c>
      <c r="O629" s="293">
        <v>1.1093393210534328</v>
      </c>
    </row>
    <row r="630" spans="2:15" ht="12.75" x14ac:dyDescent="0.25">
      <c r="B630" s="381"/>
      <c r="C630" s="292" t="s">
        <v>53</v>
      </c>
      <c r="D630" s="293">
        <v>1.0542571527059634</v>
      </c>
      <c r="E630" s="293">
        <v>1.0541387508104603</v>
      </c>
      <c r="F630" s="293">
        <v>1.0541849204519254</v>
      </c>
      <c r="G630" s="293">
        <v>1.0549158814597308</v>
      </c>
      <c r="H630" s="293">
        <v>1.0547050636976769</v>
      </c>
      <c r="I630" s="293">
        <v>1.0547492466557498</v>
      </c>
      <c r="J630" s="293">
        <v>1.0550507253775399</v>
      </c>
      <c r="K630" s="293">
        <v>1.0547904082006223</v>
      </c>
      <c r="L630" s="293">
        <v>1.0548308106482609</v>
      </c>
      <c r="M630" s="293">
        <v>1.1090433184514141</v>
      </c>
      <c r="N630" s="293">
        <v>1.0579608273842211</v>
      </c>
      <c r="O630" s="293">
        <v>1.0579310641100912</v>
      </c>
    </row>
    <row r="631" spans="2:15" ht="12.75" x14ac:dyDescent="0.25">
      <c r="B631" s="381"/>
      <c r="C631" s="292" t="s">
        <v>54</v>
      </c>
      <c r="D631" s="293">
        <v>1.0542571527059634</v>
      </c>
      <c r="E631" s="293">
        <v>1.0542055046448389</v>
      </c>
      <c r="F631" s="293">
        <v>1.0541996855470139</v>
      </c>
      <c r="G631" s="293">
        <v>1.0549158814597308</v>
      </c>
      <c r="H631" s="293">
        <v>1.0547521104483284</v>
      </c>
      <c r="I631" s="293">
        <v>1.0547474946688526</v>
      </c>
      <c r="J631" s="293">
        <v>1.0550507253775399</v>
      </c>
      <c r="K631" s="293">
        <v>1.0548392591765887</v>
      </c>
      <c r="L631" s="293">
        <v>1.0548295471321518</v>
      </c>
      <c r="M631" s="293">
        <v>1.1090433184514141</v>
      </c>
      <c r="N631" s="293">
        <v>1.0575941448400228</v>
      </c>
      <c r="O631" s="293">
        <v>1.0575990740686063</v>
      </c>
    </row>
    <row r="632" spans="2:15" ht="12.75" x14ac:dyDescent="0.25">
      <c r="B632" s="381"/>
      <c r="C632" s="292" t="s">
        <v>55</v>
      </c>
      <c r="D632" s="293">
        <v>1.0542571527059634</v>
      </c>
      <c r="E632" s="293">
        <v>1.0543027110044034</v>
      </c>
      <c r="F632" s="293">
        <v>1.1769082659948178</v>
      </c>
      <c r="G632" s="293">
        <v>1.0549158814597308</v>
      </c>
      <c r="H632" s="293">
        <v>1.0548234954582738</v>
      </c>
      <c r="I632" s="293">
        <v>1.1781896051393921</v>
      </c>
      <c r="J632" s="293">
        <v>1.0550507253775399</v>
      </c>
      <c r="K632" s="293">
        <v>1.054905601980811</v>
      </c>
      <c r="L632" s="293">
        <v>1.1782676778531733</v>
      </c>
      <c r="M632" s="293">
        <v>1.1090433184514141</v>
      </c>
      <c r="N632" s="293">
        <v>1.0568864128752709</v>
      </c>
      <c r="O632" s="293">
        <v>1.1803593908317724</v>
      </c>
    </row>
    <row r="633" spans="2:15" ht="12.75" x14ac:dyDescent="0.25">
      <c r="B633" s="381"/>
      <c r="C633" s="292" t="s">
        <v>56</v>
      </c>
      <c r="D633" s="293">
        <v>1.0542571527059634</v>
      </c>
      <c r="E633" s="293">
        <v>1.0543227512716813</v>
      </c>
      <c r="F633" s="293">
        <v>1.369758330056426</v>
      </c>
      <c r="G633" s="293">
        <v>1.0549158814597308</v>
      </c>
      <c r="H633" s="293">
        <v>1.0548409115764783</v>
      </c>
      <c r="I633" s="293">
        <v>1.3727598566308243</v>
      </c>
      <c r="J633" s="293">
        <v>1.0550507253775399</v>
      </c>
      <c r="K633" s="293">
        <v>1.0550031107246098</v>
      </c>
      <c r="L633" s="293">
        <v>1.372940211544402</v>
      </c>
      <c r="M633" s="293">
        <v>1.1090433184514141</v>
      </c>
      <c r="N633" s="293">
        <v>1.0572373328200351</v>
      </c>
      <c r="O633" s="293">
        <v>1.3752480977691617</v>
      </c>
    </row>
    <row r="634" spans="2:15" ht="12.75" x14ac:dyDescent="0.25">
      <c r="B634" s="381"/>
      <c r="C634" s="292" t="s">
        <v>57</v>
      </c>
      <c r="D634" s="293">
        <v>1.0542571527059634</v>
      </c>
      <c r="E634" s="293">
        <v>1.0543662704133481</v>
      </c>
      <c r="F634" s="293">
        <v>1.4497747343404033</v>
      </c>
      <c r="G634" s="293">
        <v>1.0549158814597308</v>
      </c>
      <c r="H634" s="293">
        <v>1.054876359162501</v>
      </c>
      <c r="I634" s="293">
        <v>1.4536555378483393</v>
      </c>
      <c r="J634" s="293">
        <v>1.0550507253775399</v>
      </c>
      <c r="K634" s="293">
        <v>1.0552000923596681</v>
      </c>
      <c r="L634" s="293">
        <v>1.4539273641883341</v>
      </c>
      <c r="M634" s="293">
        <v>1.1090433184514141</v>
      </c>
      <c r="N634" s="293">
        <v>1.0581379804829438</v>
      </c>
      <c r="O634" s="293">
        <v>1.4570288845100208</v>
      </c>
    </row>
    <row r="635" spans="2:15" ht="12.75" x14ac:dyDescent="0.25">
      <c r="B635" s="379" t="s">
        <v>115</v>
      </c>
      <c r="C635" s="292" t="s">
        <v>7</v>
      </c>
      <c r="D635" s="293">
        <v>1.0553248717122388</v>
      </c>
      <c r="E635" s="293">
        <v>1.0553248717122388</v>
      </c>
      <c r="F635" s="293">
        <v>1.0553875650182554</v>
      </c>
      <c r="G635" s="293">
        <v>1.0555581284058104</v>
      </c>
      <c r="H635" s="293">
        <v>1.0555581284058104</v>
      </c>
      <c r="I635" s="293">
        <v>1.0556101588300046</v>
      </c>
      <c r="J635" s="293">
        <v>1.055616395494368</v>
      </c>
      <c r="K635" s="293">
        <v>1.055616395494368</v>
      </c>
      <c r="L635" s="293">
        <v>1.0556603509296181</v>
      </c>
      <c r="M635" s="293"/>
      <c r="N635" s="293"/>
      <c r="O635" s="293"/>
    </row>
    <row r="636" spans="2:15" ht="22.5" x14ac:dyDescent="0.25">
      <c r="B636" s="379"/>
      <c r="C636" s="292" t="s">
        <v>9</v>
      </c>
      <c r="D636" s="293">
        <v>1.0554891304347827</v>
      </c>
      <c r="E636" s="293">
        <v>1.0554891304347827</v>
      </c>
      <c r="F636" s="293">
        <v>1.0555436636893758</v>
      </c>
      <c r="G636" s="293">
        <v>1.0556806303771007</v>
      </c>
      <c r="H636" s="293">
        <v>1.0556806303771007</v>
      </c>
      <c r="I636" s="293">
        <v>1.0557277409940922</v>
      </c>
      <c r="J636" s="293">
        <v>1.0557200184198408</v>
      </c>
      <c r="K636" s="293">
        <v>1.0557200184198408</v>
      </c>
      <c r="L636" s="293">
        <v>1.0557722819456155</v>
      </c>
      <c r="M636" s="293"/>
      <c r="N636" s="293"/>
      <c r="O636" s="293"/>
    </row>
    <row r="637" spans="2:15" ht="12.75" x14ac:dyDescent="0.25">
      <c r="B637" s="379"/>
      <c r="C637" s="292" t="s">
        <v>8</v>
      </c>
      <c r="D637" s="293">
        <v>1.0555852806016572</v>
      </c>
      <c r="E637" s="293">
        <v>1.0555852806016572</v>
      </c>
      <c r="F637" s="293">
        <v>1.0556340313436539</v>
      </c>
      <c r="G637" s="293">
        <v>1.0555581284058104</v>
      </c>
      <c r="H637" s="293">
        <v>1.0555581284058104</v>
      </c>
      <c r="I637" s="293">
        <v>1.0556101588300046</v>
      </c>
      <c r="J637" s="293">
        <v>1.055616395494368</v>
      </c>
      <c r="K637" s="293">
        <v>1.055616395494368</v>
      </c>
      <c r="L637" s="293">
        <v>1.0556603509296181</v>
      </c>
      <c r="M637" s="293"/>
      <c r="N637" s="293"/>
      <c r="O637" s="293"/>
    </row>
    <row r="638" spans="2:15" ht="12.75" x14ac:dyDescent="0.25">
      <c r="B638" s="379"/>
      <c r="C638" s="292" t="s">
        <v>11</v>
      </c>
      <c r="D638" s="293">
        <v>1.0557406161711287</v>
      </c>
      <c r="E638" s="293">
        <v>1.0557406161711287</v>
      </c>
      <c r="F638" s="293">
        <v>1.0557869383688625</v>
      </c>
      <c r="G638" s="293">
        <v>1.0556806303771007</v>
      </c>
      <c r="H638" s="293">
        <v>1.0556806303771007</v>
      </c>
      <c r="I638" s="293">
        <v>1.0557277409940922</v>
      </c>
      <c r="J638" s="293">
        <v>1.0557200184198408</v>
      </c>
      <c r="K638" s="293">
        <v>1.0557200184198408</v>
      </c>
      <c r="L638" s="293">
        <v>1.0557722819456155</v>
      </c>
      <c r="M638" s="293"/>
      <c r="N638" s="293"/>
      <c r="O638" s="293"/>
    </row>
    <row r="639" spans="2:15" ht="22.5" x14ac:dyDescent="0.25">
      <c r="B639" s="379"/>
      <c r="C639" s="292" t="s">
        <v>5</v>
      </c>
      <c r="D639" s="293">
        <v>1.0557406161711287</v>
      </c>
      <c r="E639" s="293">
        <v>1.0557406161711287</v>
      </c>
      <c r="F639" s="293">
        <v>1.0557869383688625</v>
      </c>
      <c r="G639" s="293">
        <v>1.0560144027143576</v>
      </c>
      <c r="H639" s="293">
        <v>1.0560144027143576</v>
      </c>
      <c r="I639" s="293">
        <v>1.056045400151236</v>
      </c>
      <c r="J639" s="293">
        <v>1.0560345952394266</v>
      </c>
      <c r="K639" s="293">
        <v>1.0560345952394266</v>
      </c>
      <c r="L639" s="293">
        <v>1.0560658560359732</v>
      </c>
      <c r="M639" s="293"/>
      <c r="N639" s="293"/>
      <c r="O639" s="293"/>
    </row>
    <row r="640" spans="2:15" ht="33.75" x14ac:dyDescent="0.25">
      <c r="B640" s="379"/>
      <c r="C640" s="292" t="s">
        <v>12</v>
      </c>
      <c r="D640" s="293">
        <v>1.0561381428247791</v>
      </c>
      <c r="E640" s="293">
        <v>1.0561381428247791</v>
      </c>
      <c r="F640" s="293">
        <v>1.0561649720063067</v>
      </c>
      <c r="G640" s="293">
        <v>1.0562743259751697</v>
      </c>
      <c r="H640" s="293">
        <v>1.0562743259751697</v>
      </c>
      <c r="I640" s="293">
        <v>1.0562964728484809</v>
      </c>
      <c r="J640" s="293">
        <v>1.056296141234812</v>
      </c>
      <c r="K640" s="293">
        <v>1.056296141234812</v>
      </c>
      <c r="L640" s="293">
        <v>1.0563148387096775</v>
      </c>
      <c r="M640" s="293"/>
      <c r="N640" s="293"/>
      <c r="O640" s="293"/>
    </row>
    <row r="641" spans="2:15" ht="22.5" x14ac:dyDescent="0.25">
      <c r="B641" s="379"/>
      <c r="C641" s="292" t="s">
        <v>13</v>
      </c>
      <c r="D641" s="293">
        <v>1.0560447327153994</v>
      </c>
      <c r="E641" s="293">
        <v>1.0560447327153994</v>
      </c>
      <c r="F641" s="293">
        <v>1.0560720103353367</v>
      </c>
      <c r="G641" s="293">
        <v>1.0561853642736505</v>
      </c>
      <c r="H641" s="293">
        <v>1.0561853642736505</v>
      </c>
      <c r="I641" s="293">
        <v>1.0562051265077355</v>
      </c>
      <c r="J641" s="293">
        <v>1.0561938329972491</v>
      </c>
      <c r="K641" s="293">
        <v>1.0561938329972491</v>
      </c>
      <c r="L641" s="293">
        <v>1.0562168831133847</v>
      </c>
      <c r="M641" s="293"/>
      <c r="N641" s="293"/>
      <c r="O641" s="293"/>
    </row>
    <row r="642" spans="2:15" ht="33.75" x14ac:dyDescent="0.25">
      <c r="B642" s="379"/>
      <c r="C642" s="292" t="s">
        <v>14</v>
      </c>
      <c r="D642" s="293">
        <v>1.0559856407555943</v>
      </c>
      <c r="E642" s="293">
        <v>1.0559856407555943</v>
      </c>
      <c r="F642" s="293">
        <v>1.0560174170256937</v>
      </c>
      <c r="G642" s="293">
        <v>1.0560763138544782</v>
      </c>
      <c r="H642" s="293">
        <v>1.0560763138544782</v>
      </c>
      <c r="I642" s="293">
        <v>1.0561020855584913</v>
      </c>
      <c r="J642" s="293">
        <v>1.056116086018694</v>
      </c>
      <c r="K642" s="293">
        <v>1.056116086018694</v>
      </c>
      <c r="L642" s="293">
        <v>1.0561420046334049</v>
      </c>
      <c r="M642" s="293"/>
      <c r="N642" s="293"/>
      <c r="O642" s="293"/>
    </row>
    <row r="643" spans="2:15" ht="12.75" x14ac:dyDescent="0.25">
      <c r="B643" s="379" t="s">
        <v>111</v>
      </c>
      <c r="C643" s="292" t="s">
        <v>7</v>
      </c>
      <c r="D643" s="293">
        <v>1.0542578263154589</v>
      </c>
      <c r="E643" s="293">
        <v>1.0542578263154589</v>
      </c>
      <c r="F643" s="293">
        <v>1.0543605157003875</v>
      </c>
      <c r="G643" s="293">
        <v>1.0546996565880167</v>
      </c>
      <c r="H643" s="293">
        <v>1.0546996565880167</v>
      </c>
      <c r="I643" s="293">
        <v>1.0547840545328346</v>
      </c>
      <c r="J643" s="293">
        <v>1.0547973733872917</v>
      </c>
      <c r="K643" s="293">
        <v>1.0547973733872917</v>
      </c>
      <c r="L643" s="293">
        <v>1.0548789189561589</v>
      </c>
      <c r="M643" s="293"/>
      <c r="N643" s="293"/>
      <c r="O643" s="293"/>
    </row>
    <row r="644" spans="2:15" ht="22.5" x14ac:dyDescent="0.25">
      <c r="B644" s="379"/>
      <c r="C644" s="292" t="s">
        <v>9</v>
      </c>
      <c r="D644" s="293">
        <v>1.0546670517104655</v>
      </c>
      <c r="E644" s="293">
        <v>1.0546670517104655</v>
      </c>
      <c r="F644" s="293">
        <v>1.0547548535702533</v>
      </c>
      <c r="G644" s="293">
        <v>1.0549891339529291</v>
      </c>
      <c r="H644" s="293">
        <v>1.0549891339529291</v>
      </c>
      <c r="I644" s="293">
        <v>1.0550637720288283</v>
      </c>
      <c r="J644" s="293">
        <v>1.0550627362278693</v>
      </c>
      <c r="K644" s="293">
        <v>1.0550627362278693</v>
      </c>
      <c r="L644" s="293">
        <v>1.0551329926971265</v>
      </c>
      <c r="M644" s="293"/>
      <c r="N644" s="293"/>
      <c r="O644" s="293"/>
    </row>
    <row r="645" spans="2:15" ht="12.75" x14ac:dyDescent="0.25">
      <c r="B645" s="379"/>
      <c r="C645" s="292" t="s">
        <v>8</v>
      </c>
      <c r="D645" s="293">
        <v>1.0547761080279632</v>
      </c>
      <c r="E645" s="293">
        <v>1.0547761080279632</v>
      </c>
      <c r="F645" s="293">
        <v>1.0548593134216553</v>
      </c>
      <c r="G645" s="293">
        <v>1.0548549580251019</v>
      </c>
      <c r="H645" s="293">
        <v>1.0548549580251019</v>
      </c>
      <c r="I645" s="293">
        <v>1.0549316616016167</v>
      </c>
      <c r="J645" s="293">
        <v>1.0549424427597049</v>
      </c>
      <c r="K645" s="293">
        <v>1.0549424427597049</v>
      </c>
      <c r="L645" s="293">
        <v>1.0550159259821021</v>
      </c>
      <c r="M645" s="293"/>
      <c r="N645" s="293"/>
      <c r="O645" s="293"/>
    </row>
    <row r="646" spans="2:15" ht="12.75" x14ac:dyDescent="0.25">
      <c r="B646" s="379"/>
      <c r="C646" s="292" t="s">
        <v>11</v>
      </c>
      <c r="D646" s="293">
        <v>1.0551312264758741</v>
      </c>
      <c r="E646" s="293">
        <v>1.0551312264758741</v>
      </c>
      <c r="F646" s="293">
        <v>1.0551975831795786</v>
      </c>
      <c r="G646" s="293">
        <v>1.0551066058106309</v>
      </c>
      <c r="H646" s="293">
        <v>1.0551066058106309</v>
      </c>
      <c r="I646" s="293">
        <v>1.055170934176108</v>
      </c>
      <c r="J646" s="293">
        <v>1.0551713882073017</v>
      </c>
      <c r="K646" s="293">
        <v>1.0551713882073017</v>
      </c>
      <c r="L646" s="293">
        <v>1.0552361217662272</v>
      </c>
      <c r="M646" s="293"/>
      <c r="N646" s="293"/>
      <c r="O646" s="293"/>
    </row>
    <row r="647" spans="2:15" ht="22.5" x14ac:dyDescent="0.25">
      <c r="B647" s="379"/>
      <c r="C647" s="292" t="s">
        <v>5</v>
      </c>
      <c r="D647" s="293">
        <v>1.0551312264758741</v>
      </c>
      <c r="E647" s="293">
        <v>1.0551312264758741</v>
      </c>
      <c r="F647" s="293">
        <v>1.0551975831795786</v>
      </c>
      <c r="G647" s="293">
        <v>1.0555351405338684</v>
      </c>
      <c r="H647" s="293">
        <v>1.0555351405338684</v>
      </c>
      <c r="I647" s="293">
        <v>1.0555886028793231</v>
      </c>
      <c r="J647" s="293">
        <v>1.0555729773999776</v>
      </c>
      <c r="K647" s="293">
        <v>1.0555729773999776</v>
      </c>
      <c r="L647" s="293">
        <v>1.0556178482704792</v>
      </c>
      <c r="M647" s="293"/>
      <c r="N647" s="293"/>
      <c r="O647" s="293"/>
    </row>
    <row r="648" spans="2:15" ht="33.75" x14ac:dyDescent="0.25">
      <c r="B648" s="379"/>
      <c r="C648" s="292" t="s">
        <v>12</v>
      </c>
      <c r="D648" s="293">
        <v>1.0556947088105109</v>
      </c>
      <c r="E648" s="293">
        <v>1.0556947088105109</v>
      </c>
      <c r="F648" s="293">
        <v>1.0557387392448607</v>
      </c>
      <c r="G648" s="293">
        <v>1.0559087592342393</v>
      </c>
      <c r="H648" s="293">
        <v>1.0559087592342393</v>
      </c>
      <c r="I648" s="293">
        <v>1.0559442339378164</v>
      </c>
      <c r="J648" s="293">
        <v>1.0559376197514645</v>
      </c>
      <c r="K648" s="293">
        <v>1.0559376197514645</v>
      </c>
      <c r="L648" s="293">
        <v>1.0559708691827479</v>
      </c>
      <c r="M648" s="293"/>
      <c r="N648" s="293"/>
      <c r="O648" s="293"/>
    </row>
    <row r="649" spans="2:15" ht="22.5" x14ac:dyDescent="0.25">
      <c r="B649" s="379"/>
      <c r="C649" s="292" t="s">
        <v>13</v>
      </c>
      <c r="D649" s="293">
        <v>1.0555510738509082</v>
      </c>
      <c r="E649" s="293">
        <v>1.0555510738509082</v>
      </c>
      <c r="F649" s="293">
        <v>1.0555998896427332</v>
      </c>
      <c r="G649" s="293">
        <v>1.0557832608217648</v>
      </c>
      <c r="H649" s="293">
        <v>1.0557832608217648</v>
      </c>
      <c r="I649" s="293">
        <v>1.0558228748119121</v>
      </c>
      <c r="J649" s="293">
        <v>1.0558047929106771</v>
      </c>
      <c r="K649" s="293">
        <v>1.0558047929106771</v>
      </c>
      <c r="L649" s="293">
        <v>1.0558450868171205</v>
      </c>
      <c r="M649" s="293"/>
      <c r="N649" s="293"/>
      <c r="O649" s="293"/>
    </row>
    <row r="650" spans="2:15" ht="33.75" x14ac:dyDescent="0.25">
      <c r="B650" s="379"/>
      <c r="C650" s="292" t="s">
        <v>14</v>
      </c>
      <c r="D650" s="293">
        <v>1.0552664776552958</v>
      </c>
      <c r="E650" s="293">
        <v>1.0552664776552958</v>
      </c>
      <c r="F650" s="293">
        <v>1.0553313467003473</v>
      </c>
      <c r="G650" s="293">
        <v>1.0554138902978212</v>
      </c>
      <c r="H650" s="293">
        <v>1.0554138902978212</v>
      </c>
      <c r="I650" s="293">
        <v>1.055469049364641</v>
      </c>
      <c r="J650" s="293">
        <v>1.0554793874475445</v>
      </c>
      <c r="K650" s="293">
        <v>1.0554793874475445</v>
      </c>
      <c r="L650" s="293">
        <v>1.055533644930394</v>
      </c>
      <c r="M650" s="293"/>
      <c r="N650" s="293"/>
      <c r="O650" s="293"/>
    </row>
    <row r="651" spans="2:15" ht="12.75" x14ac:dyDescent="0.25">
      <c r="B651" s="379" t="s">
        <v>112</v>
      </c>
      <c r="C651" s="292" t="s">
        <v>7</v>
      </c>
      <c r="D651" s="293">
        <v>1.0542578263154589</v>
      </c>
      <c r="E651" s="293">
        <v>1.0542578263154589</v>
      </c>
      <c r="F651" s="293">
        <v>1.0543605157003875</v>
      </c>
      <c r="G651" s="293">
        <v>1.0546996565880167</v>
      </c>
      <c r="H651" s="293">
        <v>1.0546996565880167</v>
      </c>
      <c r="I651" s="293">
        <v>1.0547840545328346</v>
      </c>
      <c r="J651" s="293">
        <v>1.0547973733872917</v>
      </c>
      <c r="K651" s="293">
        <v>1.0547973733872917</v>
      </c>
      <c r="L651" s="293">
        <v>1.0548789189561589</v>
      </c>
      <c r="M651" s="293"/>
      <c r="N651" s="293"/>
      <c r="O651" s="293"/>
    </row>
    <row r="652" spans="2:15" ht="22.5" x14ac:dyDescent="0.25">
      <c r="B652" s="379"/>
      <c r="C652" s="292" t="s">
        <v>9</v>
      </c>
      <c r="D652" s="293">
        <v>1.0546670517104655</v>
      </c>
      <c r="E652" s="293">
        <v>1.0546670517104655</v>
      </c>
      <c r="F652" s="293">
        <v>1.0547548535702533</v>
      </c>
      <c r="G652" s="293">
        <v>1.0549891339529291</v>
      </c>
      <c r="H652" s="293">
        <v>1.0549891339529291</v>
      </c>
      <c r="I652" s="293">
        <v>1.0550637720288283</v>
      </c>
      <c r="J652" s="293">
        <v>1.0550627362278693</v>
      </c>
      <c r="K652" s="293">
        <v>1.0550627362278693</v>
      </c>
      <c r="L652" s="293">
        <v>1.0551329926971265</v>
      </c>
      <c r="M652" s="293"/>
      <c r="N652" s="293"/>
      <c r="O652" s="293"/>
    </row>
    <row r="653" spans="2:15" ht="12.75" x14ac:dyDescent="0.25">
      <c r="B653" s="379"/>
      <c r="C653" s="292" t="s">
        <v>8</v>
      </c>
      <c r="D653" s="293">
        <v>1.0547761080279632</v>
      </c>
      <c r="E653" s="293">
        <v>1.0547761080279632</v>
      </c>
      <c r="F653" s="293">
        <v>1.0548593134216553</v>
      </c>
      <c r="G653" s="293">
        <v>1.0548549580251019</v>
      </c>
      <c r="H653" s="293">
        <v>1.0548549580251019</v>
      </c>
      <c r="I653" s="293">
        <v>1.0549316616016167</v>
      </c>
      <c r="J653" s="293">
        <v>1.0549424427597049</v>
      </c>
      <c r="K653" s="293">
        <v>1.0549424427597049</v>
      </c>
      <c r="L653" s="293">
        <v>1.0550159259821021</v>
      </c>
      <c r="M653" s="293"/>
      <c r="N653" s="293"/>
      <c r="O653" s="293"/>
    </row>
    <row r="654" spans="2:15" ht="12.75" x14ac:dyDescent="0.25">
      <c r="B654" s="379"/>
      <c r="C654" s="292" t="s">
        <v>11</v>
      </c>
      <c r="D654" s="293">
        <v>1.0551312264758741</v>
      </c>
      <c r="E654" s="293">
        <v>1.0551312264758741</v>
      </c>
      <c r="F654" s="293">
        <v>1.0551975831795786</v>
      </c>
      <c r="G654" s="293">
        <v>1.0551066058106309</v>
      </c>
      <c r="H654" s="293">
        <v>1.0551066058106309</v>
      </c>
      <c r="I654" s="293">
        <v>1.055170934176108</v>
      </c>
      <c r="J654" s="293">
        <v>1.0551713882073017</v>
      </c>
      <c r="K654" s="293">
        <v>1.0551713882073017</v>
      </c>
      <c r="L654" s="293">
        <v>1.0552361217662272</v>
      </c>
      <c r="M654" s="293"/>
      <c r="N654" s="293"/>
      <c r="O654" s="293"/>
    </row>
    <row r="655" spans="2:15" ht="33.75" x14ac:dyDescent="0.25">
      <c r="B655" s="379"/>
      <c r="C655" s="292" t="s">
        <v>12</v>
      </c>
      <c r="D655" s="293">
        <v>1.0556947088105109</v>
      </c>
      <c r="E655" s="293">
        <v>1.0556947088105109</v>
      </c>
      <c r="F655" s="293">
        <v>1.0557387392448607</v>
      </c>
      <c r="G655" s="293">
        <v>1.0559087592342393</v>
      </c>
      <c r="H655" s="293">
        <v>1.0559087592342393</v>
      </c>
      <c r="I655" s="293">
        <v>1.0559442339378164</v>
      </c>
      <c r="J655" s="293">
        <v>1.0559376197514645</v>
      </c>
      <c r="K655" s="293">
        <v>1.0559376197514645</v>
      </c>
      <c r="L655" s="293">
        <v>1.0559708691827479</v>
      </c>
      <c r="M655" s="293"/>
      <c r="N655" s="293"/>
      <c r="O655" s="293"/>
    </row>
    <row r="656" spans="2:15" ht="33.75" x14ac:dyDescent="0.25">
      <c r="B656" s="379"/>
      <c r="C656" s="292" t="s">
        <v>14</v>
      </c>
      <c r="D656" s="293">
        <v>1.0552664776552958</v>
      </c>
      <c r="E656" s="293">
        <v>1.0552664776552958</v>
      </c>
      <c r="F656" s="293">
        <v>1.0553313467003473</v>
      </c>
      <c r="G656" s="293">
        <v>1.0554138902978212</v>
      </c>
      <c r="H656" s="293">
        <v>1.0554138902978212</v>
      </c>
      <c r="I656" s="293">
        <v>1.055469049364641</v>
      </c>
      <c r="J656" s="293">
        <v>1.0554793874475445</v>
      </c>
      <c r="K656" s="293">
        <v>1.0554793874475445</v>
      </c>
      <c r="L656" s="293">
        <v>1.055533644930394</v>
      </c>
      <c r="M656" s="293"/>
      <c r="N656" s="293"/>
      <c r="O656" s="293"/>
    </row>
    <row r="657" spans="2:15" ht="45" x14ac:dyDescent="0.25">
      <c r="B657" s="379"/>
      <c r="C657" s="292" t="s">
        <v>15</v>
      </c>
      <c r="D657" s="293">
        <v>1.0558202358146811</v>
      </c>
      <c r="E657" s="293">
        <v>1.0558202358146811</v>
      </c>
      <c r="F657" s="293">
        <v>1.0558574296960965</v>
      </c>
      <c r="G657" s="293">
        <v>1.0560068389341417</v>
      </c>
      <c r="H657" s="293">
        <v>1.0560068389341417</v>
      </c>
      <c r="I657" s="293">
        <v>1.0560357207204796</v>
      </c>
      <c r="J657" s="293">
        <v>1.0560294827548939</v>
      </c>
      <c r="K657" s="293">
        <v>1.0560294827548939</v>
      </c>
      <c r="L657" s="293">
        <v>1.0560600609079029</v>
      </c>
      <c r="M657" s="293"/>
      <c r="N657" s="293"/>
      <c r="O657" s="293"/>
    </row>
    <row r="658" spans="2:15" ht="12.75" x14ac:dyDescent="0.25">
      <c r="B658" s="379" t="s">
        <v>113</v>
      </c>
      <c r="C658" s="292" t="s">
        <v>7</v>
      </c>
      <c r="D658" s="293">
        <v>1.0542578263154589</v>
      </c>
      <c r="E658" s="293">
        <v>1.0542578263154589</v>
      </c>
      <c r="F658" s="293">
        <v>1.0543605157003875</v>
      </c>
      <c r="G658" s="293">
        <v>1.0546996565880167</v>
      </c>
      <c r="H658" s="293">
        <v>1.0546996565880167</v>
      </c>
      <c r="I658" s="293">
        <v>1.0547840545328346</v>
      </c>
      <c r="J658" s="293">
        <v>1.0547973733872917</v>
      </c>
      <c r="K658" s="293">
        <v>1.0547973733872917</v>
      </c>
      <c r="L658" s="293">
        <v>1.0548789189561589</v>
      </c>
      <c r="M658" s="293"/>
      <c r="N658" s="293"/>
      <c r="O658" s="293"/>
    </row>
    <row r="659" spans="2:15" ht="12.75" x14ac:dyDescent="0.25">
      <c r="B659" s="379"/>
      <c r="C659" s="292" t="s">
        <v>8</v>
      </c>
      <c r="D659" s="293">
        <v>1.0543856264696527</v>
      </c>
      <c r="E659" s="293">
        <v>1.0543856264696527</v>
      </c>
      <c r="F659" s="293">
        <v>1.054484269135975</v>
      </c>
      <c r="G659" s="293">
        <v>1.0546087546433813</v>
      </c>
      <c r="H659" s="293">
        <v>1.0546087546433813</v>
      </c>
      <c r="I659" s="293">
        <v>1.054698700666348</v>
      </c>
      <c r="J659" s="293">
        <v>1.0547167999070779</v>
      </c>
      <c r="K659" s="293">
        <v>1.0547167999070779</v>
      </c>
      <c r="L659" s="293">
        <v>1.0548007865937072</v>
      </c>
      <c r="M659" s="293"/>
      <c r="N659" s="293"/>
      <c r="O659" s="293"/>
    </row>
    <row r="660" spans="2:15" ht="18" customHeight="1" x14ac:dyDescent="0.25">
      <c r="B660" s="379"/>
      <c r="C660" s="292" t="s">
        <v>12</v>
      </c>
      <c r="D660" s="293">
        <v>1.0556947088105109</v>
      </c>
      <c r="E660" s="293">
        <v>1.0556947088105109</v>
      </c>
      <c r="F660" s="293">
        <v>1.0557387392448607</v>
      </c>
      <c r="G660" s="293">
        <v>1.0559087592342393</v>
      </c>
      <c r="H660" s="293">
        <v>1.0559087592342393</v>
      </c>
      <c r="I660" s="293">
        <v>1.0559442339378164</v>
      </c>
      <c r="J660" s="293">
        <v>1.0559376197514645</v>
      </c>
      <c r="K660" s="293">
        <v>1.0559376197514645</v>
      </c>
      <c r="L660" s="293">
        <v>1.0559708691827479</v>
      </c>
      <c r="M660" s="293"/>
      <c r="N660" s="293"/>
      <c r="O660" s="293"/>
    </row>
    <row r="661" spans="2:15" ht="33.75" x14ac:dyDescent="0.25">
      <c r="B661" s="379"/>
      <c r="C661" s="292" t="s">
        <v>14</v>
      </c>
      <c r="D661" s="293">
        <v>1.0552664776552958</v>
      </c>
      <c r="E661" s="293">
        <v>1.0552664776552958</v>
      </c>
      <c r="F661" s="293">
        <v>1.0553313467003473</v>
      </c>
      <c r="G661" s="293">
        <v>1.0554138902978212</v>
      </c>
      <c r="H661" s="293">
        <v>1.0554138902978212</v>
      </c>
      <c r="I661" s="293">
        <v>1.055469049364641</v>
      </c>
      <c r="J661" s="293">
        <v>1.0554793874475445</v>
      </c>
      <c r="K661" s="293">
        <v>1.0554793874475445</v>
      </c>
      <c r="L661" s="293">
        <v>1.055533644930394</v>
      </c>
      <c r="M661" s="293"/>
      <c r="N661" s="293"/>
      <c r="O661" s="293"/>
    </row>
    <row r="662" spans="2:15" ht="45" x14ac:dyDescent="0.25">
      <c r="B662" s="379"/>
      <c r="C662" s="292" t="s">
        <v>15</v>
      </c>
      <c r="D662" s="293">
        <v>1.0558202358146811</v>
      </c>
      <c r="E662" s="293">
        <v>1.0558202358146811</v>
      </c>
      <c r="F662" s="293">
        <v>1.0558574296960965</v>
      </c>
      <c r="G662" s="293">
        <v>1.0560068389341417</v>
      </c>
      <c r="H662" s="293">
        <v>1.0560068389341417</v>
      </c>
      <c r="I662" s="293">
        <v>1.0560357207204796</v>
      </c>
      <c r="J662" s="293">
        <v>1.0560294827548939</v>
      </c>
      <c r="K662" s="293">
        <v>1.0560294827548939</v>
      </c>
      <c r="L662" s="293">
        <v>1.0560600609079029</v>
      </c>
      <c r="M662" s="293"/>
      <c r="N662" s="293"/>
      <c r="O662" s="293"/>
    </row>
    <row r="663" spans="2:15" ht="20.25" customHeight="1" x14ac:dyDescent="0.25">
      <c r="B663" s="354" t="s">
        <v>107</v>
      </c>
      <c r="C663" s="355"/>
      <c r="D663" s="293">
        <v>1.0567039877626463</v>
      </c>
      <c r="E663" s="293">
        <v>1.0567039877626463</v>
      </c>
      <c r="F663" s="293">
        <v>1.0566866104429151</v>
      </c>
      <c r="G663" s="293">
        <v>1.0567121856577868</v>
      </c>
      <c r="H663" s="293">
        <v>1.0567121856577868</v>
      </c>
      <c r="I663" s="293">
        <v>1.0567046371871918</v>
      </c>
      <c r="J663" s="293">
        <v>1.0567041384446256</v>
      </c>
      <c r="K663" s="293">
        <v>1.0567041384446256</v>
      </c>
      <c r="L663" s="293">
        <v>1.0566951421215067</v>
      </c>
      <c r="M663" s="293"/>
      <c r="N663" s="293"/>
      <c r="O663" s="293"/>
    </row>
    <row r="664" spans="2:15" ht="23.25" customHeight="1" x14ac:dyDescent="0.25">
      <c r="B664" s="354" t="s">
        <v>32</v>
      </c>
      <c r="C664" s="355"/>
      <c r="D664" s="293">
        <v>1.056694514990979</v>
      </c>
      <c r="E664" s="293">
        <v>1.056694514990979</v>
      </c>
      <c r="F664" s="293">
        <v>1.056694473496127</v>
      </c>
      <c r="G664" s="293">
        <v>1.0566935807135085</v>
      </c>
      <c r="H664" s="293">
        <v>1.0566935807135085</v>
      </c>
      <c r="I664" s="293">
        <v>1.0566940326587555</v>
      </c>
      <c r="J664" s="293">
        <v>1.0566951798370854</v>
      </c>
      <c r="K664" s="293">
        <v>1.0566951798370854</v>
      </c>
      <c r="L664" s="293">
        <v>1.0566967921104284</v>
      </c>
      <c r="M664" s="293"/>
      <c r="N664" s="293"/>
      <c r="O664" s="293"/>
    </row>
    <row r="665" spans="2:15" ht="13.5" thickBot="1" x14ac:dyDescent="0.3">
      <c r="B665" s="356" t="s">
        <v>33</v>
      </c>
      <c r="C665" s="357"/>
      <c r="D665" s="293">
        <v>1.0567400513924579</v>
      </c>
      <c r="E665" s="293">
        <v>1.0567400513924579</v>
      </c>
      <c r="F665" s="293">
        <v>1.0566815295230374</v>
      </c>
      <c r="G665" s="293">
        <v>1.0567268706229267</v>
      </c>
      <c r="H665" s="293">
        <v>1.0567268706229267</v>
      </c>
      <c r="I665" s="293">
        <v>1.0567228397275008</v>
      </c>
      <c r="J665" s="293">
        <v>1.0567122681747811</v>
      </c>
      <c r="K665" s="293">
        <v>1.0567122681747811</v>
      </c>
      <c r="L665" s="293">
        <v>1.0566751792252547</v>
      </c>
      <c r="M665" s="293"/>
      <c r="N665" s="293"/>
      <c r="O665" s="293"/>
    </row>
    <row r="666" spans="2:15" x14ac:dyDescent="0.25">
      <c r="D666" s="294"/>
      <c r="E666" s="294"/>
      <c r="F666" s="294"/>
      <c r="G666" s="294"/>
      <c r="H666" s="294"/>
      <c r="I666" s="294"/>
      <c r="J666" s="294"/>
      <c r="K666" s="294"/>
      <c r="L666" s="294"/>
      <c r="M666" s="294"/>
      <c r="N666" s="294"/>
      <c r="O666" s="294"/>
    </row>
  </sheetData>
  <mergeCells count="198">
    <mergeCell ref="B626:N626"/>
    <mergeCell ref="B628:B634"/>
    <mergeCell ref="B635:B642"/>
    <mergeCell ref="B643:B650"/>
    <mergeCell ref="B651:B657"/>
    <mergeCell ref="B658:B662"/>
    <mergeCell ref="B663:C663"/>
    <mergeCell ref="B664:C664"/>
    <mergeCell ref="B665:C665"/>
    <mergeCell ref="B586:N586"/>
    <mergeCell ref="B588:B594"/>
    <mergeCell ref="B595:B602"/>
    <mergeCell ref="B603:B610"/>
    <mergeCell ref="B611:B617"/>
    <mergeCell ref="B618:B622"/>
    <mergeCell ref="B623:C623"/>
    <mergeCell ref="B624:C624"/>
    <mergeCell ref="B625:C625"/>
    <mergeCell ref="B548:B554"/>
    <mergeCell ref="B555:B562"/>
    <mergeCell ref="B563:B570"/>
    <mergeCell ref="B571:B577"/>
    <mergeCell ref="B578:B582"/>
    <mergeCell ref="B583:C583"/>
    <mergeCell ref="B584:C584"/>
    <mergeCell ref="B585:C585"/>
    <mergeCell ref="B546:N546"/>
    <mergeCell ref="B538:B542"/>
    <mergeCell ref="M4:O4"/>
    <mergeCell ref="J4:L4"/>
    <mergeCell ref="G4:I4"/>
    <mergeCell ref="D4:F4"/>
    <mergeCell ref="N24:O30"/>
    <mergeCell ref="B508:B514"/>
    <mergeCell ref="B515:B522"/>
    <mergeCell ref="B523:B530"/>
    <mergeCell ref="B531:B537"/>
    <mergeCell ref="B24:C30"/>
    <mergeCell ref="B72:B78"/>
    <mergeCell ref="B79:B86"/>
    <mergeCell ref="B87:B94"/>
    <mergeCell ref="B54:B60"/>
    <mergeCell ref="B61:B65"/>
    <mergeCell ref="B38:B45"/>
    <mergeCell ref="B46:B53"/>
    <mergeCell ref="B31:B37"/>
    <mergeCell ref="B67:C67"/>
    <mergeCell ref="B68:C68"/>
    <mergeCell ref="B69:C69"/>
    <mergeCell ref="B70:C70"/>
    <mergeCell ref="B129:B135"/>
    <mergeCell ref="B136:B140"/>
    <mergeCell ref="B143:B150"/>
    <mergeCell ref="B151:B158"/>
    <mergeCell ref="B95:B101"/>
    <mergeCell ref="B102:B106"/>
    <mergeCell ref="B113:B120"/>
    <mergeCell ref="B121:B128"/>
    <mergeCell ref="B107:C107"/>
    <mergeCell ref="B108:C108"/>
    <mergeCell ref="B109:C109"/>
    <mergeCell ref="B110:C110"/>
    <mergeCell ref="B111:C111"/>
    <mergeCell ref="B112:C112"/>
    <mergeCell ref="B141:C141"/>
    <mergeCell ref="B142:C142"/>
    <mergeCell ref="B196:B200"/>
    <mergeCell ref="B211:B218"/>
    <mergeCell ref="B219:B226"/>
    <mergeCell ref="B159:B165"/>
    <mergeCell ref="B166:B170"/>
    <mergeCell ref="B173:B180"/>
    <mergeCell ref="B181:B188"/>
    <mergeCell ref="B171:C171"/>
    <mergeCell ref="B172:C172"/>
    <mergeCell ref="B201:C201"/>
    <mergeCell ref="B203:C203"/>
    <mergeCell ref="B204:B210"/>
    <mergeCell ref="B202:C202"/>
    <mergeCell ref="B403:B407"/>
    <mergeCell ref="B366:C366"/>
    <mergeCell ref="B367:C367"/>
    <mergeCell ref="B368:C368"/>
    <mergeCell ref="B369:C369"/>
    <mergeCell ref="B370:C370"/>
    <mergeCell ref="B371:C371"/>
    <mergeCell ref="B300:B306"/>
    <mergeCell ref="B307:B311"/>
    <mergeCell ref="B318:B324"/>
    <mergeCell ref="B331:B337"/>
    <mergeCell ref="B338:B345"/>
    <mergeCell ref="B316:C316"/>
    <mergeCell ref="B329:C329"/>
    <mergeCell ref="B5:C5"/>
    <mergeCell ref="B6:C6"/>
    <mergeCell ref="B7:C7"/>
    <mergeCell ref="B8:C8"/>
    <mergeCell ref="B9:C9"/>
    <mergeCell ref="B475:B482"/>
    <mergeCell ref="B483:B490"/>
    <mergeCell ref="B491:B497"/>
    <mergeCell ref="B498:B502"/>
    <mergeCell ref="B435:B442"/>
    <mergeCell ref="B443:B450"/>
    <mergeCell ref="B451:B457"/>
    <mergeCell ref="B458:B462"/>
    <mergeCell ref="B468:B474"/>
    <mergeCell ref="B466:C466"/>
    <mergeCell ref="B346:B353"/>
    <mergeCell ref="B354:B360"/>
    <mergeCell ref="B361:B365"/>
    <mergeCell ref="B415:B421"/>
    <mergeCell ref="B428:B434"/>
    <mergeCell ref="B373:B379"/>
    <mergeCell ref="B380:B387"/>
    <mergeCell ref="B388:B395"/>
    <mergeCell ref="B396:B402"/>
    <mergeCell ref="B15:C15"/>
    <mergeCell ref="B16:C16"/>
    <mergeCell ref="B17:C17"/>
    <mergeCell ref="B18:C18"/>
    <mergeCell ref="B19:C19"/>
    <mergeCell ref="B10:C10"/>
    <mergeCell ref="B11:C11"/>
    <mergeCell ref="B12:C12"/>
    <mergeCell ref="B14:C14"/>
    <mergeCell ref="B13:C13"/>
    <mergeCell ref="B252:C252"/>
    <mergeCell ref="B253:C253"/>
    <mergeCell ref="B254:C254"/>
    <mergeCell ref="B256:C256"/>
    <mergeCell ref="B257:C257"/>
    <mergeCell ref="B20:C20"/>
    <mergeCell ref="B21:C21"/>
    <mergeCell ref="B22:C22"/>
    <mergeCell ref="B23:C23"/>
    <mergeCell ref="B66:C66"/>
    <mergeCell ref="B227:B233"/>
    <mergeCell ref="B234:B238"/>
    <mergeCell ref="B240:C240"/>
    <mergeCell ref="B239:C239"/>
    <mergeCell ref="B241:C241"/>
    <mergeCell ref="B244:C244"/>
    <mergeCell ref="B245:C245"/>
    <mergeCell ref="B246:C246"/>
    <mergeCell ref="B247:C247"/>
    <mergeCell ref="B248:C248"/>
    <mergeCell ref="B249:C249"/>
    <mergeCell ref="B250:C250"/>
    <mergeCell ref="B251:C251"/>
    <mergeCell ref="B189:B195"/>
    <mergeCell ref="B264:C264"/>
    <mergeCell ref="B265:C265"/>
    <mergeCell ref="B266:C266"/>
    <mergeCell ref="B267:C267"/>
    <mergeCell ref="B268:C268"/>
    <mergeCell ref="B258:C258"/>
    <mergeCell ref="B259:C259"/>
    <mergeCell ref="B260:C260"/>
    <mergeCell ref="B261:C261"/>
    <mergeCell ref="B263:C263"/>
    <mergeCell ref="B275:C275"/>
    <mergeCell ref="B312:C312"/>
    <mergeCell ref="B313:C313"/>
    <mergeCell ref="B314:C314"/>
    <mergeCell ref="B315:C315"/>
    <mergeCell ref="B270:C270"/>
    <mergeCell ref="B271:C271"/>
    <mergeCell ref="B272:C272"/>
    <mergeCell ref="B273:C273"/>
    <mergeCell ref="B274:C274"/>
    <mergeCell ref="B277:B283"/>
    <mergeCell ref="B284:B291"/>
    <mergeCell ref="B292:B299"/>
    <mergeCell ref="B242:C242"/>
    <mergeCell ref="B243:C243"/>
    <mergeCell ref="B544:C544"/>
    <mergeCell ref="B545:C545"/>
    <mergeCell ref="B503:C503"/>
    <mergeCell ref="B504:C504"/>
    <mergeCell ref="B505:C505"/>
    <mergeCell ref="B506:C506"/>
    <mergeCell ref="B543:C543"/>
    <mergeCell ref="B425:C425"/>
    <mergeCell ref="B426:C426"/>
    <mergeCell ref="B463:C463"/>
    <mergeCell ref="B464:C464"/>
    <mergeCell ref="B465:C465"/>
    <mergeCell ref="B413:C413"/>
    <mergeCell ref="B414:C414"/>
    <mergeCell ref="B422:C422"/>
    <mergeCell ref="B423:C423"/>
    <mergeCell ref="B424:C424"/>
    <mergeCell ref="B408:C408"/>
    <mergeCell ref="B409:C409"/>
    <mergeCell ref="B410:C410"/>
    <mergeCell ref="B411:C411"/>
    <mergeCell ref="B412:C412"/>
  </mergeCells>
  <pageMargins left="0.23622047244094491" right="0.23622047244094491" top="0.74803149606299213" bottom="0.74803149606299213" header="0.31496062992125984" footer="0.31496062992125984"/>
  <pageSetup paperSize="9" scale="88" fitToHeight="46"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outlinePr summaryBelow="0" summaryRight="0"/>
    <pageSetUpPr fitToPage="1"/>
  </sheetPr>
  <dimension ref="B1:OE64"/>
  <sheetViews>
    <sheetView showGridLines="0" zoomScale="110" zoomScaleNormal="110" workbookViewId="0">
      <pane xSplit="15" ySplit="7" topLeftCell="P8" activePane="bottomRight" state="frozen"/>
      <selection activeCell="AD9" activeCellId="7" sqref="AE23 M23 AG27 AG27 AH24 AH28 AE17 AD9"/>
      <selection pane="topRight" activeCell="AD9" activeCellId="7" sqref="AE23 M23 AG27 AG27 AH24 AH28 AE17 AD9"/>
      <selection pane="bottomLeft" activeCell="AD9" activeCellId="7" sqref="AE23 M23 AG27 AG27 AH24 AH28 AE17 AD9"/>
      <selection pane="bottomRight" activeCell="P24" sqref="P24"/>
    </sheetView>
  </sheetViews>
  <sheetFormatPr defaultColWidth="9.19921875" defaultRowHeight="11.25" outlineLevelRow="1" outlineLevelCol="2" x14ac:dyDescent="0.25"/>
  <cols>
    <col min="1" max="1" width="1.3984375" style="8" customWidth="1"/>
    <col min="2" max="2" width="32.19921875" style="8" customWidth="1"/>
    <col min="3" max="13" width="8.59765625" style="8" customWidth="1" outlineLevel="1"/>
    <col min="14" max="14" width="9.59765625" style="8" customWidth="1" outlineLevel="1"/>
    <col min="15" max="15" width="6.796875" style="1" customWidth="1"/>
    <col min="16" max="16" width="12.19921875" style="1" customWidth="1"/>
    <col min="17" max="17" width="14.19921875" style="8" customWidth="1" outlineLevel="1"/>
    <col min="18" max="18" width="8" style="8" customWidth="1" outlineLevel="2"/>
    <col min="19" max="19" width="7.19921875" style="8" customWidth="1" outlineLevel="2"/>
    <col min="20" max="20" width="8" style="8" bestFit="1" customWidth="1" outlineLevel="2"/>
    <col min="21" max="21" width="21" style="8" customWidth="1" outlineLevel="1"/>
    <col min="22" max="22" width="13.59765625" style="8" customWidth="1" outlineLevel="1"/>
    <col min="23" max="23" width="8" style="8" customWidth="1" outlineLevel="2"/>
    <col min="24" max="25" width="7.19921875" style="8" customWidth="1" outlineLevel="2"/>
    <col min="26" max="26" width="25" style="8" customWidth="1" outlineLevel="1"/>
    <col min="27" max="27" width="12.796875" style="8" customWidth="1" outlineLevel="1" collapsed="1"/>
    <col min="28" max="28" width="5" style="8" hidden="1" customWidth="1" outlineLevel="2"/>
    <col min="29" max="30" width="3.59765625" style="8" hidden="1" customWidth="1" outlineLevel="2"/>
    <col min="31" max="31" width="7.19921875" style="8" hidden="1" customWidth="1" outlineLevel="2"/>
    <col min="32" max="33" width="5.796875" style="8" hidden="1" customWidth="1" outlineLevel="2"/>
    <col min="34" max="34" width="21" style="8" customWidth="1" outlineLevel="1"/>
    <col min="35" max="35" width="24.3984375" style="1" bestFit="1" customWidth="1"/>
    <col min="36" max="36" width="8.796875" style="1" customWidth="1"/>
    <col min="37" max="37" width="10.19921875" style="8" customWidth="1" outlineLevel="1"/>
    <col min="38" max="38" width="9" style="8" customWidth="1" outlineLevel="2"/>
    <col min="39" max="39" width="8.796875" style="8" customWidth="1" outlineLevel="2"/>
    <col min="40" max="40" width="4.796875" style="8" customWidth="1" outlineLevel="2"/>
    <col min="41" max="41" width="18.59765625" style="8" customWidth="1" outlineLevel="1"/>
    <col min="42" max="42" width="8.59765625" style="8" customWidth="1" outlineLevel="1" collapsed="1"/>
    <col min="43" max="43" width="6.19921875" style="8" hidden="1" customWidth="1" outlineLevel="2"/>
    <col min="44" max="44" width="4.796875" style="8" hidden="1" customWidth="1" outlineLevel="2"/>
    <col min="45" max="45" width="5.19921875" style="8" hidden="1" customWidth="1" outlineLevel="2"/>
    <col min="46" max="46" width="18.59765625" style="8" customWidth="1" outlineLevel="1"/>
    <col min="47" max="47" width="7" style="8" customWidth="1" outlineLevel="1" collapsed="1"/>
    <col min="48" max="48" width="5.3984375" style="8" hidden="1" customWidth="1" outlineLevel="2"/>
    <col min="49" max="49" width="3.3984375" style="8" hidden="1" customWidth="1" outlineLevel="2"/>
    <col min="50" max="50" width="4.796875" style="8" hidden="1" customWidth="1" outlineLevel="2"/>
    <col min="51" max="51" width="5.3984375" style="8" hidden="1" customWidth="1" outlineLevel="2"/>
    <col min="52" max="52" width="4" style="8" hidden="1" customWidth="1" outlineLevel="2"/>
    <col min="53" max="53" width="4.796875" style="8" hidden="1" customWidth="1" outlineLevel="2"/>
    <col min="54" max="54" width="17.19921875" style="8" customWidth="1" outlineLevel="1"/>
    <col min="55" max="55" width="20" style="1" customWidth="1"/>
    <col min="56" max="56" width="8.796875" style="1" customWidth="1" collapsed="1"/>
    <col min="57" max="57" width="8.796875" style="8" hidden="1" customWidth="1" outlineLevel="1"/>
    <col min="58" max="58" width="5.796875" style="8" hidden="1" customWidth="1" outlineLevel="2"/>
    <col min="59" max="59" width="3.59765625" style="8" hidden="1" customWidth="1" outlineLevel="2"/>
    <col min="60" max="60" width="5.796875" style="8" hidden="1" customWidth="1" outlineLevel="2"/>
    <col min="61" max="61" width="19.19921875" style="8" hidden="1" customWidth="1" outlineLevel="1"/>
    <col min="62" max="62" width="8.796875" style="8" hidden="1" customWidth="1" outlineLevel="1" collapsed="1"/>
    <col min="63" max="63" width="5.796875" style="8" hidden="1" customWidth="1" outlineLevel="2"/>
    <col min="64" max="64" width="3.59765625" style="8" hidden="1" customWidth="1" outlineLevel="2"/>
    <col min="65" max="65" width="5.796875" style="8" hidden="1" customWidth="1" outlineLevel="2"/>
    <col min="66" max="66" width="19.19921875" style="8" hidden="1" customWidth="1" outlineLevel="1"/>
    <col min="67" max="67" width="7" style="8" hidden="1" customWidth="1" outlineLevel="1" collapsed="1"/>
    <col min="68" max="70" width="3.59765625" style="8" hidden="1" customWidth="1" outlineLevel="2"/>
    <col min="71" max="71" width="5.796875" style="8" hidden="1" customWidth="1" outlineLevel="2"/>
    <col min="72" max="73" width="3.59765625" style="8" hidden="1" customWidth="1" outlineLevel="2"/>
    <col min="74" max="74" width="17.59765625" style="8" hidden="1" customWidth="1" outlineLevel="1"/>
    <col min="75" max="75" width="20.796875" style="1" customWidth="1"/>
    <col min="76" max="76" width="8.796875" style="1" customWidth="1" collapsed="1"/>
    <col min="77" max="77" width="8.796875" style="8" hidden="1" customWidth="1" outlineLevel="1"/>
    <col min="78" max="78" width="7.19921875" style="8" hidden="1" customWidth="1" outlineLevel="2"/>
    <col min="79" max="79" width="3.59765625" style="8" hidden="1" customWidth="1" outlineLevel="2"/>
    <col min="80" max="80" width="6.59765625" style="8" hidden="1" customWidth="1" outlineLevel="2"/>
    <col min="81" max="81" width="19.19921875" style="8" hidden="1" customWidth="1" outlineLevel="1"/>
    <col min="82" max="82" width="8.796875" style="8" hidden="1" customWidth="1" outlineLevel="1" collapsed="1"/>
    <col min="83" max="83" width="7.19921875" style="8" hidden="1" customWidth="1" outlineLevel="2"/>
    <col min="84" max="85" width="3.59765625" style="8" hidden="1" customWidth="1" outlineLevel="2"/>
    <col min="86" max="86" width="19.19921875" style="8" hidden="1" customWidth="1" outlineLevel="1"/>
    <col min="87" max="87" width="7" style="8" hidden="1" customWidth="1" outlineLevel="1" collapsed="1"/>
    <col min="88" max="93" width="3.59765625" style="8" hidden="1" customWidth="1" outlineLevel="2"/>
    <col min="94" max="94" width="17.59765625" style="8" hidden="1" customWidth="1" outlineLevel="1"/>
    <col min="95" max="95" width="19.19921875" style="1" customWidth="1"/>
    <col min="96" max="96" width="14.3984375" style="1" customWidth="1" collapsed="1"/>
    <col min="97" max="97" width="10" style="8" hidden="1" customWidth="1" outlineLevel="1"/>
    <col min="98" max="98" width="8" style="8" hidden="1" customWidth="1" outlineLevel="2"/>
    <col min="99" max="99" width="9.19921875" style="8" hidden="1" customWidth="1" outlineLevel="2"/>
    <col min="100" max="100" width="9" style="8" hidden="1" customWidth="1" outlineLevel="2"/>
    <col min="101" max="101" width="21" style="8" hidden="1" customWidth="1" outlineLevel="1"/>
    <col min="102" max="102" width="10" style="8" hidden="1" customWidth="1" outlineLevel="1"/>
    <col min="103" max="103" width="9" style="8" hidden="1" customWidth="1" outlineLevel="2"/>
    <col min="104" max="105" width="7.19921875" style="8" hidden="1" customWidth="1" outlineLevel="2"/>
    <col min="106" max="106" width="21" style="8" hidden="1" customWidth="1" outlineLevel="1"/>
    <col min="107" max="107" width="8.796875" style="8" hidden="1" customWidth="1" outlineLevel="1"/>
    <col min="108" max="110" width="3.59765625" style="8" hidden="1" customWidth="1" outlineLevel="2"/>
    <col min="111" max="111" width="7.19921875" style="8" hidden="1" customWidth="1" outlineLevel="2"/>
    <col min="112" max="113" width="5.796875" style="8" hidden="1" customWidth="1" outlineLevel="2"/>
    <col min="114" max="114" width="19.19921875" style="8" hidden="1" customWidth="1" outlineLevel="1"/>
    <col min="115" max="115" width="21" style="1" bestFit="1" customWidth="1"/>
    <col min="116" max="116" width="10" style="1" customWidth="1" collapsed="1"/>
    <col min="117" max="117" width="8.796875" style="8" hidden="1" customWidth="1" outlineLevel="1"/>
    <col min="118" max="118" width="7.19921875" style="8" hidden="1" customWidth="1" outlineLevel="2"/>
    <col min="119" max="120" width="5.796875" style="8" hidden="1" customWidth="1" outlineLevel="2"/>
    <col min="121" max="121" width="19.19921875" style="8" hidden="1" customWidth="1" outlineLevel="1"/>
    <col min="122" max="122" width="8.796875" style="8" hidden="1" customWidth="1" outlineLevel="1"/>
    <col min="123" max="123" width="7.19921875" style="8" hidden="1" customWidth="1" outlineLevel="2"/>
    <col min="124" max="125" width="5.796875" style="8" hidden="1" customWidth="1" outlineLevel="2"/>
    <col min="126" max="126" width="19.19921875" style="8" hidden="1" customWidth="1" outlineLevel="1"/>
    <col min="127" max="127" width="8.796875" style="8" hidden="1" customWidth="1" outlineLevel="1"/>
    <col min="128" max="130" width="3.59765625" style="8" hidden="1" customWidth="1" outlineLevel="2"/>
    <col min="131" max="132" width="5.796875" style="8" hidden="1" customWidth="1" outlineLevel="2"/>
    <col min="133" max="133" width="3.59765625" style="8" hidden="1" customWidth="1" outlineLevel="2"/>
    <col min="134" max="134" width="19.19921875" style="8" hidden="1" customWidth="1" outlineLevel="1"/>
    <col min="135" max="135" width="21" style="1" customWidth="1"/>
    <col min="136" max="136" width="10" style="1" customWidth="1" collapsed="1"/>
    <col min="137" max="137" width="8.796875" style="8" hidden="1" customWidth="1" outlineLevel="1"/>
    <col min="138" max="138" width="7.19921875" style="8" hidden="1" customWidth="1" outlineLevel="2"/>
    <col min="139" max="139" width="5.796875" style="8" hidden="1" customWidth="1" outlineLevel="2"/>
    <col min="140" max="140" width="7.19921875" style="8" hidden="1" customWidth="1" outlineLevel="2"/>
    <col min="141" max="141" width="19.19921875" style="8" hidden="1" customWidth="1" outlineLevel="1"/>
    <col min="142" max="142" width="11.19921875" style="8" hidden="1" customWidth="1" outlineLevel="1"/>
    <col min="143" max="143" width="7.19921875" style="8" hidden="1" customWidth="1" outlineLevel="2"/>
    <col min="144" max="144" width="5.796875" style="8" hidden="1" customWidth="1" outlineLevel="2"/>
    <col min="145" max="145" width="7.19921875" style="8" hidden="1" customWidth="1" outlineLevel="2"/>
    <col min="146" max="146" width="19.19921875" style="8" hidden="1" customWidth="1" outlineLevel="1"/>
    <col min="147" max="147" width="8.796875" style="8" hidden="1" customWidth="1" outlineLevel="1"/>
    <col min="148" max="148" width="5" style="8" hidden="1" customWidth="1" outlineLevel="2"/>
    <col min="149" max="150" width="3.59765625" style="8" hidden="1" customWidth="1" outlineLevel="2"/>
    <col min="151" max="151" width="5.796875" style="8" hidden="1" customWidth="1" outlineLevel="2"/>
    <col min="152" max="153" width="3.59765625" style="8" hidden="1" customWidth="1" outlineLevel="2"/>
    <col min="154" max="154" width="19.19921875" style="8" hidden="1" customWidth="1" outlineLevel="1"/>
    <col min="155" max="155" width="21" style="1" customWidth="1"/>
    <col min="156" max="156" width="8.796875" style="1" customWidth="1" collapsed="1"/>
    <col min="157" max="157" width="8.796875" style="8" hidden="1" customWidth="1" outlineLevel="1" collapsed="1"/>
    <col min="158" max="158" width="7.19921875" style="8" hidden="1" customWidth="1" outlineLevel="2"/>
    <col min="159" max="159" width="3.59765625" style="8" hidden="1" customWidth="1" outlineLevel="2"/>
    <col min="160" max="160" width="5.796875" style="8" hidden="1" customWidth="1" outlineLevel="2"/>
    <col min="161" max="161" width="19.19921875" style="8" hidden="1" customWidth="1" outlineLevel="1"/>
    <col min="162" max="162" width="8.796875" style="8" hidden="1" customWidth="1" outlineLevel="1" collapsed="1"/>
    <col min="163" max="163" width="7.19921875" style="8" hidden="1" customWidth="1" outlineLevel="2"/>
    <col min="164" max="165" width="3.59765625" style="8" hidden="1" customWidth="1" outlineLevel="2"/>
    <col min="166" max="166" width="19.19921875" style="8" hidden="1" customWidth="1" outlineLevel="1"/>
    <col min="167" max="167" width="7" style="8" hidden="1" customWidth="1" outlineLevel="1" collapsed="1"/>
    <col min="168" max="170" width="3.59765625" style="8" hidden="1" customWidth="1" outlineLevel="2"/>
    <col min="171" max="171" width="5.796875" style="8" hidden="1" customWidth="1" outlineLevel="2"/>
    <col min="172" max="173" width="3.59765625" style="8" hidden="1" customWidth="1" outlineLevel="2"/>
    <col min="174" max="174" width="17.59765625" style="8" hidden="1" customWidth="1" outlineLevel="1"/>
    <col min="175" max="175" width="19.19921875" style="1" customWidth="1"/>
    <col min="176" max="176" width="8.796875" style="1" customWidth="1" collapsed="1"/>
    <col min="177" max="177" width="8.796875" style="8" hidden="1" customWidth="1" outlineLevel="1"/>
    <col min="178" max="178" width="7.19921875" style="8" hidden="1" customWidth="1" outlineLevel="2"/>
    <col min="179" max="180" width="3.59765625" style="8" hidden="1" customWidth="1" outlineLevel="2"/>
    <col min="181" max="181" width="19.19921875" style="8" hidden="1" customWidth="1" outlineLevel="1"/>
    <col min="182" max="182" width="8.796875" style="8" hidden="1" customWidth="1" outlineLevel="1"/>
    <col min="183" max="183" width="7.19921875" style="8" hidden="1" customWidth="1" outlineLevel="2"/>
    <col min="184" max="184" width="5.796875" style="8" hidden="1" customWidth="1" outlineLevel="2"/>
    <col min="185" max="185" width="3.59765625" style="8" hidden="1" customWidth="1" outlineLevel="2"/>
    <col min="186" max="186" width="19.19921875" style="8" hidden="1" customWidth="1" outlineLevel="1"/>
    <col min="187" max="187" width="7" style="8" hidden="1" customWidth="1" outlineLevel="1"/>
    <col min="188" max="190" width="3.59765625" style="8" hidden="1" customWidth="1" outlineLevel="2"/>
    <col min="191" max="191" width="5.796875" style="8" hidden="1" customWidth="1" outlineLevel="2"/>
    <col min="192" max="193" width="3.59765625" style="8" hidden="1" customWidth="1" outlineLevel="2"/>
    <col min="194" max="194" width="17.59765625" style="8" hidden="1" customWidth="1" outlineLevel="1"/>
    <col min="195" max="195" width="19.19921875" style="1" customWidth="1"/>
    <col min="196" max="196" width="14.19921875" style="1" customWidth="1" collapsed="1"/>
    <col min="197" max="197" width="8.796875" style="8" hidden="1" customWidth="1" outlineLevel="1"/>
    <col min="198" max="198" width="7.19921875" style="8" hidden="1" customWidth="1" outlineLevel="2"/>
    <col min="199" max="199" width="5.796875" style="8" hidden="1" customWidth="1" outlineLevel="2"/>
    <col min="200" max="200" width="3.59765625" style="8" hidden="1" customWidth="1" outlineLevel="2"/>
    <col min="201" max="201" width="19.19921875" style="8" hidden="1" customWidth="1" outlineLevel="1"/>
    <col min="202" max="202" width="8.796875" style="8" hidden="1" customWidth="1" outlineLevel="1"/>
    <col min="203" max="203" width="7.19921875" style="8" hidden="1" customWidth="1" outlineLevel="2"/>
    <col min="204" max="204" width="5.796875" style="8" hidden="1" customWidth="1" outlineLevel="2"/>
    <col min="205" max="205" width="3.59765625" style="8" hidden="1" customWidth="1" outlineLevel="2"/>
    <col min="206" max="206" width="19.19921875" style="8" hidden="1" customWidth="1" outlineLevel="1"/>
    <col min="207" max="207" width="7" style="8" hidden="1" customWidth="1" outlineLevel="1"/>
    <col min="208" max="213" width="3.59765625" style="8" hidden="1" customWidth="1" outlineLevel="2"/>
    <col min="214" max="214" width="17.59765625" style="8" hidden="1" customWidth="1" outlineLevel="1"/>
    <col min="215" max="215" width="22" style="1" customWidth="1"/>
    <col min="216" max="216" width="8.796875" style="1" customWidth="1" collapsed="1"/>
    <col min="217" max="217" width="8.796875" style="8" hidden="1" customWidth="1" outlineLevel="1"/>
    <col min="218" max="218" width="5.796875" style="8" hidden="1" customWidth="1" outlineLevel="2"/>
    <col min="219" max="220" width="3.59765625" style="8" hidden="1" customWidth="1" outlineLevel="2"/>
    <col min="221" max="221" width="17.59765625" style="8" hidden="1" customWidth="1" outlineLevel="1"/>
    <col min="222" max="222" width="8.796875" style="8" hidden="1" customWidth="1" outlineLevel="1"/>
    <col min="223" max="223" width="5.796875" style="8" hidden="1" customWidth="1" outlineLevel="2"/>
    <col min="224" max="225" width="3.59765625" style="8" hidden="1" customWidth="1" outlineLevel="2"/>
    <col min="226" max="226" width="19.19921875" style="8" hidden="1" customWidth="1" outlineLevel="1"/>
    <col min="227" max="227" width="7" style="8" hidden="1" customWidth="1" outlineLevel="1"/>
    <col min="228" max="233" width="3.59765625" style="8" hidden="1" customWidth="1" outlineLevel="2"/>
    <col min="234" max="234" width="17.59765625" style="8" hidden="1" customWidth="1" outlineLevel="1"/>
    <col min="235" max="235" width="19.19921875" style="1" customWidth="1"/>
    <col min="236" max="236" width="23.3984375" style="1" bestFit="1" customWidth="1" collapsed="1"/>
    <col min="237" max="237" width="9.3984375" style="8" hidden="1" customWidth="1" outlineLevel="1"/>
    <col min="238" max="238" width="5.3984375" style="8" hidden="1" customWidth="1" outlineLevel="2"/>
    <col min="239" max="239" width="4.796875" style="8" hidden="1" customWidth="1" outlineLevel="2"/>
    <col min="240" max="240" width="6.796875" style="8" hidden="1" customWidth="1" outlineLevel="2"/>
    <col min="241" max="241" width="20.59765625" style="8" hidden="1" customWidth="1" outlineLevel="1"/>
    <col min="242" max="242" width="9.3984375" style="8" hidden="1" customWidth="1" outlineLevel="1"/>
    <col min="243" max="243" width="5.3984375" style="8" hidden="1" customWidth="1" outlineLevel="2"/>
    <col min="244" max="244" width="4.796875" style="8" hidden="1" customWidth="1" outlineLevel="2"/>
    <col min="245" max="245" width="6.796875" style="8" hidden="1" customWidth="1" outlineLevel="2"/>
    <col min="246" max="246" width="20.59765625" style="8" hidden="1" customWidth="1" outlineLevel="1"/>
    <col min="247" max="247" width="7" style="8" hidden="1" customWidth="1" outlineLevel="1"/>
    <col min="248" max="248" width="5.796875" style="8" hidden="1" customWidth="1" outlineLevel="2"/>
    <col min="249" max="249" width="4" style="8" hidden="1" customWidth="1" outlineLevel="2"/>
    <col min="250" max="250" width="6.59765625" style="8" hidden="1" customWidth="1" outlineLevel="2"/>
    <col min="251" max="251" width="5.3984375" style="8" hidden="1" customWidth="1" outlineLevel="2"/>
    <col min="252" max="252" width="6.19921875" style="8" hidden="1" customWidth="1" outlineLevel="2"/>
    <col min="253" max="253" width="7.796875" style="8" hidden="1" customWidth="1" outlineLevel="2"/>
    <col min="254" max="254" width="19" style="8" hidden="1" customWidth="1" outlineLevel="1"/>
    <col min="255" max="255" width="20.59765625" style="1" bestFit="1" customWidth="1"/>
    <col min="256" max="256" width="8.796875" style="1" customWidth="1" collapsed="1"/>
    <col min="257" max="257" width="8.796875" style="8" hidden="1" customWidth="1" outlineLevel="1"/>
    <col min="258" max="258" width="7.19921875" style="8" hidden="1" customWidth="1" outlineLevel="2"/>
    <col min="259" max="260" width="3.59765625" style="8" hidden="1" customWidth="1" outlineLevel="2"/>
    <col min="261" max="261" width="19.19921875" style="8" hidden="1" customWidth="1" outlineLevel="1"/>
    <col min="262" max="262" width="8.796875" style="8" hidden="1" customWidth="1" outlineLevel="1"/>
    <col min="263" max="263" width="7.19921875" style="8" hidden="1" customWidth="1" outlineLevel="2"/>
    <col min="264" max="265" width="3.59765625" style="8" hidden="1" customWidth="1" outlineLevel="2"/>
    <col min="266" max="266" width="19.19921875" style="8" hidden="1" customWidth="1" outlineLevel="1"/>
    <col min="267" max="267" width="7" style="8" hidden="1" customWidth="1" outlineLevel="1"/>
    <col min="268" max="273" width="3.59765625" style="8" hidden="1" customWidth="1" outlineLevel="2"/>
    <col min="274" max="274" width="17.59765625" style="8" hidden="1" customWidth="1" outlineLevel="1"/>
    <col min="275" max="275" width="19.19921875" style="1" customWidth="1"/>
    <col min="276" max="276" width="8.796875" style="1" customWidth="1" collapsed="1"/>
    <col min="277" max="277" width="8.796875" style="8" hidden="1" customWidth="1" outlineLevel="1"/>
    <col min="278" max="278" width="5.796875" style="8" hidden="1" customWidth="1" outlineLevel="2"/>
    <col min="279" max="280" width="3.59765625" style="8" hidden="1" customWidth="1" outlineLevel="2"/>
    <col min="281" max="281" width="17.59765625" style="8" hidden="1" customWidth="1" outlineLevel="1"/>
    <col min="282" max="282" width="8.796875" style="8" hidden="1" customWidth="1" outlineLevel="1"/>
    <col min="283" max="283" width="5.796875" style="8" hidden="1" customWidth="1" outlineLevel="2"/>
    <col min="284" max="285" width="3.59765625" style="8" hidden="1" customWidth="1" outlineLevel="2"/>
    <col min="286" max="286" width="19.19921875" style="8" hidden="1" customWidth="1" outlineLevel="1"/>
    <col min="287" max="287" width="7" style="8" hidden="1" customWidth="1" outlineLevel="1"/>
    <col min="288" max="293" width="3.59765625" style="8" hidden="1" customWidth="1" outlineLevel="2"/>
    <col min="294" max="294" width="17.59765625" style="8" hidden="1" customWidth="1" outlineLevel="1"/>
    <col min="295" max="295" width="19.19921875" style="1" customWidth="1"/>
    <col min="296" max="296" width="8.796875" style="1" customWidth="1"/>
    <col min="297" max="297" width="8.796875" style="8" customWidth="1" outlineLevel="1" collapsed="1"/>
    <col min="298" max="298" width="5.796875" style="8" hidden="1" customWidth="1" outlineLevel="2"/>
    <col min="299" max="299" width="5.19921875" style="8" hidden="1" customWidth="1" outlineLevel="2"/>
    <col min="300" max="300" width="6.796875" style="8" hidden="1" customWidth="1" outlineLevel="2"/>
    <col min="301" max="301" width="19.19921875" style="8" customWidth="1" outlineLevel="1"/>
    <col min="302" max="302" width="8.796875" style="8" customWidth="1" outlineLevel="1"/>
    <col min="303" max="303" width="5.796875" style="8" customWidth="1" outlineLevel="2"/>
    <col min="304" max="304" width="3.59765625" style="8" customWidth="1" outlineLevel="2"/>
    <col min="305" max="305" width="5.796875" style="8" customWidth="1" outlineLevel="2"/>
    <col min="306" max="306" width="19.19921875" style="8" customWidth="1" outlineLevel="1"/>
    <col min="307" max="307" width="7" style="8" customWidth="1" outlineLevel="1"/>
    <col min="308" max="313" width="3.59765625" style="8" customWidth="1" outlineLevel="2"/>
    <col min="314" max="314" width="17.59765625" style="8" customWidth="1" outlineLevel="1"/>
    <col min="315" max="315" width="19.19921875" style="1" customWidth="1"/>
    <col min="316" max="316" width="8.796875" style="1" customWidth="1" collapsed="1"/>
    <col min="317" max="317" width="8.796875" style="8" hidden="1" customWidth="1" outlineLevel="1"/>
    <col min="318" max="318" width="5.796875" style="8" hidden="1" customWidth="1" outlineLevel="2"/>
    <col min="319" max="319" width="3.59765625" style="8" hidden="1" customWidth="1" outlineLevel="2"/>
    <col min="320" max="320" width="5.796875" style="8" hidden="1" customWidth="1" outlineLevel="2"/>
    <col min="321" max="321" width="19.19921875" style="8" hidden="1" customWidth="1" outlineLevel="1"/>
    <col min="322" max="322" width="8.796875" style="8" hidden="1" customWidth="1" outlineLevel="1"/>
    <col min="323" max="323" width="7.19921875" style="8" hidden="1" customWidth="1" outlineLevel="2"/>
    <col min="324" max="324" width="3.59765625" style="8" hidden="1" customWidth="1" outlineLevel="2"/>
    <col min="325" max="325" width="5.796875" style="8" hidden="1" customWidth="1" outlineLevel="2"/>
    <col min="326" max="326" width="19.19921875" style="8" hidden="1" customWidth="1" outlineLevel="1"/>
    <col min="327" max="327" width="7" style="8" hidden="1" customWidth="1" outlineLevel="1"/>
    <col min="328" max="333" width="3.59765625" style="8" hidden="1" customWidth="1" outlineLevel="2"/>
    <col min="334" max="334" width="17.59765625" style="8" hidden="1" customWidth="1" outlineLevel="1"/>
    <col min="335" max="335" width="19.19921875" style="1" customWidth="1"/>
    <col min="336" max="336" width="8.796875" style="1" customWidth="1" collapsed="1"/>
    <col min="337" max="337" width="8.796875" style="8" hidden="1" customWidth="1" outlineLevel="1"/>
    <col min="338" max="338" width="7.19921875" style="8" hidden="1" customWidth="1" outlineLevel="2"/>
    <col min="339" max="340" width="3.59765625" style="8" hidden="1" customWidth="1" outlineLevel="2"/>
    <col min="341" max="341" width="19.19921875" style="8" hidden="1" customWidth="1" outlineLevel="1"/>
    <col min="342" max="342" width="8.796875" style="8" hidden="1" customWidth="1" outlineLevel="1"/>
    <col min="343" max="343" width="7.19921875" style="8" hidden="1" customWidth="1" outlineLevel="2"/>
    <col min="344" max="345" width="3.59765625" style="8" hidden="1" customWidth="1" outlineLevel="2"/>
    <col min="346" max="346" width="19.19921875" style="8" hidden="1" customWidth="1" outlineLevel="1"/>
    <col min="347" max="347" width="7" style="8" hidden="1" customWidth="1" outlineLevel="1"/>
    <col min="348" max="350" width="3.59765625" style="8" hidden="1" customWidth="1" outlineLevel="2"/>
    <col min="351" max="351" width="5" style="8" hidden="1" customWidth="1" outlineLevel="2"/>
    <col min="352" max="353" width="3.59765625" style="8" hidden="1" customWidth="1" outlineLevel="2"/>
    <col min="354" max="354" width="17.59765625" style="8" hidden="1" customWidth="1" outlineLevel="1"/>
    <col min="355" max="355" width="19.19921875" style="1" customWidth="1"/>
    <col min="356" max="356" width="8.796875" style="1" customWidth="1"/>
    <col min="357" max="357" width="8.796875" style="8" customWidth="1" outlineLevel="1"/>
    <col min="358" max="358" width="7.19921875" style="8" customWidth="1" outlineLevel="2"/>
    <col min="359" max="360" width="3.59765625" style="8" customWidth="1" outlineLevel="2"/>
    <col min="361" max="361" width="20.59765625" style="8" bestFit="1" customWidth="1" outlineLevel="1"/>
    <col min="362" max="362" width="8.796875" style="8" customWidth="1" outlineLevel="1"/>
    <col min="363" max="363" width="7.19921875" style="8" customWidth="1" outlineLevel="2"/>
    <col min="364" max="364" width="3.59765625" style="8" customWidth="1" outlineLevel="2"/>
    <col min="365" max="365" width="5.59765625" style="8" bestFit="1" customWidth="1" outlineLevel="2"/>
    <col min="366" max="366" width="20.59765625" style="8" bestFit="1" customWidth="1" outlineLevel="1"/>
    <col min="367" max="367" width="7" style="8" customWidth="1" outlineLevel="1"/>
    <col min="368" max="373" width="3.59765625" style="8" customWidth="1" outlineLevel="2"/>
    <col min="374" max="374" width="19" style="8" bestFit="1" customWidth="1" outlineLevel="1"/>
    <col min="375" max="375" width="20.59765625" style="1" bestFit="1" customWidth="1"/>
    <col min="376" max="376" width="10" style="1" customWidth="1"/>
    <col min="377" max="377" width="8.796875" style="8" customWidth="1" outlineLevel="1"/>
    <col min="378" max="378" width="7.19921875" style="8" customWidth="1" outlineLevel="2"/>
    <col min="379" max="380" width="5.796875" style="8" customWidth="1" outlineLevel="2"/>
    <col min="381" max="381" width="19.19921875" style="8" customWidth="1" outlineLevel="1"/>
    <col min="382" max="382" width="8.796875" style="8" customWidth="1" outlineLevel="1"/>
    <col min="383" max="383" width="7.19921875" style="8" customWidth="1" outlineLevel="2"/>
    <col min="384" max="385" width="5.796875" style="8" customWidth="1" outlineLevel="2"/>
    <col min="386" max="386" width="19.19921875" style="8" customWidth="1" outlineLevel="1"/>
    <col min="387" max="387" width="7" style="8" customWidth="1" outlineLevel="1"/>
    <col min="388" max="390" width="3.59765625" style="8" customWidth="1" outlineLevel="2"/>
    <col min="391" max="391" width="5" style="8" customWidth="1" outlineLevel="2"/>
    <col min="392" max="393" width="3.59765625" style="8" customWidth="1" outlineLevel="2"/>
    <col min="394" max="394" width="20.59765625" style="8" customWidth="1" outlineLevel="1"/>
    <col min="395" max="395" width="20.3984375" style="1" customWidth="1"/>
    <col min="396" max="16384" width="9.19921875" style="8"/>
  </cols>
  <sheetData>
    <row r="1" spans="2:395" s="323" customFormat="1" ht="12" x14ac:dyDescent="0.2">
      <c r="O1" s="1"/>
      <c r="P1" s="1"/>
      <c r="AA1" s="433" t="s">
        <v>189</v>
      </c>
      <c r="AI1" s="1"/>
      <c r="AJ1" s="1"/>
      <c r="BC1" s="1"/>
      <c r="BD1" s="1"/>
      <c r="BW1" s="1"/>
      <c r="BX1" s="1"/>
      <c r="CQ1" s="1"/>
      <c r="CR1" s="1"/>
      <c r="DK1" s="1"/>
      <c r="DL1" s="1"/>
      <c r="EE1" s="1"/>
      <c r="EF1" s="1"/>
      <c r="EY1" s="1"/>
      <c r="EZ1" s="1"/>
      <c r="FS1" s="1"/>
      <c r="FT1" s="1"/>
      <c r="GM1" s="1"/>
      <c r="GN1" s="1"/>
      <c r="HG1" s="1"/>
      <c r="HH1" s="1"/>
      <c r="IA1" s="1"/>
      <c r="IB1" s="1"/>
      <c r="IU1" s="1"/>
      <c r="IV1" s="1"/>
      <c r="JO1" s="1"/>
      <c r="JP1" s="1"/>
      <c r="KI1" s="1"/>
      <c r="KJ1" s="1"/>
      <c r="LC1" s="1"/>
      <c r="LD1" s="1"/>
      <c r="LW1" s="1"/>
      <c r="LX1" s="1"/>
      <c r="MQ1" s="1"/>
      <c r="MR1" s="1"/>
      <c r="NK1" s="1"/>
      <c r="NL1" s="1"/>
      <c r="OE1" s="1"/>
    </row>
    <row r="2" spans="2:395" s="323" customFormat="1" ht="12" x14ac:dyDescent="0.25">
      <c r="O2" s="1"/>
      <c r="P2" s="1"/>
      <c r="AA2" s="434" t="s">
        <v>191</v>
      </c>
      <c r="AI2" s="1"/>
      <c r="AJ2" s="1"/>
      <c r="BC2" s="1"/>
      <c r="BD2" s="1"/>
      <c r="BW2" s="1"/>
      <c r="BX2" s="1"/>
      <c r="CQ2" s="1"/>
      <c r="CR2" s="1"/>
      <c r="DK2" s="1"/>
      <c r="DL2" s="1"/>
      <c r="EE2" s="1"/>
      <c r="EF2" s="1"/>
      <c r="EY2" s="1"/>
      <c r="EZ2" s="1"/>
      <c r="FS2" s="1"/>
      <c r="FT2" s="1"/>
      <c r="GM2" s="1"/>
      <c r="GN2" s="1"/>
      <c r="HG2" s="1"/>
      <c r="HH2" s="1"/>
      <c r="IA2" s="1"/>
      <c r="IB2" s="1"/>
      <c r="IU2" s="1"/>
      <c r="IV2" s="1"/>
      <c r="JO2" s="1"/>
      <c r="JP2" s="1"/>
      <c r="KI2" s="1"/>
      <c r="KJ2" s="1"/>
      <c r="LC2" s="1"/>
      <c r="LD2" s="1"/>
      <c r="LW2" s="1"/>
      <c r="LX2" s="1"/>
      <c r="MQ2" s="1"/>
      <c r="MR2" s="1"/>
      <c r="NK2" s="1"/>
      <c r="NL2" s="1"/>
      <c r="OE2" s="1"/>
    </row>
    <row r="3" spans="2:395" s="4" customFormat="1" ht="18" customHeight="1" x14ac:dyDescent="0.25">
      <c r="O3" s="2"/>
      <c r="P3" s="2"/>
      <c r="AI3" s="2"/>
      <c r="AJ3" s="2"/>
      <c r="BC3" s="2"/>
      <c r="BD3" s="2"/>
      <c r="BW3" s="2"/>
      <c r="BX3" s="2"/>
      <c r="CQ3" s="2"/>
      <c r="CR3" s="2"/>
      <c r="DK3" s="2"/>
      <c r="DL3" s="2"/>
      <c r="EE3" s="2"/>
      <c r="EF3" s="2"/>
      <c r="EY3" s="2"/>
      <c r="EZ3" s="2"/>
      <c r="FS3" s="2"/>
      <c r="FT3" s="2"/>
      <c r="GM3" s="2"/>
      <c r="GN3" s="2"/>
      <c r="HG3" s="2"/>
      <c r="HH3" s="2"/>
      <c r="IA3" s="2"/>
      <c r="IB3" s="2"/>
      <c r="IU3" s="2"/>
      <c r="IV3" s="2"/>
      <c r="JO3" s="2"/>
      <c r="JP3" s="2"/>
      <c r="KI3" s="2"/>
      <c r="KJ3" s="2"/>
      <c r="LC3" s="2"/>
      <c r="LD3" s="2"/>
      <c r="LW3" s="2"/>
      <c r="LX3" s="2"/>
      <c r="MQ3" s="2"/>
      <c r="MR3" s="2"/>
      <c r="NK3" s="2"/>
      <c r="NL3" s="2"/>
      <c r="OE3" s="2"/>
    </row>
    <row r="4" spans="2:395" s="4" customFormat="1" ht="13.5" x14ac:dyDescent="0.25">
      <c r="B4" s="230" t="s">
        <v>88</v>
      </c>
      <c r="C4" s="393" t="s">
        <v>137</v>
      </c>
      <c r="D4" s="393"/>
      <c r="E4" s="393"/>
      <c r="F4" s="393"/>
      <c r="G4" s="393"/>
      <c r="H4" s="393"/>
      <c r="I4" s="393"/>
      <c r="J4" s="393"/>
      <c r="K4" s="393"/>
      <c r="L4" s="393"/>
      <c r="M4" s="393"/>
      <c r="N4" s="393"/>
      <c r="O4" s="2"/>
      <c r="P4" s="217" t="s">
        <v>134</v>
      </c>
      <c r="Q4" s="217"/>
      <c r="R4" s="217"/>
      <c r="S4" s="217"/>
      <c r="T4" s="217"/>
      <c r="U4" s="217"/>
      <c r="V4" s="217"/>
      <c r="W4" s="217"/>
      <c r="X4" s="217"/>
      <c r="Y4" s="217"/>
      <c r="Z4" s="217"/>
      <c r="AA4" s="217"/>
      <c r="AB4" s="217"/>
      <c r="AC4" s="217"/>
      <c r="AD4" s="217"/>
      <c r="AE4" s="217"/>
      <c r="AF4" s="217"/>
      <c r="AG4" s="217"/>
      <c r="AH4" s="217"/>
      <c r="AI4" s="217"/>
      <c r="AJ4" s="216" t="s">
        <v>1</v>
      </c>
      <c r="AK4" s="217"/>
      <c r="AL4" s="217"/>
      <c r="AM4" s="217"/>
      <c r="AN4" s="217"/>
      <c r="AO4" s="217"/>
      <c r="AP4" s="217"/>
      <c r="AQ4" s="217"/>
      <c r="AR4" s="217"/>
      <c r="AS4" s="217"/>
      <c r="AT4" s="217"/>
      <c r="AU4" s="217"/>
      <c r="AV4" s="217"/>
      <c r="AW4" s="217"/>
      <c r="AX4" s="217"/>
      <c r="AY4" s="217"/>
      <c r="AZ4" s="217"/>
      <c r="BA4" s="217"/>
      <c r="BB4" s="217"/>
      <c r="BC4" s="217"/>
      <c r="BD4" s="216" t="s">
        <v>90</v>
      </c>
      <c r="BE4" s="217"/>
      <c r="BF4" s="217"/>
      <c r="BG4" s="217"/>
      <c r="BH4" s="217"/>
      <c r="BI4" s="217"/>
      <c r="BJ4" s="217"/>
      <c r="BK4" s="217"/>
      <c r="BL4" s="217"/>
      <c r="BM4" s="217"/>
      <c r="BN4" s="217"/>
      <c r="BO4" s="217"/>
      <c r="BP4" s="217"/>
      <c r="BQ4" s="217"/>
      <c r="BR4" s="217"/>
      <c r="BS4" s="217"/>
      <c r="BT4" s="217"/>
      <c r="BU4" s="217"/>
      <c r="BV4" s="217"/>
      <c r="BW4" s="217"/>
      <c r="BX4" s="216" t="s">
        <v>91</v>
      </c>
      <c r="BY4" s="217"/>
      <c r="BZ4" s="217"/>
      <c r="CA4" s="217"/>
      <c r="CB4" s="217"/>
      <c r="CC4" s="217"/>
      <c r="CD4" s="217"/>
      <c r="CE4" s="217"/>
      <c r="CF4" s="217"/>
      <c r="CG4" s="217"/>
      <c r="CH4" s="217"/>
      <c r="CI4" s="217"/>
      <c r="CJ4" s="217"/>
      <c r="CK4" s="217"/>
      <c r="CL4" s="217"/>
      <c r="CM4" s="217"/>
      <c r="CN4" s="217"/>
      <c r="CO4" s="217"/>
      <c r="CP4" s="217"/>
      <c r="CQ4" s="217"/>
      <c r="CR4" s="216" t="s">
        <v>92</v>
      </c>
      <c r="CS4" s="217"/>
      <c r="CT4" s="217"/>
      <c r="CU4" s="217"/>
      <c r="CV4" s="217"/>
      <c r="CW4" s="217"/>
      <c r="CX4" s="217"/>
      <c r="CY4" s="217"/>
      <c r="CZ4" s="217"/>
      <c r="DA4" s="217"/>
      <c r="DB4" s="217"/>
      <c r="DC4" s="217"/>
      <c r="DD4" s="217"/>
      <c r="DE4" s="217"/>
      <c r="DF4" s="217"/>
      <c r="DG4" s="217"/>
      <c r="DH4" s="217"/>
      <c r="DI4" s="217"/>
      <c r="DJ4" s="217"/>
      <c r="DK4" s="217"/>
      <c r="DL4" s="216" t="s">
        <v>93</v>
      </c>
      <c r="DM4" s="217"/>
      <c r="DN4" s="217"/>
      <c r="DO4" s="217"/>
      <c r="DP4" s="217"/>
      <c r="DQ4" s="217"/>
      <c r="DR4" s="217"/>
      <c r="DS4" s="217"/>
      <c r="DT4" s="217"/>
      <c r="DU4" s="217"/>
      <c r="DV4" s="217"/>
      <c r="DW4" s="217"/>
      <c r="DX4" s="217"/>
      <c r="DY4" s="217"/>
      <c r="DZ4" s="217"/>
      <c r="EA4" s="217"/>
      <c r="EB4" s="217"/>
      <c r="EC4" s="217"/>
      <c r="ED4" s="217"/>
      <c r="EE4" s="217"/>
      <c r="EF4" s="216" t="s">
        <v>94</v>
      </c>
      <c r="EG4" s="217"/>
      <c r="EH4" s="217"/>
      <c r="EI4" s="217"/>
      <c r="EJ4" s="217"/>
      <c r="EK4" s="217"/>
      <c r="EL4" s="217"/>
      <c r="EM4" s="217"/>
      <c r="EN4" s="217"/>
      <c r="EO4" s="217"/>
      <c r="EP4" s="217"/>
      <c r="EQ4" s="217"/>
      <c r="ER4" s="217"/>
      <c r="ES4" s="217"/>
      <c r="ET4" s="217"/>
      <c r="EU4" s="217"/>
      <c r="EV4" s="217"/>
      <c r="EW4" s="217"/>
      <c r="EX4" s="217"/>
      <c r="EY4" s="217"/>
      <c r="EZ4" s="216" t="s">
        <v>95</v>
      </c>
      <c r="FA4" s="217"/>
      <c r="FB4" s="217"/>
      <c r="FC4" s="217"/>
      <c r="FD4" s="217"/>
      <c r="FE4" s="217"/>
      <c r="FF4" s="217"/>
      <c r="FG4" s="217"/>
      <c r="FH4" s="217"/>
      <c r="FI4" s="217"/>
      <c r="FJ4" s="217"/>
      <c r="FK4" s="217"/>
      <c r="FL4" s="217"/>
      <c r="FM4" s="217"/>
      <c r="FN4" s="217"/>
      <c r="FO4" s="217"/>
      <c r="FP4" s="217"/>
      <c r="FQ4" s="217"/>
      <c r="FR4" s="217"/>
      <c r="FS4" s="217"/>
      <c r="FT4" s="216" t="s">
        <v>96</v>
      </c>
      <c r="FU4" s="217"/>
      <c r="FV4" s="217"/>
      <c r="FW4" s="217"/>
      <c r="FX4" s="217"/>
      <c r="FY4" s="217"/>
      <c r="FZ4" s="217"/>
      <c r="GA4" s="217"/>
      <c r="GB4" s="217"/>
      <c r="GC4" s="217"/>
      <c r="GD4" s="217"/>
      <c r="GE4" s="217"/>
      <c r="GF4" s="217"/>
      <c r="GG4" s="217"/>
      <c r="GH4" s="217"/>
      <c r="GI4" s="217"/>
      <c r="GJ4" s="217"/>
      <c r="GK4" s="217"/>
      <c r="GL4" s="217"/>
      <c r="GM4" s="217"/>
      <c r="GN4" s="216" t="s">
        <v>97</v>
      </c>
      <c r="GO4" s="217"/>
      <c r="GP4" s="217"/>
      <c r="GQ4" s="217"/>
      <c r="GR4" s="217"/>
      <c r="GS4" s="217"/>
      <c r="GT4" s="217"/>
      <c r="GU4" s="217"/>
      <c r="GV4" s="217"/>
      <c r="GW4" s="217"/>
      <c r="GX4" s="217"/>
      <c r="GY4" s="217"/>
      <c r="GZ4" s="217"/>
      <c r="HA4" s="217"/>
      <c r="HB4" s="217"/>
      <c r="HC4" s="217"/>
      <c r="HD4" s="217"/>
      <c r="HE4" s="217"/>
      <c r="HF4" s="217"/>
      <c r="HG4" s="217"/>
      <c r="HH4" s="216" t="s">
        <v>98</v>
      </c>
      <c r="HI4" s="217"/>
      <c r="HJ4" s="217"/>
      <c r="HK4" s="217"/>
      <c r="HL4" s="217"/>
      <c r="HM4" s="217"/>
      <c r="HN4" s="217"/>
      <c r="HO4" s="217"/>
      <c r="HP4" s="217"/>
      <c r="HQ4" s="217"/>
      <c r="HR4" s="217"/>
      <c r="HS4" s="217"/>
      <c r="HT4" s="217"/>
      <c r="HU4" s="217"/>
      <c r="HV4" s="217"/>
      <c r="HW4" s="217"/>
      <c r="HX4" s="217"/>
      <c r="HY4" s="217"/>
      <c r="HZ4" s="217"/>
      <c r="IA4" s="217"/>
      <c r="IB4" s="216" t="s">
        <v>99</v>
      </c>
      <c r="IC4" s="217"/>
      <c r="ID4" s="217"/>
      <c r="IE4" s="217"/>
      <c r="IF4" s="217"/>
      <c r="IG4" s="217"/>
      <c r="IH4" s="217"/>
      <c r="II4" s="217"/>
      <c r="IJ4" s="217"/>
      <c r="IK4" s="217"/>
      <c r="IL4" s="217"/>
      <c r="IM4" s="217"/>
      <c r="IN4" s="217"/>
      <c r="IO4" s="217"/>
      <c r="IP4" s="217"/>
      <c r="IQ4" s="217"/>
      <c r="IR4" s="217"/>
      <c r="IS4" s="217"/>
      <c r="IT4" s="217"/>
      <c r="IU4" s="217"/>
      <c r="IV4" s="216" t="s">
        <v>100</v>
      </c>
      <c r="IW4" s="217"/>
      <c r="IX4" s="217"/>
      <c r="IY4" s="217"/>
      <c r="IZ4" s="217"/>
      <c r="JA4" s="217"/>
      <c r="JB4" s="217"/>
      <c r="JC4" s="217"/>
      <c r="JD4" s="217"/>
      <c r="JE4" s="217"/>
      <c r="JF4" s="217"/>
      <c r="JG4" s="217"/>
      <c r="JH4" s="217"/>
      <c r="JI4" s="217"/>
      <c r="JJ4" s="217"/>
      <c r="JK4" s="217"/>
      <c r="JL4" s="217"/>
      <c r="JM4" s="217"/>
      <c r="JN4" s="217"/>
      <c r="JO4" s="217"/>
      <c r="JP4" s="216" t="s">
        <v>101</v>
      </c>
      <c r="JQ4" s="217"/>
      <c r="JR4" s="217"/>
      <c r="JS4" s="217"/>
      <c r="JT4" s="217"/>
      <c r="JU4" s="217"/>
      <c r="JV4" s="217"/>
      <c r="JW4" s="217"/>
      <c r="JX4" s="217"/>
      <c r="JY4" s="217"/>
      <c r="JZ4" s="217"/>
      <c r="KA4" s="217"/>
      <c r="KB4" s="217"/>
      <c r="KC4" s="217"/>
      <c r="KD4" s="217"/>
      <c r="KE4" s="217"/>
      <c r="KF4" s="217"/>
      <c r="KG4" s="217"/>
      <c r="KH4" s="217"/>
      <c r="KI4" s="217"/>
      <c r="KJ4" s="216" t="s">
        <v>102</v>
      </c>
      <c r="KK4" s="217"/>
      <c r="KL4" s="217"/>
      <c r="KM4" s="217"/>
      <c r="KN4" s="217"/>
      <c r="KO4" s="217"/>
      <c r="KP4" s="217"/>
      <c r="KQ4" s="217"/>
      <c r="KR4" s="217"/>
      <c r="KS4" s="217"/>
      <c r="KT4" s="217"/>
      <c r="KU4" s="217"/>
      <c r="KV4" s="217"/>
      <c r="KW4" s="217"/>
      <c r="KX4" s="217"/>
      <c r="KY4" s="217"/>
      <c r="KZ4" s="217"/>
      <c r="LA4" s="217"/>
      <c r="LB4" s="217"/>
      <c r="LC4" s="217"/>
      <c r="LD4" s="216" t="s">
        <v>103</v>
      </c>
      <c r="LE4" s="217"/>
      <c r="LF4" s="217"/>
      <c r="LG4" s="217"/>
      <c r="LH4" s="217"/>
      <c r="LI4" s="217"/>
      <c r="LJ4" s="217"/>
      <c r="LK4" s="217"/>
      <c r="LL4" s="217"/>
      <c r="LM4" s="217"/>
      <c r="LN4" s="217"/>
      <c r="LO4" s="217"/>
      <c r="LP4" s="217"/>
      <c r="LQ4" s="217"/>
      <c r="LR4" s="217"/>
      <c r="LS4" s="217"/>
      <c r="LT4" s="217"/>
      <c r="LU4" s="217"/>
      <c r="LV4" s="217"/>
      <c r="LW4" s="217"/>
      <c r="LX4" s="216" t="s">
        <v>89</v>
      </c>
      <c r="LY4" s="217"/>
      <c r="LZ4" s="217"/>
      <c r="MA4" s="217"/>
      <c r="MB4" s="217"/>
      <c r="MC4" s="217"/>
      <c r="MD4" s="217"/>
      <c r="ME4" s="217"/>
      <c r="MF4" s="217"/>
      <c r="MG4" s="217"/>
      <c r="MH4" s="217"/>
      <c r="MI4" s="217"/>
      <c r="MJ4" s="217"/>
      <c r="MK4" s="217"/>
      <c r="ML4" s="217"/>
      <c r="MM4" s="217"/>
      <c r="MN4" s="217"/>
      <c r="MO4" s="217"/>
      <c r="MP4" s="217"/>
      <c r="MQ4" s="217"/>
      <c r="MR4" s="216" t="s">
        <v>104</v>
      </c>
      <c r="MS4" s="217"/>
      <c r="MT4" s="217"/>
      <c r="MU4" s="217"/>
      <c r="MV4" s="217"/>
      <c r="MW4" s="217"/>
      <c r="MX4" s="217"/>
      <c r="MY4" s="217"/>
      <c r="MZ4" s="217"/>
      <c r="NA4" s="217"/>
      <c r="NB4" s="217"/>
      <c r="NC4" s="217"/>
      <c r="ND4" s="217"/>
      <c r="NE4" s="217"/>
      <c r="NF4" s="217"/>
      <c r="NG4" s="217"/>
      <c r="NH4" s="217"/>
      <c r="NI4" s="217"/>
      <c r="NJ4" s="217"/>
      <c r="NK4" s="217"/>
      <c r="NL4" s="216" t="s">
        <v>105</v>
      </c>
      <c r="NM4" s="217"/>
      <c r="NN4" s="217"/>
      <c r="NO4" s="217"/>
      <c r="NP4" s="217"/>
      <c r="NQ4" s="217"/>
      <c r="NR4" s="217"/>
      <c r="NS4" s="217"/>
      <c r="NT4" s="217"/>
      <c r="NU4" s="217"/>
      <c r="NV4" s="217"/>
      <c r="NW4" s="217"/>
      <c r="NX4" s="217"/>
      <c r="NY4" s="217"/>
      <c r="NZ4" s="217"/>
      <c r="OA4" s="217"/>
      <c r="OB4" s="217"/>
      <c r="OC4" s="217"/>
      <c r="OD4" s="217"/>
      <c r="OE4" s="217"/>
    </row>
    <row r="5" spans="2:395" s="200" customFormat="1" ht="11.45" customHeight="1" x14ac:dyDescent="0.3">
      <c r="B5" s="404" t="s">
        <v>136</v>
      </c>
      <c r="C5" s="398" t="s">
        <v>127</v>
      </c>
      <c r="D5" s="398"/>
      <c r="E5" s="398"/>
      <c r="F5" s="397" t="s">
        <v>128</v>
      </c>
      <c r="G5" s="398"/>
      <c r="H5" s="398"/>
      <c r="I5" s="397" t="s">
        <v>129</v>
      </c>
      <c r="J5" s="398"/>
      <c r="K5" s="398"/>
      <c r="L5" s="398" t="s">
        <v>124</v>
      </c>
      <c r="M5" s="398"/>
      <c r="N5" s="398"/>
      <c r="O5" s="202"/>
      <c r="P5" s="223" t="s">
        <v>135</v>
      </c>
      <c r="Q5" s="394" t="s">
        <v>127</v>
      </c>
      <c r="R5" s="395"/>
      <c r="S5" s="395"/>
      <c r="T5" s="395"/>
      <c r="U5" s="396"/>
      <c r="V5" s="394" t="s">
        <v>128</v>
      </c>
      <c r="W5" s="395"/>
      <c r="X5" s="395"/>
      <c r="Y5" s="395"/>
      <c r="Z5" s="395"/>
      <c r="AA5" s="397" t="s">
        <v>129</v>
      </c>
      <c r="AB5" s="398"/>
      <c r="AC5" s="398"/>
      <c r="AD5" s="398"/>
      <c r="AE5" s="398"/>
      <c r="AF5" s="398"/>
      <c r="AG5" s="398"/>
      <c r="AH5" s="399"/>
      <c r="AI5" s="204"/>
      <c r="AJ5" s="203" t="s">
        <v>126</v>
      </c>
      <c r="AK5" s="394" t="s">
        <v>127</v>
      </c>
      <c r="AL5" s="395"/>
      <c r="AM5" s="395"/>
      <c r="AN5" s="395"/>
      <c r="AO5" s="396"/>
      <c r="AP5" s="394" t="s">
        <v>128</v>
      </c>
      <c r="AQ5" s="395"/>
      <c r="AR5" s="395"/>
      <c r="AS5" s="395"/>
      <c r="AT5" s="395"/>
      <c r="AU5" s="397" t="s">
        <v>129</v>
      </c>
      <c r="AV5" s="398"/>
      <c r="AW5" s="398"/>
      <c r="AX5" s="398"/>
      <c r="AY5" s="398"/>
      <c r="AZ5" s="398"/>
      <c r="BA5" s="398"/>
      <c r="BB5" s="399"/>
      <c r="BC5" s="204"/>
      <c r="BD5" s="203" t="s">
        <v>126</v>
      </c>
      <c r="BE5" s="394" t="s">
        <v>127</v>
      </c>
      <c r="BF5" s="395"/>
      <c r="BG5" s="395"/>
      <c r="BH5" s="395"/>
      <c r="BI5" s="396"/>
      <c r="BJ5" s="394" t="s">
        <v>128</v>
      </c>
      <c r="BK5" s="395"/>
      <c r="BL5" s="395"/>
      <c r="BM5" s="395"/>
      <c r="BN5" s="395"/>
      <c r="BO5" s="397" t="s">
        <v>129</v>
      </c>
      <c r="BP5" s="398"/>
      <c r="BQ5" s="398"/>
      <c r="BR5" s="398"/>
      <c r="BS5" s="398"/>
      <c r="BT5" s="398"/>
      <c r="BU5" s="398"/>
      <c r="BV5" s="399"/>
      <c r="BW5" s="204"/>
      <c r="BX5" s="203" t="s">
        <v>126</v>
      </c>
      <c r="BY5" s="394" t="s">
        <v>127</v>
      </c>
      <c r="BZ5" s="395"/>
      <c r="CA5" s="395"/>
      <c r="CB5" s="395"/>
      <c r="CC5" s="396"/>
      <c r="CD5" s="394" t="s">
        <v>128</v>
      </c>
      <c r="CE5" s="395"/>
      <c r="CF5" s="395"/>
      <c r="CG5" s="395"/>
      <c r="CH5" s="395"/>
      <c r="CI5" s="397" t="s">
        <v>129</v>
      </c>
      <c r="CJ5" s="398"/>
      <c r="CK5" s="398"/>
      <c r="CL5" s="398"/>
      <c r="CM5" s="398"/>
      <c r="CN5" s="398"/>
      <c r="CO5" s="398"/>
      <c r="CP5" s="399"/>
      <c r="CQ5" s="204"/>
      <c r="CR5" s="203" t="s">
        <v>126</v>
      </c>
      <c r="CS5" s="394" t="s">
        <v>127</v>
      </c>
      <c r="CT5" s="395"/>
      <c r="CU5" s="395"/>
      <c r="CV5" s="395"/>
      <c r="CW5" s="396"/>
      <c r="CX5" s="394" t="s">
        <v>128</v>
      </c>
      <c r="CY5" s="395"/>
      <c r="CZ5" s="395"/>
      <c r="DA5" s="395"/>
      <c r="DB5" s="395"/>
      <c r="DC5" s="397" t="s">
        <v>129</v>
      </c>
      <c r="DD5" s="398"/>
      <c r="DE5" s="398"/>
      <c r="DF5" s="398"/>
      <c r="DG5" s="398"/>
      <c r="DH5" s="398"/>
      <c r="DI5" s="398"/>
      <c r="DJ5" s="399"/>
      <c r="DK5" s="204"/>
      <c r="DL5" s="203" t="s">
        <v>126</v>
      </c>
      <c r="DM5" s="394" t="s">
        <v>127</v>
      </c>
      <c r="DN5" s="395"/>
      <c r="DO5" s="395"/>
      <c r="DP5" s="395"/>
      <c r="DQ5" s="396"/>
      <c r="DR5" s="394" t="s">
        <v>128</v>
      </c>
      <c r="DS5" s="395"/>
      <c r="DT5" s="395"/>
      <c r="DU5" s="395"/>
      <c r="DV5" s="395"/>
      <c r="DW5" s="397" t="s">
        <v>129</v>
      </c>
      <c r="DX5" s="398"/>
      <c r="DY5" s="398"/>
      <c r="DZ5" s="398"/>
      <c r="EA5" s="398"/>
      <c r="EB5" s="398"/>
      <c r="EC5" s="398"/>
      <c r="ED5" s="399"/>
      <c r="EE5" s="204"/>
      <c r="EF5" s="203" t="s">
        <v>126</v>
      </c>
      <c r="EG5" s="394" t="s">
        <v>127</v>
      </c>
      <c r="EH5" s="395"/>
      <c r="EI5" s="395"/>
      <c r="EJ5" s="395"/>
      <c r="EK5" s="396"/>
      <c r="EL5" s="394" t="s">
        <v>128</v>
      </c>
      <c r="EM5" s="395"/>
      <c r="EN5" s="395"/>
      <c r="EO5" s="395"/>
      <c r="EP5" s="395"/>
      <c r="EQ5" s="397" t="s">
        <v>129</v>
      </c>
      <c r="ER5" s="398"/>
      <c r="ES5" s="398"/>
      <c r="ET5" s="398"/>
      <c r="EU5" s="398"/>
      <c r="EV5" s="398"/>
      <c r="EW5" s="398"/>
      <c r="EX5" s="399"/>
      <c r="EY5" s="204"/>
      <c r="EZ5" s="203" t="s">
        <v>126</v>
      </c>
      <c r="FA5" s="394" t="s">
        <v>127</v>
      </c>
      <c r="FB5" s="395"/>
      <c r="FC5" s="395"/>
      <c r="FD5" s="395"/>
      <c r="FE5" s="396"/>
      <c r="FF5" s="394" t="s">
        <v>128</v>
      </c>
      <c r="FG5" s="395"/>
      <c r="FH5" s="395"/>
      <c r="FI5" s="395"/>
      <c r="FJ5" s="395"/>
      <c r="FK5" s="397" t="s">
        <v>129</v>
      </c>
      <c r="FL5" s="398"/>
      <c r="FM5" s="398"/>
      <c r="FN5" s="398"/>
      <c r="FO5" s="398"/>
      <c r="FP5" s="398"/>
      <c r="FQ5" s="398"/>
      <c r="FR5" s="399"/>
      <c r="FS5" s="204"/>
      <c r="FT5" s="203" t="s">
        <v>126</v>
      </c>
      <c r="FU5" s="394" t="s">
        <v>127</v>
      </c>
      <c r="FV5" s="395"/>
      <c r="FW5" s="395"/>
      <c r="FX5" s="395"/>
      <c r="FY5" s="396"/>
      <c r="FZ5" s="394" t="s">
        <v>128</v>
      </c>
      <c r="GA5" s="395"/>
      <c r="GB5" s="395"/>
      <c r="GC5" s="395"/>
      <c r="GD5" s="395"/>
      <c r="GE5" s="397" t="s">
        <v>129</v>
      </c>
      <c r="GF5" s="398"/>
      <c r="GG5" s="398"/>
      <c r="GH5" s="398"/>
      <c r="GI5" s="398"/>
      <c r="GJ5" s="398"/>
      <c r="GK5" s="398"/>
      <c r="GL5" s="399"/>
      <c r="GM5" s="204"/>
      <c r="GN5" s="203" t="s">
        <v>126</v>
      </c>
      <c r="GO5" s="394" t="s">
        <v>127</v>
      </c>
      <c r="GP5" s="395"/>
      <c r="GQ5" s="395"/>
      <c r="GR5" s="395"/>
      <c r="GS5" s="396"/>
      <c r="GT5" s="394" t="s">
        <v>128</v>
      </c>
      <c r="GU5" s="395"/>
      <c r="GV5" s="395"/>
      <c r="GW5" s="395"/>
      <c r="GX5" s="395"/>
      <c r="GY5" s="397" t="s">
        <v>129</v>
      </c>
      <c r="GZ5" s="398"/>
      <c r="HA5" s="398"/>
      <c r="HB5" s="398"/>
      <c r="HC5" s="398"/>
      <c r="HD5" s="398"/>
      <c r="HE5" s="398"/>
      <c r="HF5" s="399"/>
      <c r="HG5" s="204"/>
      <c r="HH5" s="203" t="s">
        <v>126</v>
      </c>
      <c r="HI5" s="394" t="s">
        <v>127</v>
      </c>
      <c r="HJ5" s="395"/>
      <c r="HK5" s="395"/>
      <c r="HL5" s="395"/>
      <c r="HM5" s="396"/>
      <c r="HN5" s="394" t="s">
        <v>128</v>
      </c>
      <c r="HO5" s="395"/>
      <c r="HP5" s="395"/>
      <c r="HQ5" s="395"/>
      <c r="HR5" s="395"/>
      <c r="HS5" s="397" t="s">
        <v>129</v>
      </c>
      <c r="HT5" s="398"/>
      <c r="HU5" s="398"/>
      <c r="HV5" s="398"/>
      <c r="HW5" s="398"/>
      <c r="HX5" s="398"/>
      <c r="HY5" s="398"/>
      <c r="HZ5" s="399"/>
      <c r="IA5" s="204"/>
      <c r="IB5" s="203" t="s">
        <v>126</v>
      </c>
      <c r="IC5" s="394" t="s">
        <v>127</v>
      </c>
      <c r="ID5" s="395"/>
      <c r="IE5" s="395"/>
      <c r="IF5" s="395"/>
      <c r="IG5" s="396"/>
      <c r="IH5" s="394" t="s">
        <v>128</v>
      </c>
      <c r="II5" s="395"/>
      <c r="IJ5" s="395"/>
      <c r="IK5" s="395"/>
      <c r="IL5" s="395"/>
      <c r="IM5" s="397" t="s">
        <v>129</v>
      </c>
      <c r="IN5" s="398"/>
      <c r="IO5" s="398"/>
      <c r="IP5" s="398"/>
      <c r="IQ5" s="398"/>
      <c r="IR5" s="398"/>
      <c r="IS5" s="398"/>
      <c r="IT5" s="399"/>
      <c r="IU5" s="204"/>
      <c r="IV5" s="203" t="s">
        <v>126</v>
      </c>
      <c r="IW5" s="394" t="s">
        <v>127</v>
      </c>
      <c r="IX5" s="395"/>
      <c r="IY5" s="395"/>
      <c r="IZ5" s="395"/>
      <c r="JA5" s="396"/>
      <c r="JB5" s="394" t="s">
        <v>128</v>
      </c>
      <c r="JC5" s="395"/>
      <c r="JD5" s="395"/>
      <c r="JE5" s="395"/>
      <c r="JF5" s="395"/>
      <c r="JG5" s="397" t="s">
        <v>129</v>
      </c>
      <c r="JH5" s="398"/>
      <c r="JI5" s="398"/>
      <c r="JJ5" s="398"/>
      <c r="JK5" s="398"/>
      <c r="JL5" s="398"/>
      <c r="JM5" s="398"/>
      <c r="JN5" s="399"/>
      <c r="JO5" s="204"/>
      <c r="JP5" s="203" t="s">
        <v>126</v>
      </c>
      <c r="JQ5" s="394" t="s">
        <v>127</v>
      </c>
      <c r="JR5" s="395"/>
      <c r="JS5" s="395"/>
      <c r="JT5" s="395"/>
      <c r="JU5" s="396"/>
      <c r="JV5" s="394" t="s">
        <v>128</v>
      </c>
      <c r="JW5" s="395"/>
      <c r="JX5" s="395"/>
      <c r="JY5" s="395"/>
      <c r="JZ5" s="395"/>
      <c r="KA5" s="397" t="s">
        <v>129</v>
      </c>
      <c r="KB5" s="398"/>
      <c r="KC5" s="398"/>
      <c r="KD5" s="398"/>
      <c r="KE5" s="398"/>
      <c r="KF5" s="398"/>
      <c r="KG5" s="398"/>
      <c r="KH5" s="399"/>
      <c r="KI5" s="204"/>
      <c r="KJ5" s="203" t="s">
        <v>126</v>
      </c>
      <c r="KK5" s="394" t="s">
        <v>127</v>
      </c>
      <c r="KL5" s="395"/>
      <c r="KM5" s="395"/>
      <c r="KN5" s="395"/>
      <c r="KO5" s="396"/>
      <c r="KP5" s="394" t="s">
        <v>128</v>
      </c>
      <c r="KQ5" s="395"/>
      <c r="KR5" s="395"/>
      <c r="KS5" s="395"/>
      <c r="KT5" s="395"/>
      <c r="KU5" s="397" t="s">
        <v>129</v>
      </c>
      <c r="KV5" s="398"/>
      <c r="KW5" s="398"/>
      <c r="KX5" s="398"/>
      <c r="KY5" s="398"/>
      <c r="KZ5" s="398"/>
      <c r="LA5" s="398"/>
      <c r="LB5" s="399"/>
      <c r="LC5" s="204"/>
      <c r="LD5" s="203" t="s">
        <v>126</v>
      </c>
      <c r="LE5" s="394" t="s">
        <v>127</v>
      </c>
      <c r="LF5" s="395"/>
      <c r="LG5" s="395"/>
      <c r="LH5" s="395"/>
      <c r="LI5" s="396"/>
      <c r="LJ5" s="394" t="s">
        <v>128</v>
      </c>
      <c r="LK5" s="395"/>
      <c r="LL5" s="395"/>
      <c r="LM5" s="395"/>
      <c r="LN5" s="395"/>
      <c r="LO5" s="397" t="s">
        <v>129</v>
      </c>
      <c r="LP5" s="398"/>
      <c r="LQ5" s="398"/>
      <c r="LR5" s="398"/>
      <c r="LS5" s="398"/>
      <c r="LT5" s="398"/>
      <c r="LU5" s="398"/>
      <c r="LV5" s="399"/>
      <c r="LW5" s="204"/>
      <c r="LX5" s="218" t="s">
        <v>133</v>
      </c>
      <c r="LY5" s="394" t="s">
        <v>127</v>
      </c>
      <c r="LZ5" s="395"/>
      <c r="MA5" s="395"/>
      <c r="MB5" s="395"/>
      <c r="MC5" s="396"/>
      <c r="MD5" s="394" t="s">
        <v>128</v>
      </c>
      <c r="ME5" s="395"/>
      <c r="MF5" s="395"/>
      <c r="MG5" s="395"/>
      <c r="MH5" s="395"/>
      <c r="MI5" s="397" t="s">
        <v>129</v>
      </c>
      <c r="MJ5" s="398"/>
      <c r="MK5" s="398"/>
      <c r="ML5" s="398"/>
      <c r="MM5" s="398"/>
      <c r="MN5" s="398"/>
      <c r="MO5" s="398"/>
      <c r="MP5" s="399"/>
      <c r="MQ5" s="204"/>
      <c r="MR5" s="203" t="s">
        <v>126</v>
      </c>
      <c r="MS5" s="394" t="s">
        <v>127</v>
      </c>
      <c r="MT5" s="395"/>
      <c r="MU5" s="395"/>
      <c r="MV5" s="395"/>
      <c r="MW5" s="396"/>
      <c r="MX5" s="394" t="s">
        <v>128</v>
      </c>
      <c r="MY5" s="395"/>
      <c r="MZ5" s="395"/>
      <c r="NA5" s="395"/>
      <c r="NB5" s="395"/>
      <c r="NC5" s="397" t="s">
        <v>129</v>
      </c>
      <c r="ND5" s="398"/>
      <c r="NE5" s="398"/>
      <c r="NF5" s="398"/>
      <c r="NG5" s="398"/>
      <c r="NH5" s="398"/>
      <c r="NI5" s="398"/>
      <c r="NJ5" s="399"/>
      <c r="NK5" s="204"/>
      <c r="NL5" s="203" t="s">
        <v>126</v>
      </c>
      <c r="NM5" s="394" t="s">
        <v>127</v>
      </c>
      <c r="NN5" s="395"/>
      <c r="NO5" s="395"/>
      <c r="NP5" s="395"/>
      <c r="NQ5" s="396"/>
      <c r="NR5" s="394" t="s">
        <v>128</v>
      </c>
      <c r="NS5" s="395"/>
      <c r="NT5" s="395"/>
      <c r="NU5" s="395"/>
      <c r="NV5" s="395"/>
      <c r="NW5" s="397" t="s">
        <v>129</v>
      </c>
      <c r="NX5" s="398"/>
      <c r="NY5" s="398"/>
      <c r="NZ5" s="398"/>
      <c r="OA5" s="398"/>
      <c r="OB5" s="398"/>
      <c r="OC5" s="398"/>
      <c r="OD5" s="399"/>
      <c r="OE5" s="204"/>
    </row>
    <row r="6" spans="2:395" ht="11.45" customHeight="1" x14ac:dyDescent="0.25">
      <c r="B6" s="404"/>
      <c r="C6" s="406" t="s">
        <v>125</v>
      </c>
      <c r="D6" s="406"/>
      <c r="E6" s="407"/>
      <c r="F6" s="408" t="s">
        <v>125</v>
      </c>
      <c r="G6" s="406"/>
      <c r="H6" s="407"/>
      <c r="I6" s="408" t="s">
        <v>125</v>
      </c>
      <c r="J6" s="406"/>
      <c r="K6" s="406"/>
      <c r="L6" s="409" t="s">
        <v>125</v>
      </c>
      <c r="M6" s="406"/>
      <c r="N6" s="406"/>
      <c r="P6" s="224" t="s">
        <v>0</v>
      </c>
      <c r="Q6" s="400" t="s">
        <v>6</v>
      </c>
      <c r="R6" s="401"/>
      <c r="S6" s="401"/>
      <c r="T6" s="401"/>
      <c r="U6" s="161" t="s">
        <v>116</v>
      </c>
      <c r="V6" s="400" t="s">
        <v>6</v>
      </c>
      <c r="W6" s="401"/>
      <c r="X6" s="401"/>
      <c r="Y6" s="401"/>
      <c r="Z6" s="161" t="s">
        <v>116</v>
      </c>
      <c r="AA6" s="400" t="s">
        <v>6</v>
      </c>
      <c r="AB6" s="401"/>
      <c r="AC6" s="401"/>
      <c r="AD6" s="401"/>
      <c r="AE6" s="402" t="s">
        <v>131</v>
      </c>
      <c r="AF6" s="401"/>
      <c r="AG6" s="403"/>
      <c r="AH6" s="161" t="s">
        <v>116</v>
      </c>
      <c r="AI6" s="208" t="s">
        <v>0</v>
      </c>
      <c r="AJ6" s="205" t="s">
        <v>0</v>
      </c>
      <c r="AK6" s="400" t="s">
        <v>6</v>
      </c>
      <c r="AL6" s="401"/>
      <c r="AM6" s="401"/>
      <c r="AN6" s="401"/>
      <c r="AO6" s="161" t="s">
        <v>116</v>
      </c>
      <c r="AP6" s="400" t="s">
        <v>6</v>
      </c>
      <c r="AQ6" s="401"/>
      <c r="AR6" s="401"/>
      <c r="AS6" s="401"/>
      <c r="AT6" s="161" t="s">
        <v>116</v>
      </c>
      <c r="AU6" s="400" t="s">
        <v>6</v>
      </c>
      <c r="AV6" s="401"/>
      <c r="AW6" s="401"/>
      <c r="AX6" s="401"/>
      <c r="AY6" s="402" t="s">
        <v>131</v>
      </c>
      <c r="AZ6" s="401"/>
      <c r="BA6" s="403"/>
      <c r="BB6" s="161" t="s">
        <v>116</v>
      </c>
      <c r="BC6" s="208" t="s">
        <v>0</v>
      </c>
      <c r="BD6" s="205" t="s">
        <v>0</v>
      </c>
      <c r="BE6" s="400" t="s">
        <v>6</v>
      </c>
      <c r="BF6" s="401"/>
      <c r="BG6" s="401"/>
      <c r="BH6" s="401"/>
      <c r="BI6" s="161" t="s">
        <v>116</v>
      </c>
      <c r="BJ6" s="400" t="s">
        <v>6</v>
      </c>
      <c r="BK6" s="401"/>
      <c r="BL6" s="401"/>
      <c r="BM6" s="401"/>
      <c r="BN6" s="161" t="s">
        <v>116</v>
      </c>
      <c r="BO6" s="400" t="s">
        <v>6</v>
      </c>
      <c r="BP6" s="401"/>
      <c r="BQ6" s="401"/>
      <c r="BR6" s="401"/>
      <c r="BS6" s="402" t="s">
        <v>131</v>
      </c>
      <c r="BT6" s="401"/>
      <c r="BU6" s="403"/>
      <c r="BV6" s="161" t="s">
        <v>116</v>
      </c>
      <c r="BW6" s="208" t="s">
        <v>0</v>
      </c>
      <c r="BX6" s="205" t="s">
        <v>0</v>
      </c>
      <c r="BY6" s="400" t="s">
        <v>6</v>
      </c>
      <c r="BZ6" s="401"/>
      <c r="CA6" s="401"/>
      <c r="CB6" s="401"/>
      <c r="CC6" s="161" t="s">
        <v>116</v>
      </c>
      <c r="CD6" s="400" t="s">
        <v>6</v>
      </c>
      <c r="CE6" s="401"/>
      <c r="CF6" s="401"/>
      <c r="CG6" s="401"/>
      <c r="CH6" s="161" t="s">
        <v>116</v>
      </c>
      <c r="CI6" s="400" t="s">
        <v>6</v>
      </c>
      <c r="CJ6" s="401"/>
      <c r="CK6" s="401"/>
      <c r="CL6" s="401"/>
      <c r="CM6" s="402" t="s">
        <v>131</v>
      </c>
      <c r="CN6" s="401"/>
      <c r="CO6" s="403"/>
      <c r="CP6" s="161" t="s">
        <v>116</v>
      </c>
      <c r="CQ6" s="208" t="s">
        <v>0</v>
      </c>
      <c r="CR6" s="205" t="s">
        <v>0</v>
      </c>
      <c r="CS6" s="400" t="s">
        <v>6</v>
      </c>
      <c r="CT6" s="401"/>
      <c r="CU6" s="401"/>
      <c r="CV6" s="401"/>
      <c r="CW6" s="161" t="s">
        <v>116</v>
      </c>
      <c r="CX6" s="400" t="s">
        <v>6</v>
      </c>
      <c r="CY6" s="401"/>
      <c r="CZ6" s="401"/>
      <c r="DA6" s="401"/>
      <c r="DB6" s="161" t="s">
        <v>116</v>
      </c>
      <c r="DC6" s="400" t="s">
        <v>6</v>
      </c>
      <c r="DD6" s="401"/>
      <c r="DE6" s="401"/>
      <c r="DF6" s="401"/>
      <c r="DG6" s="402" t="s">
        <v>131</v>
      </c>
      <c r="DH6" s="401"/>
      <c r="DI6" s="403"/>
      <c r="DJ6" s="161" t="s">
        <v>116</v>
      </c>
      <c r="DK6" s="208" t="s">
        <v>0</v>
      </c>
      <c r="DL6" s="205" t="s">
        <v>0</v>
      </c>
      <c r="DM6" s="400" t="s">
        <v>6</v>
      </c>
      <c r="DN6" s="401"/>
      <c r="DO6" s="401"/>
      <c r="DP6" s="401"/>
      <c r="DQ6" s="161" t="s">
        <v>116</v>
      </c>
      <c r="DR6" s="400" t="s">
        <v>6</v>
      </c>
      <c r="DS6" s="401"/>
      <c r="DT6" s="401"/>
      <c r="DU6" s="401"/>
      <c r="DV6" s="161" t="s">
        <v>116</v>
      </c>
      <c r="DW6" s="400" t="s">
        <v>6</v>
      </c>
      <c r="DX6" s="401"/>
      <c r="DY6" s="401"/>
      <c r="DZ6" s="401"/>
      <c r="EA6" s="402" t="s">
        <v>131</v>
      </c>
      <c r="EB6" s="401"/>
      <c r="EC6" s="403"/>
      <c r="ED6" s="161" t="s">
        <v>116</v>
      </c>
      <c r="EE6" s="208" t="s">
        <v>0</v>
      </c>
      <c r="EF6" s="205" t="s">
        <v>0</v>
      </c>
      <c r="EG6" s="400" t="s">
        <v>6</v>
      </c>
      <c r="EH6" s="401"/>
      <c r="EI6" s="401"/>
      <c r="EJ6" s="401"/>
      <c r="EK6" s="161" t="s">
        <v>116</v>
      </c>
      <c r="EL6" s="400" t="s">
        <v>6</v>
      </c>
      <c r="EM6" s="401"/>
      <c r="EN6" s="401"/>
      <c r="EO6" s="401"/>
      <c r="EP6" s="161" t="s">
        <v>116</v>
      </c>
      <c r="EQ6" s="400" t="s">
        <v>6</v>
      </c>
      <c r="ER6" s="401"/>
      <c r="ES6" s="401"/>
      <c r="ET6" s="401"/>
      <c r="EU6" s="402" t="s">
        <v>131</v>
      </c>
      <c r="EV6" s="401"/>
      <c r="EW6" s="403"/>
      <c r="EX6" s="161" t="s">
        <v>116</v>
      </c>
      <c r="EY6" s="208" t="s">
        <v>0</v>
      </c>
      <c r="EZ6" s="205" t="s">
        <v>0</v>
      </c>
      <c r="FA6" s="400" t="s">
        <v>6</v>
      </c>
      <c r="FB6" s="401"/>
      <c r="FC6" s="401"/>
      <c r="FD6" s="401"/>
      <c r="FE6" s="161" t="s">
        <v>116</v>
      </c>
      <c r="FF6" s="400" t="s">
        <v>6</v>
      </c>
      <c r="FG6" s="401"/>
      <c r="FH6" s="401"/>
      <c r="FI6" s="401"/>
      <c r="FJ6" s="161" t="s">
        <v>116</v>
      </c>
      <c r="FK6" s="400" t="s">
        <v>6</v>
      </c>
      <c r="FL6" s="401"/>
      <c r="FM6" s="401"/>
      <c r="FN6" s="401"/>
      <c r="FO6" s="402" t="s">
        <v>131</v>
      </c>
      <c r="FP6" s="401"/>
      <c r="FQ6" s="403"/>
      <c r="FR6" s="161" t="s">
        <v>116</v>
      </c>
      <c r="FS6" s="208" t="s">
        <v>0</v>
      </c>
      <c r="FT6" s="205" t="s">
        <v>0</v>
      </c>
      <c r="FU6" s="400" t="s">
        <v>6</v>
      </c>
      <c r="FV6" s="401"/>
      <c r="FW6" s="401"/>
      <c r="FX6" s="401"/>
      <c r="FY6" s="161" t="s">
        <v>116</v>
      </c>
      <c r="FZ6" s="400" t="s">
        <v>6</v>
      </c>
      <c r="GA6" s="401"/>
      <c r="GB6" s="401"/>
      <c r="GC6" s="401"/>
      <c r="GD6" s="161" t="s">
        <v>116</v>
      </c>
      <c r="GE6" s="400" t="s">
        <v>6</v>
      </c>
      <c r="GF6" s="401"/>
      <c r="GG6" s="401"/>
      <c r="GH6" s="401"/>
      <c r="GI6" s="402" t="s">
        <v>131</v>
      </c>
      <c r="GJ6" s="401"/>
      <c r="GK6" s="403"/>
      <c r="GL6" s="161" t="s">
        <v>116</v>
      </c>
      <c r="GM6" s="208" t="s">
        <v>0</v>
      </c>
      <c r="GN6" s="205" t="s">
        <v>0</v>
      </c>
      <c r="GO6" s="400" t="s">
        <v>6</v>
      </c>
      <c r="GP6" s="401"/>
      <c r="GQ6" s="401"/>
      <c r="GR6" s="401"/>
      <c r="GS6" s="161" t="s">
        <v>116</v>
      </c>
      <c r="GT6" s="400" t="s">
        <v>6</v>
      </c>
      <c r="GU6" s="401"/>
      <c r="GV6" s="401"/>
      <c r="GW6" s="401"/>
      <c r="GX6" s="161" t="s">
        <v>116</v>
      </c>
      <c r="GY6" s="400" t="s">
        <v>6</v>
      </c>
      <c r="GZ6" s="401"/>
      <c r="HA6" s="401"/>
      <c r="HB6" s="401"/>
      <c r="HC6" s="402" t="s">
        <v>131</v>
      </c>
      <c r="HD6" s="401"/>
      <c r="HE6" s="403"/>
      <c r="HF6" s="161" t="s">
        <v>116</v>
      </c>
      <c r="HG6" s="208" t="s">
        <v>0</v>
      </c>
      <c r="HH6" s="205" t="s">
        <v>0</v>
      </c>
      <c r="HI6" s="400" t="s">
        <v>6</v>
      </c>
      <c r="HJ6" s="401"/>
      <c r="HK6" s="401"/>
      <c r="HL6" s="401"/>
      <c r="HM6" s="161" t="s">
        <v>116</v>
      </c>
      <c r="HN6" s="400" t="s">
        <v>6</v>
      </c>
      <c r="HO6" s="401"/>
      <c r="HP6" s="401"/>
      <c r="HQ6" s="401"/>
      <c r="HR6" s="161" t="s">
        <v>116</v>
      </c>
      <c r="HS6" s="400" t="s">
        <v>6</v>
      </c>
      <c r="HT6" s="401"/>
      <c r="HU6" s="401"/>
      <c r="HV6" s="401"/>
      <c r="HW6" s="402" t="s">
        <v>131</v>
      </c>
      <c r="HX6" s="401"/>
      <c r="HY6" s="403"/>
      <c r="HZ6" s="161" t="s">
        <v>116</v>
      </c>
      <c r="IA6" s="208" t="s">
        <v>0</v>
      </c>
      <c r="IB6" s="205" t="s">
        <v>0</v>
      </c>
      <c r="IC6" s="400" t="s">
        <v>6</v>
      </c>
      <c r="ID6" s="401"/>
      <c r="IE6" s="401"/>
      <c r="IF6" s="401"/>
      <c r="IG6" s="161" t="s">
        <v>116</v>
      </c>
      <c r="IH6" s="400" t="s">
        <v>6</v>
      </c>
      <c r="II6" s="401"/>
      <c r="IJ6" s="401"/>
      <c r="IK6" s="401"/>
      <c r="IL6" s="161" t="s">
        <v>116</v>
      </c>
      <c r="IM6" s="400" t="s">
        <v>6</v>
      </c>
      <c r="IN6" s="401"/>
      <c r="IO6" s="401"/>
      <c r="IP6" s="401"/>
      <c r="IQ6" s="402" t="s">
        <v>131</v>
      </c>
      <c r="IR6" s="401"/>
      <c r="IS6" s="403"/>
      <c r="IT6" s="161" t="s">
        <v>116</v>
      </c>
      <c r="IU6" s="208" t="s">
        <v>0</v>
      </c>
      <c r="IV6" s="205" t="s">
        <v>0</v>
      </c>
      <c r="IW6" s="400" t="s">
        <v>6</v>
      </c>
      <c r="IX6" s="401"/>
      <c r="IY6" s="401"/>
      <c r="IZ6" s="401"/>
      <c r="JA6" s="161" t="s">
        <v>116</v>
      </c>
      <c r="JB6" s="400" t="s">
        <v>6</v>
      </c>
      <c r="JC6" s="401"/>
      <c r="JD6" s="401"/>
      <c r="JE6" s="401"/>
      <c r="JF6" s="161" t="s">
        <v>116</v>
      </c>
      <c r="JG6" s="400" t="s">
        <v>6</v>
      </c>
      <c r="JH6" s="401"/>
      <c r="JI6" s="401"/>
      <c r="JJ6" s="401"/>
      <c r="JK6" s="402" t="s">
        <v>131</v>
      </c>
      <c r="JL6" s="401"/>
      <c r="JM6" s="403"/>
      <c r="JN6" s="161" t="s">
        <v>116</v>
      </c>
      <c r="JO6" s="208" t="s">
        <v>0</v>
      </c>
      <c r="JP6" s="205" t="s">
        <v>0</v>
      </c>
      <c r="JQ6" s="400" t="s">
        <v>6</v>
      </c>
      <c r="JR6" s="401"/>
      <c r="JS6" s="401"/>
      <c r="JT6" s="401"/>
      <c r="JU6" s="161" t="s">
        <v>116</v>
      </c>
      <c r="JV6" s="400" t="s">
        <v>6</v>
      </c>
      <c r="JW6" s="401"/>
      <c r="JX6" s="401"/>
      <c r="JY6" s="401"/>
      <c r="JZ6" s="161" t="s">
        <v>116</v>
      </c>
      <c r="KA6" s="400" t="s">
        <v>6</v>
      </c>
      <c r="KB6" s="401"/>
      <c r="KC6" s="401"/>
      <c r="KD6" s="401"/>
      <c r="KE6" s="402" t="s">
        <v>131</v>
      </c>
      <c r="KF6" s="401"/>
      <c r="KG6" s="403"/>
      <c r="KH6" s="161" t="s">
        <v>116</v>
      </c>
      <c r="KI6" s="208" t="s">
        <v>0</v>
      </c>
      <c r="KJ6" s="205" t="s">
        <v>0</v>
      </c>
      <c r="KK6" s="400" t="s">
        <v>6</v>
      </c>
      <c r="KL6" s="401"/>
      <c r="KM6" s="401"/>
      <c r="KN6" s="401"/>
      <c r="KO6" s="161" t="s">
        <v>116</v>
      </c>
      <c r="KP6" s="400" t="s">
        <v>6</v>
      </c>
      <c r="KQ6" s="401"/>
      <c r="KR6" s="401"/>
      <c r="KS6" s="401"/>
      <c r="KT6" s="161" t="s">
        <v>116</v>
      </c>
      <c r="KU6" s="400" t="s">
        <v>6</v>
      </c>
      <c r="KV6" s="401"/>
      <c r="KW6" s="401"/>
      <c r="KX6" s="401"/>
      <c r="KY6" s="402" t="s">
        <v>131</v>
      </c>
      <c r="KZ6" s="401"/>
      <c r="LA6" s="403"/>
      <c r="LB6" s="161" t="s">
        <v>116</v>
      </c>
      <c r="LC6" s="208" t="s">
        <v>0</v>
      </c>
      <c r="LD6" s="205" t="s">
        <v>0</v>
      </c>
      <c r="LE6" s="400" t="s">
        <v>6</v>
      </c>
      <c r="LF6" s="401"/>
      <c r="LG6" s="401"/>
      <c r="LH6" s="401"/>
      <c r="LI6" s="161" t="s">
        <v>116</v>
      </c>
      <c r="LJ6" s="400" t="s">
        <v>6</v>
      </c>
      <c r="LK6" s="401"/>
      <c r="LL6" s="401"/>
      <c r="LM6" s="401"/>
      <c r="LN6" s="161" t="s">
        <v>116</v>
      </c>
      <c r="LO6" s="400" t="s">
        <v>6</v>
      </c>
      <c r="LP6" s="401"/>
      <c r="LQ6" s="401"/>
      <c r="LR6" s="401"/>
      <c r="LS6" s="402" t="s">
        <v>131</v>
      </c>
      <c r="LT6" s="401"/>
      <c r="LU6" s="403"/>
      <c r="LV6" s="161" t="s">
        <v>116</v>
      </c>
      <c r="LW6" s="208" t="s">
        <v>0</v>
      </c>
      <c r="LX6" s="205" t="s">
        <v>0</v>
      </c>
      <c r="LY6" s="400" t="s">
        <v>6</v>
      </c>
      <c r="LZ6" s="401"/>
      <c r="MA6" s="401"/>
      <c r="MB6" s="401"/>
      <c r="MC6" s="161" t="s">
        <v>116</v>
      </c>
      <c r="MD6" s="400" t="s">
        <v>6</v>
      </c>
      <c r="ME6" s="401"/>
      <c r="MF6" s="401"/>
      <c r="MG6" s="401"/>
      <c r="MH6" s="161" t="s">
        <v>116</v>
      </c>
      <c r="MI6" s="400" t="s">
        <v>6</v>
      </c>
      <c r="MJ6" s="401"/>
      <c r="MK6" s="401"/>
      <c r="ML6" s="401"/>
      <c r="MM6" s="402" t="s">
        <v>131</v>
      </c>
      <c r="MN6" s="401"/>
      <c r="MO6" s="403"/>
      <c r="MP6" s="161" t="s">
        <v>116</v>
      </c>
      <c r="MQ6" s="208" t="s">
        <v>0</v>
      </c>
      <c r="MR6" s="205" t="s">
        <v>0</v>
      </c>
      <c r="MS6" s="400" t="s">
        <v>6</v>
      </c>
      <c r="MT6" s="401"/>
      <c r="MU6" s="401"/>
      <c r="MV6" s="401"/>
      <c r="MW6" s="161" t="s">
        <v>116</v>
      </c>
      <c r="MX6" s="400" t="s">
        <v>6</v>
      </c>
      <c r="MY6" s="401"/>
      <c r="MZ6" s="401"/>
      <c r="NA6" s="401"/>
      <c r="NB6" s="161" t="s">
        <v>116</v>
      </c>
      <c r="NC6" s="400" t="s">
        <v>6</v>
      </c>
      <c r="ND6" s="401"/>
      <c r="NE6" s="401"/>
      <c r="NF6" s="401"/>
      <c r="NG6" s="402" t="s">
        <v>131</v>
      </c>
      <c r="NH6" s="401"/>
      <c r="NI6" s="403"/>
      <c r="NJ6" s="161" t="s">
        <v>116</v>
      </c>
      <c r="NK6" s="208" t="s">
        <v>0</v>
      </c>
      <c r="NL6" s="205" t="s">
        <v>0</v>
      </c>
      <c r="NM6" s="400" t="s">
        <v>6</v>
      </c>
      <c r="NN6" s="401"/>
      <c r="NO6" s="401"/>
      <c r="NP6" s="401"/>
      <c r="NQ6" s="161" t="s">
        <v>116</v>
      </c>
      <c r="NR6" s="400" t="s">
        <v>6</v>
      </c>
      <c r="NS6" s="401"/>
      <c r="NT6" s="401"/>
      <c r="NU6" s="401"/>
      <c r="NV6" s="161" t="s">
        <v>116</v>
      </c>
      <c r="NW6" s="400" t="s">
        <v>6</v>
      </c>
      <c r="NX6" s="401"/>
      <c r="NY6" s="401"/>
      <c r="NZ6" s="401"/>
      <c r="OA6" s="402" t="s">
        <v>131</v>
      </c>
      <c r="OB6" s="401"/>
      <c r="OC6" s="403"/>
      <c r="OD6" s="161" t="s">
        <v>116</v>
      </c>
      <c r="OE6" s="208" t="s">
        <v>0</v>
      </c>
    </row>
    <row r="7" spans="2:395" ht="11.45" customHeight="1" x14ac:dyDescent="0.25">
      <c r="B7" s="405"/>
      <c r="C7" s="96" t="s">
        <v>2</v>
      </c>
      <c r="D7" s="97" t="s">
        <v>3</v>
      </c>
      <c r="E7" s="95" t="s">
        <v>4</v>
      </c>
      <c r="F7" s="124" t="s">
        <v>2</v>
      </c>
      <c r="G7" s="97" t="s">
        <v>3</v>
      </c>
      <c r="H7" s="95" t="s">
        <v>4</v>
      </c>
      <c r="I7" s="124" t="s">
        <v>2</v>
      </c>
      <c r="J7" s="97" t="s">
        <v>3</v>
      </c>
      <c r="K7" s="95" t="s">
        <v>4</v>
      </c>
      <c r="L7" s="97" t="s">
        <v>2</v>
      </c>
      <c r="M7" s="97" t="s">
        <v>3</v>
      </c>
      <c r="N7" s="95" t="s">
        <v>4</v>
      </c>
      <c r="P7" s="201" t="s">
        <v>106</v>
      </c>
      <c r="Q7" s="125" t="s">
        <v>106</v>
      </c>
      <c r="R7" s="126" t="s">
        <v>2</v>
      </c>
      <c r="S7" s="126" t="s">
        <v>3</v>
      </c>
      <c r="T7" s="127" t="s">
        <v>4</v>
      </c>
      <c r="U7" s="161" t="s">
        <v>130</v>
      </c>
      <c r="V7" s="125" t="s">
        <v>106</v>
      </c>
      <c r="W7" s="126" t="s">
        <v>2</v>
      </c>
      <c r="X7" s="126" t="s">
        <v>3</v>
      </c>
      <c r="Y7" s="127" t="s">
        <v>4</v>
      </c>
      <c r="Z7" s="161" t="s">
        <v>130</v>
      </c>
      <c r="AA7" s="125" t="s">
        <v>106</v>
      </c>
      <c r="AB7" s="126" t="s">
        <v>2</v>
      </c>
      <c r="AC7" s="126" t="s">
        <v>3</v>
      </c>
      <c r="AD7" s="126" t="s">
        <v>4</v>
      </c>
      <c r="AE7" s="126" t="s">
        <v>2</v>
      </c>
      <c r="AF7" s="126" t="s">
        <v>3</v>
      </c>
      <c r="AG7" s="127" t="s">
        <v>4</v>
      </c>
      <c r="AH7" s="161" t="s">
        <v>130</v>
      </c>
      <c r="AI7" s="209" t="s">
        <v>132</v>
      </c>
      <c r="AJ7" s="157" t="s">
        <v>106</v>
      </c>
      <c r="AK7" s="125" t="s">
        <v>106</v>
      </c>
      <c r="AL7" s="126" t="s">
        <v>2</v>
      </c>
      <c r="AM7" s="126" t="s">
        <v>3</v>
      </c>
      <c r="AN7" s="127" t="s">
        <v>4</v>
      </c>
      <c r="AO7" s="161" t="s">
        <v>130</v>
      </c>
      <c r="AP7" s="125" t="s">
        <v>106</v>
      </c>
      <c r="AQ7" s="126" t="s">
        <v>2</v>
      </c>
      <c r="AR7" s="126" t="s">
        <v>3</v>
      </c>
      <c r="AS7" s="127" t="s">
        <v>4</v>
      </c>
      <c r="AT7" s="161" t="s">
        <v>130</v>
      </c>
      <c r="AU7" s="125" t="s">
        <v>106</v>
      </c>
      <c r="AV7" s="126" t="s">
        <v>2</v>
      </c>
      <c r="AW7" s="126" t="s">
        <v>3</v>
      </c>
      <c r="AX7" s="126" t="s">
        <v>4</v>
      </c>
      <c r="AY7" s="126" t="s">
        <v>2</v>
      </c>
      <c r="AZ7" s="126" t="s">
        <v>3</v>
      </c>
      <c r="BA7" s="127" t="s">
        <v>4</v>
      </c>
      <c r="BB7" s="161" t="s">
        <v>130</v>
      </c>
      <c r="BC7" s="209" t="s">
        <v>132</v>
      </c>
      <c r="BD7" s="157" t="s">
        <v>106</v>
      </c>
      <c r="BE7" s="125" t="s">
        <v>106</v>
      </c>
      <c r="BF7" s="126" t="s">
        <v>2</v>
      </c>
      <c r="BG7" s="126" t="s">
        <v>3</v>
      </c>
      <c r="BH7" s="127" t="s">
        <v>4</v>
      </c>
      <c r="BI7" s="161" t="s">
        <v>130</v>
      </c>
      <c r="BJ7" s="125" t="s">
        <v>106</v>
      </c>
      <c r="BK7" s="126" t="s">
        <v>2</v>
      </c>
      <c r="BL7" s="126" t="s">
        <v>3</v>
      </c>
      <c r="BM7" s="127" t="s">
        <v>4</v>
      </c>
      <c r="BN7" s="161" t="s">
        <v>130</v>
      </c>
      <c r="BO7" s="125" t="s">
        <v>106</v>
      </c>
      <c r="BP7" s="126" t="s">
        <v>2</v>
      </c>
      <c r="BQ7" s="126" t="s">
        <v>3</v>
      </c>
      <c r="BR7" s="126" t="s">
        <v>4</v>
      </c>
      <c r="BS7" s="126" t="s">
        <v>2</v>
      </c>
      <c r="BT7" s="126" t="s">
        <v>3</v>
      </c>
      <c r="BU7" s="127" t="s">
        <v>4</v>
      </c>
      <c r="BV7" s="161" t="s">
        <v>130</v>
      </c>
      <c r="BW7" s="209" t="s">
        <v>132</v>
      </c>
      <c r="BX7" s="157" t="s">
        <v>106</v>
      </c>
      <c r="BY7" s="125" t="s">
        <v>106</v>
      </c>
      <c r="BZ7" s="126" t="s">
        <v>2</v>
      </c>
      <c r="CA7" s="126" t="s">
        <v>3</v>
      </c>
      <c r="CB7" s="127" t="s">
        <v>4</v>
      </c>
      <c r="CC7" s="161" t="s">
        <v>130</v>
      </c>
      <c r="CD7" s="125" t="s">
        <v>106</v>
      </c>
      <c r="CE7" s="126" t="s">
        <v>2</v>
      </c>
      <c r="CF7" s="126" t="s">
        <v>3</v>
      </c>
      <c r="CG7" s="127" t="s">
        <v>4</v>
      </c>
      <c r="CH7" s="161" t="s">
        <v>130</v>
      </c>
      <c r="CI7" s="125" t="s">
        <v>106</v>
      </c>
      <c r="CJ7" s="126" t="s">
        <v>2</v>
      </c>
      <c r="CK7" s="126" t="s">
        <v>3</v>
      </c>
      <c r="CL7" s="126" t="s">
        <v>4</v>
      </c>
      <c r="CM7" s="126" t="s">
        <v>2</v>
      </c>
      <c r="CN7" s="126" t="s">
        <v>3</v>
      </c>
      <c r="CO7" s="127" t="s">
        <v>4</v>
      </c>
      <c r="CP7" s="161" t="s">
        <v>130</v>
      </c>
      <c r="CQ7" s="209" t="s">
        <v>132</v>
      </c>
      <c r="CR7" s="157" t="s">
        <v>106</v>
      </c>
      <c r="CS7" s="125" t="s">
        <v>106</v>
      </c>
      <c r="CT7" s="126" t="s">
        <v>2</v>
      </c>
      <c r="CU7" s="126" t="s">
        <v>3</v>
      </c>
      <c r="CV7" s="127" t="s">
        <v>4</v>
      </c>
      <c r="CW7" s="161" t="s">
        <v>130</v>
      </c>
      <c r="CX7" s="125" t="s">
        <v>106</v>
      </c>
      <c r="CY7" s="126" t="s">
        <v>2</v>
      </c>
      <c r="CZ7" s="126" t="s">
        <v>3</v>
      </c>
      <c r="DA7" s="127" t="s">
        <v>4</v>
      </c>
      <c r="DB7" s="161" t="s">
        <v>130</v>
      </c>
      <c r="DC7" s="125" t="s">
        <v>106</v>
      </c>
      <c r="DD7" s="126" t="s">
        <v>2</v>
      </c>
      <c r="DE7" s="126" t="s">
        <v>3</v>
      </c>
      <c r="DF7" s="126" t="s">
        <v>4</v>
      </c>
      <c r="DG7" s="126" t="s">
        <v>2</v>
      </c>
      <c r="DH7" s="126" t="s">
        <v>3</v>
      </c>
      <c r="DI7" s="127" t="s">
        <v>4</v>
      </c>
      <c r="DJ7" s="161" t="s">
        <v>130</v>
      </c>
      <c r="DK7" s="209" t="s">
        <v>132</v>
      </c>
      <c r="DL7" s="157" t="s">
        <v>106</v>
      </c>
      <c r="DM7" s="125" t="s">
        <v>106</v>
      </c>
      <c r="DN7" s="126" t="s">
        <v>2</v>
      </c>
      <c r="DO7" s="126" t="s">
        <v>3</v>
      </c>
      <c r="DP7" s="127" t="s">
        <v>4</v>
      </c>
      <c r="DQ7" s="161" t="s">
        <v>130</v>
      </c>
      <c r="DR7" s="125" t="s">
        <v>106</v>
      </c>
      <c r="DS7" s="126" t="s">
        <v>2</v>
      </c>
      <c r="DT7" s="126" t="s">
        <v>3</v>
      </c>
      <c r="DU7" s="127" t="s">
        <v>4</v>
      </c>
      <c r="DV7" s="161" t="s">
        <v>130</v>
      </c>
      <c r="DW7" s="125" t="s">
        <v>106</v>
      </c>
      <c r="DX7" s="126" t="s">
        <v>2</v>
      </c>
      <c r="DY7" s="126" t="s">
        <v>3</v>
      </c>
      <c r="DZ7" s="126" t="s">
        <v>4</v>
      </c>
      <c r="EA7" s="126" t="s">
        <v>2</v>
      </c>
      <c r="EB7" s="126" t="s">
        <v>3</v>
      </c>
      <c r="EC7" s="127" t="s">
        <v>4</v>
      </c>
      <c r="ED7" s="161" t="s">
        <v>130</v>
      </c>
      <c r="EE7" s="209" t="s">
        <v>132</v>
      </c>
      <c r="EF7" s="157" t="s">
        <v>106</v>
      </c>
      <c r="EG7" s="125" t="s">
        <v>106</v>
      </c>
      <c r="EH7" s="126" t="s">
        <v>2</v>
      </c>
      <c r="EI7" s="126" t="s">
        <v>3</v>
      </c>
      <c r="EJ7" s="127" t="s">
        <v>4</v>
      </c>
      <c r="EK7" s="161" t="s">
        <v>130</v>
      </c>
      <c r="EL7" s="125" t="s">
        <v>106</v>
      </c>
      <c r="EM7" s="126" t="s">
        <v>2</v>
      </c>
      <c r="EN7" s="126" t="s">
        <v>3</v>
      </c>
      <c r="EO7" s="127" t="s">
        <v>4</v>
      </c>
      <c r="EP7" s="161" t="s">
        <v>130</v>
      </c>
      <c r="EQ7" s="125" t="s">
        <v>106</v>
      </c>
      <c r="ER7" s="126" t="s">
        <v>2</v>
      </c>
      <c r="ES7" s="126" t="s">
        <v>3</v>
      </c>
      <c r="ET7" s="126" t="s">
        <v>4</v>
      </c>
      <c r="EU7" s="126" t="s">
        <v>2</v>
      </c>
      <c r="EV7" s="126" t="s">
        <v>3</v>
      </c>
      <c r="EW7" s="127" t="s">
        <v>4</v>
      </c>
      <c r="EX7" s="161" t="s">
        <v>130</v>
      </c>
      <c r="EY7" s="209" t="s">
        <v>132</v>
      </c>
      <c r="EZ7" s="157" t="s">
        <v>106</v>
      </c>
      <c r="FA7" s="125" t="s">
        <v>106</v>
      </c>
      <c r="FB7" s="126" t="s">
        <v>2</v>
      </c>
      <c r="FC7" s="126" t="s">
        <v>3</v>
      </c>
      <c r="FD7" s="127" t="s">
        <v>4</v>
      </c>
      <c r="FE7" s="161" t="s">
        <v>130</v>
      </c>
      <c r="FF7" s="125" t="s">
        <v>106</v>
      </c>
      <c r="FG7" s="126" t="s">
        <v>2</v>
      </c>
      <c r="FH7" s="126" t="s">
        <v>3</v>
      </c>
      <c r="FI7" s="127" t="s">
        <v>4</v>
      </c>
      <c r="FJ7" s="161" t="s">
        <v>130</v>
      </c>
      <c r="FK7" s="125" t="s">
        <v>106</v>
      </c>
      <c r="FL7" s="126" t="s">
        <v>2</v>
      </c>
      <c r="FM7" s="126" t="s">
        <v>3</v>
      </c>
      <c r="FN7" s="126" t="s">
        <v>4</v>
      </c>
      <c r="FO7" s="126" t="s">
        <v>2</v>
      </c>
      <c r="FP7" s="126" t="s">
        <v>3</v>
      </c>
      <c r="FQ7" s="127" t="s">
        <v>4</v>
      </c>
      <c r="FR7" s="161" t="s">
        <v>130</v>
      </c>
      <c r="FS7" s="209" t="s">
        <v>132</v>
      </c>
      <c r="FT7" s="157" t="s">
        <v>106</v>
      </c>
      <c r="FU7" s="125" t="s">
        <v>106</v>
      </c>
      <c r="FV7" s="126" t="s">
        <v>2</v>
      </c>
      <c r="FW7" s="126" t="s">
        <v>3</v>
      </c>
      <c r="FX7" s="127" t="s">
        <v>4</v>
      </c>
      <c r="FY7" s="161" t="s">
        <v>130</v>
      </c>
      <c r="FZ7" s="125" t="s">
        <v>106</v>
      </c>
      <c r="GA7" s="126" t="s">
        <v>2</v>
      </c>
      <c r="GB7" s="126" t="s">
        <v>3</v>
      </c>
      <c r="GC7" s="127" t="s">
        <v>4</v>
      </c>
      <c r="GD7" s="161" t="s">
        <v>130</v>
      </c>
      <c r="GE7" s="125" t="s">
        <v>106</v>
      </c>
      <c r="GF7" s="126" t="s">
        <v>2</v>
      </c>
      <c r="GG7" s="126" t="s">
        <v>3</v>
      </c>
      <c r="GH7" s="126" t="s">
        <v>4</v>
      </c>
      <c r="GI7" s="126" t="s">
        <v>2</v>
      </c>
      <c r="GJ7" s="126" t="s">
        <v>3</v>
      </c>
      <c r="GK7" s="127" t="s">
        <v>4</v>
      </c>
      <c r="GL7" s="161" t="s">
        <v>130</v>
      </c>
      <c r="GM7" s="209" t="s">
        <v>132</v>
      </c>
      <c r="GN7" s="157" t="s">
        <v>106</v>
      </c>
      <c r="GO7" s="125" t="s">
        <v>106</v>
      </c>
      <c r="GP7" s="126" t="s">
        <v>2</v>
      </c>
      <c r="GQ7" s="126" t="s">
        <v>3</v>
      </c>
      <c r="GR7" s="127" t="s">
        <v>4</v>
      </c>
      <c r="GS7" s="161" t="s">
        <v>130</v>
      </c>
      <c r="GT7" s="125" t="s">
        <v>106</v>
      </c>
      <c r="GU7" s="126" t="s">
        <v>2</v>
      </c>
      <c r="GV7" s="126" t="s">
        <v>3</v>
      </c>
      <c r="GW7" s="127" t="s">
        <v>4</v>
      </c>
      <c r="GX7" s="161" t="s">
        <v>130</v>
      </c>
      <c r="GY7" s="125" t="s">
        <v>106</v>
      </c>
      <c r="GZ7" s="126" t="s">
        <v>2</v>
      </c>
      <c r="HA7" s="126" t="s">
        <v>3</v>
      </c>
      <c r="HB7" s="126" t="s">
        <v>4</v>
      </c>
      <c r="HC7" s="126" t="s">
        <v>2</v>
      </c>
      <c r="HD7" s="126" t="s">
        <v>3</v>
      </c>
      <c r="HE7" s="127" t="s">
        <v>4</v>
      </c>
      <c r="HF7" s="161" t="s">
        <v>130</v>
      </c>
      <c r="HG7" s="209" t="s">
        <v>132</v>
      </c>
      <c r="HH7" s="157" t="s">
        <v>106</v>
      </c>
      <c r="HI7" s="125" t="s">
        <v>106</v>
      </c>
      <c r="HJ7" s="126" t="s">
        <v>2</v>
      </c>
      <c r="HK7" s="126" t="s">
        <v>3</v>
      </c>
      <c r="HL7" s="127" t="s">
        <v>4</v>
      </c>
      <c r="HM7" s="161" t="s">
        <v>130</v>
      </c>
      <c r="HN7" s="125" t="s">
        <v>106</v>
      </c>
      <c r="HO7" s="126" t="s">
        <v>2</v>
      </c>
      <c r="HP7" s="126" t="s">
        <v>3</v>
      </c>
      <c r="HQ7" s="127" t="s">
        <v>4</v>
      </c>
      <c r="HR7" s="161" t="s">
        <v>130</v>
      </c>
      <c r="HS7" s="125" t="s">
        <v>106</v>
      </c>
      <c r="HT7" s="126" t="s">
        <v>2</v>
      </c>
      <c r="HU7" s="126" t="s">
        <v>3</v>
      </c>
      <c r="HV7" s="126" t="s">
        <v>4</v>
      </c>
      <c r="HW7" s="126" t="s">
        <v>2</v>
      </c>
      <c r="HX7" s="126" t="s">
        <v>3</v>
      </c>
      <c r="HY7" s="127" t="s">
        <v>4</v>
      </c>
      <c r="HZ7" s="161" t="s">
        <v>130</v>
      </c>
      <c r="IA7" s="209" t="s">
        <v>132</v>
      </c>
      <c r="IB7" s="157" t="s">
        <v>106</v>
      </c>
      <c r="IC7" s="125" t="s">
        <v>106</v>
      </c>
      <c r="ID7" s="126" t="s">
        <v>2</v>
      </c>
      <c r="IE7" s="126" t="s">
        <v>3</v>
      </c>
      <c r="IF7" s="127" t="s">
        <v>4</v>
      </c>
      <c r="IG7" s="161" t="s">
        <v>130</v>
      </c>
      <c r="IH7" s="125" t="s">
        <v>106</v>
      </c>
      <c r="II7" s="126" t="s">
        <v>2</v>
      </c>
      <c r="IJ7" s="126" t="s">
        <v>3</v>
      </c>
      <c r="IK7" s="127" t="s">
        <v>4</v>
      </c>
      <c r="IL7" s="161" t="s">
        <v>130</v>
      </c>
      <c r="IM7" s="125" t="s">
        <v>106</v>
      </c>
      <c r="IN7" s="126" t="s">
        <v>2</v>
      </c>
      <c r="IO7" s="126" t="s">
        <v>3</v>
      </c>
      <c r="IP7" s="126" t="s">
        <v>4</v>
      </c>
      <c r="IQ7" s="126" t="s">
        <v>2</v>
      </c>
      <c r="IR7" s="126" t="s">
        <v>3</v>
      </c>
      <c r="IS7" s="127" t="s">
        <v>4</v>
      </c>
      <c r="IT7" s="161" t="s">
        <v>130</v>
      </c>
      <c r="IU7" s="209" t="s">
        <v>132</v>
      </c>
      <c r="IV7" s="157" t="s">
        <v>106</v>
      </c>
      <c r="IW7" s="125" t="s">
        <v>106</v>
      </c>
      <c r="IX7" s="126" t="s">
        <v>2</v>
      </c>
      <c r="IY7" s="126" t="s">
        <v>3</v>
      </c>
      <c r="IZ7" s="127" t="s">
        <v>4</v>
      </c>
      <c r="JA7" s="161" t="s">
        <v>130</v>
      </c>
      <c r="JB7" s="125" t="s">
        <v>106</v>
      </c>
      <c r="JC7" s="126" t="s">
        <v>2</v>
      </c>
      <c r="JD7" s="126" t="s">
        <v>3</v>
      </c>
      <c r="JE7" s="127" t="s">
        <v>4</v>
      </c>
      <c r="JF7" s="161" t="s">
        <v>130</v>
      </c>
      <c r="JG7" s="125" t="s">
        <v>106</v>
      </c>
      <c r="JH7" s="126" t="s">
        <v>2</v>
      </c>
      <c r="JI7" s="126" t="s">
        <v>3</v>
      </c>
      <c r="JJ7" s="126" t="s">
        <v>4</v>
      </c>
      <c r="JK7" s="126" t="s">
        <v>2</v>
      </c>
      <c r="JL7" s="126" t="s">
        <v>3</v>
      </c>
      <c r="JM7" s="127" t="s">
        <v>4</v>
      </c>
      <c r="JN7" s="161" t="s">
        <v>130</v>
      </c>
      <c r="JO7" s="209" t="s">
        <v>132</v>
      </c>
      <c r="JP7" s="157" t="s">
        <v>106</v>
      </c>
      <c r="JQ7" s="125" t="s">
        <v>106</v>
      </c>
      <c r="JR7" s="126" t="s">
        <v>2</v>
      </c>
      <c r="JS7" s="126" t="s">
        <v>3</v>
      </c>
      <c r="JT7" s="127" t="s">
        <v>4</v>
      </c>
      <c r="JU7" s="161" t="s">
        <v>130</v>
      </c>
      <c r="JV7" s="125" t="s">
        <v>106</v>
      </c>
      <c r="JW7" s="126" t="s">
        <v>2</v>
      </c>
      <c r="JX7" s="126" t="s">
        <v>3</v>
      </c>
      <c r="JY7" s="127" t="s">
        <v>4</v>
      </c>
      <c r="JZ7" s="161" t="s">
        <v>130</v>
      </c>
      <c r="KA7" s="125" t="s">
        <v>106</v>
      </c>
      <c r="KB7" s="126" t="s">
        <v>2</v>
      </c>
      <c r="KC7" s="126" t="s">
        <v>3</v>
      </c>
      <c r="KD7" s="126" t="s">
        <v>4</v>
      </c>
      <c r="KE7" s="126" t="s">
        <v>2</v>
      </c>
      <c r="KF7" s="126" t="s">
        <v>3</v>
      </c>
      <c r="KG7" s="127" t="s">
        <v>4</v>
      </c>
      <c r="KH7" s="161" t="s">
        <v>130</v>
      </c>
      <c r="KI7" s="209" t="s">
        <v>132</v>
      </c>
      <c r="KJ7" s="157" t="s">
        <v>106</v>
      </c>
      <c r="KK7" s="125" t="s">
        <v>106</v>
      </c>
      <c r="KL7" s="126" t="s">
        <v>2</v>
      </c>
      <c r="KM7" s="126" t="s">
        <v>3</v>
      </c>
      <c r="KN7" s="127" t="s">
        <v>4</v>
      </c>
      <c r="KO7" s="161" t="s">
        <v>130</v>
      </c>
      <c r="KP7" s="125" t="s">
        <v>106</v>
      </c>
      <c r="KQ7" s="126" t="s">
        <v>2</v>
      </c>
      <c r="KR7" s="126" t="s">
        <v>3</v>
      </c>
      <c r="KS7" s="127" t="s">
        <v>4</v>
      </c>
      <c r="KT7" s="161" t="s">
        <v>130</v>
      </c>
      <c r="KU7" s="125" t="s">
        <v>106</v>
      </c>
      <c r="KV7" s="126" t="s">
        <v>2</v>
      </c>
      <c r="KW7" s="126" t="s">
        <v>3</v>
      </c>
      <c r="KX7" s="126" t="s">
        <v>4</v>
      </c>
      <c r="KY7" s="126" t="s">
        <v>2</v>
      </c>
      <c r="KZ7" s="126" t="s">
        <v>3</v>
      </c>
      <c r="LA7" s="127" t="s">
        <v>4</v>
      </c>
      <c r="LB7" s="161" t="s">
        <v>130</v>
      </c>
      <c r="LC7" s="209" t="s">
        <v>132</v>
      </c>
      <c r="LD7" s="157" t="s">
        <v>106</v>
      </c>
      <c r="LE7" s="125" t="s">
        <v>106</v>
      </c>
      <c r="LF7" s="126" t="s">
        <v>2</v>
      </c>
      <c r="LG7" s="126" t="s">
        <v>3</v>
      </c>
      <c r="LH7" s="127" t="s">
        <v>4</v>
      </c>
      <c r="LI7" s="161" t="s">
        <v>130</v>
      </c>
      <c r="LJ7" s="125" t="s">
        <v>106</v>
      </c>
      <c r="LK7" s="126" t="s">
        <v>2</v>
      </c>
      <c r="LL7" s="126" t="s">
        <v>3</v>
      </c>
      <c r="LM7" s="127" t="s">
        <v>4</v>
      </c>
      <c r="LN7" s="161" t="s">
        <v>130</v>
      </c>
      <c r="LO7" s="125" t="s">
        <v>106</v>
      </c>
      <c r="LP7" s="126" t="s">
        <v>2</v>
      </c>
      <c r="LQ7" s="126" t="s">
        <v>3</v>
      </c>
      <c r="LR7" s="126" t="s">
        <v>4</v>
      </c>
      <c r="LS7" s="126" t="s">
        <v>2</v>
      </c>
      <c r="LT7" s="126" t="s">
        <v>3</v>
      </c>
      <c r="LU7" s="127" t="s">
        <v>4</v>
      </c>
      <c r="LV7" s="161" t="s">
        <v>130</v>
      </c>
      <c r="LW7" s="209" t="s">
        <v>132</v>
      </c>
      <c r="LX7" s="157" t="s">
        <v>106</v>
      </c>
      <c r="LY7" s="125" t="s">
        <v>106</v>
      </c>
      <c r="LZ7" s="126" t="s">
        <v>2</v>
      </c>
      <c r="MA7" s="126" t="s">
        <v>3</v>
      </c>
      <c r="MB7" s="127" t="s">
        <v>4</v>
      </c>
      <c r="MC7" s="161" t="s">
        <v>130</v>
      </c>
      <c r="MD7" s="125" t="s">
        <v>106</v>
      </c>
      <c r="ME7" s="126" t="s">
        <v>2</v>
      </c>
      <c r="MF7" s="126" t="s">
        <v>3</v>
      </c>
      <c r="MG7" s="127" t="s">
        <v>4</v>
      </c>
      <c r="MH7" s="161" t="s">
        <v>130</v>
      </c>
      <c r="MI7" s="125" t="s">
        <v>106</v>
      </c>
      <c r="MJ7" s="126" t="s">
        <v>2</v>
      </c>
      <c r="MK7" s="126" t="s">
        <v>3</v>
      </c>
      <c r="ML7" s="126" t="s">
        <v>4</v>
      </c>
      <c r="MM7" s="126" t="s">
        <v>2</v>
      </c>
      <c r="MN7" s="126" t="s">
        <v>3</v>
      </c>
      <c r="MO7" s="127" t="s">
        <v>4</v>
      </c>
      <c r="MP7" s="161" t="s">
        <v>130</v>
      </c>
      <c r="MQ7" s="209" t="s">
        <v>132</v>
      </c>
      <c r="MR7" s="157" t="s">
        <v>106</v>
      </c>
      <c r="MS7" s="125" t="s">
        <v>106</v>
      </c>
      <c r="MT7" s="126" t="s">
        <v>2</v>
      </c>
      <c r="MU7" s="126" t="s">
        <v>3</v>
      </c>
      <c r="MV7" s="127" t="s">
        <v>4</v>
      </c>
      <c r="MW7" s="161" t="s">
        <v>130</v>
      </c>
      <c r="MX7" s="125" t="s">
        <v>106</v>
      </c>
      <c r="MY7" s="126" t="s">
        <v>2</v>
      </c>
      <c r="MZ7" s="126" t="s">
        <v>3</v>
      </c>
      <c r="NA7" s="127" t="s">
        <v>4</v>
      </c>
      <c r="NB7" s="161" t="s">
        <v>130</v>
      </c>
      <c r="NC7" s="125" t="s">
        <v>106</v>
      </c>
      <c r="ND7" s="126" t="s">
        <v>2</v>
      </c>
      <c r="NE7" s="126" t="s">
        <v>3</v>
      </c>
      <c r="NF7" s="126" t="s">
        <v>4</v>
      </c>
      <c r="NG7" s="126" t="s">
        <v>2</v>
      </c>
      <c r="NH7" s="126" t="s">
        <v>3</v>
      </c>
      <c r="NI7" s="127" t="s">
        <v>4</v>
      </c>
      <c r="NJ7" s="161" t="s">
        <v>130</v>
      </c>
      <c r="NK7" s="209" t="s">
        <v>132</v>
      </c>
      <c r="NL7" s="157" t="s">
        <v>106</v>
      </c>
      <c r="NM7" s="125" t="s">
        <v>106</v>
      </c>
      <c r="NN7" s="126" t="s">
        <v>2</v>
      </c>
      <c r="NO7" s="126" t="s">
        <v>3</v>
      </c>
      <c r="NP7" s="127" t="s">
        <v>4</v>
      </c>
      <c r="NQ7" s="161" t="s">
        <v>130</v>
      </c>
      <c r="NR7" s="125" t="s">
        <v>106</v>
      </c>
      <c r="NS7" s="126" t="s">
        <v>2</v>
      </c>
      <c r="NT7" s="126" t="s">
        <v>3</v>
      </c>
      <c r="NU7" s="127" t="s">
        <v>4</v>
      </c>
      <c r="NV7" s="161" t="s">
        <v>130</v>
      </c>
      <c r="NW7" s="125" t="s">
        <v>106</v>
      </c>
      <c r="NX7" s="126" t="s">
        <v>2</v>
      </c>
      <c r="NY7" s="126" t="s">
        <v>3</v>
      </c>
      <c r="NZ7" s="126" t="s">
        <v>4</v>
      </c>
      <c r="OA7" s="126" t="s">
        <v>2</v>
      </c>
      <c r="OB7" s="126" t="s">
        <v>3</v>
      </c>
      <c r="OC7" s="127" t="s">
        <v>4</v>
      </c>
      <c r="OD7" s="161" t="s">
        <v>130</v>
      </c>
      <c r="OE7" s="209" t="s">
        <v>132</v>
      </c>
    </row>
    <row r="8" spans="2:395" ht="54" x14ac:dyDescent="0.3">
      <c r="B8" s="129" t="s">
        <v>119</v>
      </c>
      <c r="C8" s="123"/>
      <c r="D8" s="123"/>
      <c r="E8" s="123"/>
      <c r="F8" s="140"/>
      <c r="G8" s="123"/>
      <c r="H8" s="123"/>
      <c r="I8" s="140"/>
      <c r="J8" s="123"/>
      <c r="K8" s="123"/>
      <c r="L8" s="141"/>
      <c r="M8" s="123"/>
      <c r="N8" s="123"/>
      <c r="P8" s="138">
        <v>176262</v>
      </c>
      <c r="Q8" s="139">
        <v>79711</v>
      </c>
      <c r="R8" s="138"/>
      <c r="S8" s="138"/>
      <c r="T8" s="138"/>
      <c r="U8" s="162">
        <v>6538601334</v>
      </c>
      <c r="V8" s="139">
        <v>89345</v>
      </c>
      <c r="W8" s="138"/>
      <c r="X8" s="138"/>
      <c r="Y8" s="138"/>
      <c r="Z8" s="162">
        <v>9973254486</v>
      </c>
      <c r="AA8" s="139">
        <v>7206</v>
      </c>
      <c r="AB8" s="138"/>
      <c r="AC8" s="138"/>
      <c r="AD8" s="138"/>
      <c r="AE8" s="138"/>
      <c r="AF8" s="138"/>
      <c r="AG8" s="138"/>
      <c r="AH8" s="162">
        <v>1059331222</v>
      </c>
      <c r="AI8" s="210">
        <v>17571187042</v>
      </c>
      <c r="AJ8" s="139">
        <v>3395</v>
      </c>
      <c r="AK8" s="139">
        <v>1392</v>
      </c>
      <c r="AL8" s="138"/>
      <c r="AM8" s="138"/>
      <c r="AN8" s="138"/>
      <c r="AO8" s="162">
        <v>115498285</v>
      </c>
      <c r="AP8" s="139">
        <v>2003</v>
      </c>
      <c r="AQ8" s="138"/>
      <c r="AR8" s="138"/>
      <c r="AS8" s="138"/>
      <c r="AT8" s="162">
        <v>226639321</v>
      </c>
      <c r="AU8" s="139">
        <v>0</v>
      </c>
      <c r="AV8" s="138"/>
      <c r="AW8" s="138"/>
      <c r="AX8" s="138"/>
      <c r="AY8" s="138"/>
      <c r="AZ8" s="138"/>
      <c r="BA8" s="138"/>
      <c r="BB8" s="162">
        <v>0</v>
      </c>
      <c r="BC8" s="210">
        <v>342137606</v>
      </c>
      <c r="BD8" s="139">
        <v>3869</v>
      </c>
      <c r="BE8" s="139">
        <v>1660</v>
      </c>
      <c r="BF8" s="138"/>
      <c r="BG8" s="138"/>
      <c r="BH8" s="138"/>
      <c r="BI8" s="162">
        <v>163444560</v>
      </c>
      <c r="BJ8" s="139">
        <v>2039</v>
      </c>
      <c r="BK8" s="138"/>
      <c r="BL8" s="138"/>
      <c r="BM8" s="138"/>
      <c r="BN8" s="162">
        <v>251136725</v>
      </c>
      <c r="BO8" s="139">
        <v>170</v>
      </c>
      <c r="BP8" s="138"/>
      <c r="BQ8" s="138"/>
      <c r="BR8" s="138"/>
      <c r="BS8" s="138"/>
      <c r="BT8" s="138"/>
      <c r="BU8" s="138"/>
      <c r="BV8" s="162">
        <v>27828702</v>
      </c>
      <c r="BW8" s="210">
        <v>442409987</v>
      </c>
      <c r="BX8" s="139">
        <v>5956</v>
      </c>
      <c r="BY8" s="139">
        <v>2471</v>
      </c>
      <c r="BZ8" s="138"/>
      <c r="CA8" s="138"/>
      <c r="CB8" s="138"/>
      <c r="CC8" s="162">
        <v>223029870</v>
      </c>
      <c r="CD8" s="139">
        <v>3246</v>
      </c>
      <c r="CE8" s="138"/>
      <c r="CF8" s="138"/>
      <c r="CG8" s="138"/>
      <c r="CH8" s="162">
        <v>380367481</v>
      </c>
      <c r="CI8" s="139">
        <v>239</v>
      </c>
      <c r="CJ8" s="138"/>
      <c r="CK8" s="138"/>
      <c r="CL8" s="138"/>
      <c r="CM8" s="138"/>
      <c r="CN8" s="138"/>
      <c r="CO8" s="138"/>
      <c r="CP8" s="162">
        <v>34203977</v>
      </c>
      <c r="CQ8" s="210">
        <v>637601328</v>
      </c>
      <c r="CR8" s="139">
        <v>60640</v>
      </c>
      <c r="CS8" s="139">
        <v>28944</v>
      </c>
      <c r="CT8" s="138"/>
      <c r="CU8" s="138"/>
      <c r="CV8" s="138"/>
      <c r="CW8" s="162">
        <v>2231264264</v>
      </c>
      <c r="CX8" s="139">
        <v>30276</v>
      </c>
      <c r="CY8" s="138"/>
      <c r="CZ8" s="138"/>
      <c r="DA8" s="138"/>
      <c r="DB8" s="162">
        <v>3204019065</v>
      </c>
      <c r="DC8" s="139">
        <v>1420</v>
      </c>
      <c r="DD8" s="138"/>
      <c r="DE8" s="138"/>
      <c r="DF8" s="138"/>
      <c r="DG8" s="138"/>
      <c r="DH8" s="138"/>
      <c r="DI8" s="138"/>
      <c r="DJ8" s="162">
        <v>171084882</v>
      </c>
      <c r="DK8" s="210">
        <v>5606368211</v>
      </c>
      <c r="DL8" s="139">
        <v>15928</v>
      </c>
      <c r="DM8" s="139">
        <v>6489</v>
      </c>
      <c r="DN8" s="138"/>
      <c r="DO8" s="138"/>
      <c r="DP8" s="138"/>
      <c r="DQ8" s="162">
        <v>576723102</v>
      </c>
      <c r="DR8" s="139">
        <v>8342</v>
      </c>
      <c r="DS8" s="138"/>
      <c r="DT8" s="138"/>
      <c r="DU8" s="138"/>
      <c r="DV8" s="162">
        <v>975957197</v>
      </c>
      <c r="DW8" s="139">
        <v>1097</v>
      </c>
      <c r="DX8" s="138"/>
      <c r="DY8" s="138"/>
      <c r="DZ8" s="138"/>
      <c r="EA8" s="138"/>
      <c r="EB8" s="138"/>
      <c r="EC8" s="138"/>
      <c r="ED8" s="162">
        <v>157456194</v>
      </c>
      <c r="EE8" s="210">
        <v>1710136493</v>
      </c>
      <c r="EF8" s="139">
        <v>18873</v>
      </c>
      <c r="EG8" s="139">
        <v>8569</v>
      </c>
      <c r="EH8" s="138"/>
      <c r="EI8" s="138"/>
      <c r="EJ8" s="138"/>
      <c r="EK8" s="162">
        <v>689096511</v>
      </c>
      <c r="EL8" s="139">
        <v>9885</v>
      </c>
      <c r="EM8" s="138"/>
      <c r="EN8" s="138"/>
      <c r="EO8" s="138"/>
      <c r="EP8" s="162">
        <v>1071085823</v>
      </c>
      <c r="EQ8" s="139">
        <v>419</v>
      </c>
      <c r="ER8" s="138"/>
      <c r="ES8" s="138"/>
      <c r="ET8" s="138"/>
      <c r="EU8" s="138"/>
      <c r="EV8" s="138"/>
      <c r="EW8" s="138"/>
      <c r="EX8" s="162">
        <v>59026288</v>
      </c>
      <c r="EY8" s="210">
        <v>1819208622</v>
      </c>
      <c r="EZ8" s="139">
        <v>5423</v>
      </c>
      <c r="FA8" s="139">
        <v>2213</v>
      </c>
      <c r="FB8" s="138"/>
      <c r="FC8" s="138"/>
      <c r="FD8" s="138"/>
      <c r="FE8" s="162">
        <v>184797432</v>
      </c>
      <c r="FF8" s="139">
        <v>2817</v>
      </c>
      <c r="FG8" s="138"/>
      <c r="FH8" s="138"/>
      <c r="FI8" s="138"/>
      <c r="FJ8" s="162">
        <v>321823193</v>
      </c>
      <c r="FK8" s="139">
        <v>393</v>
      </c>
      <c r="FL8" s="138"/>
      <c r="FM8" s="138"/>
      <c r="FN8" s="138"/>
      <c r="FO8" s="138"/>
      <c r="FP8" s="138"/>
      <c r="FQ8" s="138"/>
      <c r="FR8" s="162">
        <v>56966517</v>
      </c>
      <c r="FS8" s="210">
        <v>563587142</v>
      </c>
      <c r="FT8" s="139">
        <v>6091</v>
      </c>
      <c r="FU8" s="139">
        <v>2513</v>
      </c>
      <c r="FV8" s="138"/>
      <c r="FW8" s="138"/>
      <c r="FX8" s="138"/>
      <c r="FY8" s="162">
        <v>208882145</v>
      </c>
      <c r="FZ8" s="139">
        <v>3041</v>
      </c>
      <c r="GA8" s="138"/>
      <c r="GB8" s="138"/>
      <c r="GC8" s="138"/>
      <c r="GD8" s="162">
        <v>346390824</v>
      </c>
      <c r="GE8" s="139">
        <v>537</v>
      </c>
      <c r="GF8" s="138"/>
      <c r="GG8" s="138"/>
      <c r="GH8" s="138"/>
      <c r="GI8" s="138"/>
      <c r="GJ8" s="138"/>
      <c r="GK8" s="138"/>
      <c r="GL8" s="162">
        <v>67819485</v>
      </c>
      <c r="GM8" s="210">
        <v>623092454</v>
      </c>
      <c r="GN8" s="139">
        <v>7242</v>
      </c>
      <c r="GO8" s="139">
        <v>3756</v>
      </c>
      <c r="GP8" s="138"/>
      <c r="GQ8" s="138"/>
      <c r="GR8" s="138"/>
      <c r="GS8" s="162">
        <v>299906174</v>
      </c>
      <c r="GT8" s="139">
        <v>3193</v>
      </c>
      <c r="GU8" s="138"/>
      <c r="GV8" s="138"/>
      <c r="GW8" s="138"/>
      <c r="GX8" s="162">
        <v>352741851</v>
      </c>
      <c r="GY8" s="139">
        <v>293</v>
      </c>
      <c r="GZ8" s="138"/>
      <c r="HA8" s="138"/>
      <c r="HB8" s="138"/>
      <c r="HC8" s="138"/>
      <c r="HD8" s="138"/>
      <c r="HE8" s="138"/>
      <c r="HF8" s="162">
        <v>43446165</v>
      </c>
      <c r="HG8" s="210">
        <v>696094190</v>
      </c>
      <c r="HH8" s="139">
        <v>1945</v>
      </c>
      <c r="HI8" s="139">
        <v>802</v>
      </c>
      <c r="HJ8" s="138"/>
      <c r="HK8" s="138"/>
      <c r="HL8" s="138"/>
      <c r="HM8" s="162">
        <v>70567200</v>
      </c>
      <c r="HN8" s="139">
        <v>1025</v>
      </c>
      <c r="HO8" s="138"/>
      <c r="HP8" s="138"/>
      <c r="HQ8" s="138"/>
      <c r="HR8" s="162">
        <v>117209356</v>
      </c>
      <c r="HS8" s="139">
        <v>118</v>
      </c>
      <c r="HT8" s="138"/>
      <c r="HU8" s="138"/>
      <c r="HV8" s="138"/>
      <c r="HW8" s="138"/>
      <c r="HX8" s="138"/>
      <c r="HY8" s="138"/>
      <c r="HZ8" s="162">
        <v>19495876</v>
      </c>
      <c r="IA8" s="210">
        <v>207272432</v>
      </c>
      <c r="IB8" s="139">
        <v>11833</v>
      </c>
      <c r="IC8" s="139">
        <v>5851</v>
      </c>
      <c r="ID8" s="138"/>
      <c r="IE8" s="138"/>
      <c r="IF8" s="138"/>
      <c r="IG8" s="162">
        <v>470423056</v>
      </c>
      <c r="IH8" s="139">
        <v>5485</v>
      </c>
      <c r="II8" s="138"/>
      <c r="IJ8" s="138"/>
      <c r="IK8" s="138"/>
      <c r="IL8" s="162">
        <v>610751631</v>
      </c>
      <c r="IM8" s="139">
        <v>497</v>
      </c>
      <c r="IN8" s="138"/>
      <c r="IO8" s="138"/>
      <c r="IP8" s="138"/>
      <c r="IQ8" s="138"/>
      <c r="IR8" s="138"/>
      <c r="IS8" s="138"/>
      <c r="IT8" s="162">
        <v>82620125</v>
      </c>
      <c r="IU8" s="210">
        <v>1163794812</v>
      </c>
      <c r="IV8" s="139">
        <v>4898</v>
      </c>
      <c r="IW8" s="139">
        <v>2017</v>
      </c>
      <c r="IX8" s="138"/>
      <c r="IY8" s="138"/>
      <c r="IZ8" s="138"/>
      <c r="JA8" s="162">
        <v>184382156</v>
      </c>
      <c r="JB8" s="139">
        <v>2520</v>
      </c>
      <c r="JC8" s="138"/>
      <c r="JD8" s="138"/>
      <c r="JE8" s="138"/>
      <c r="JF8" s="162">
        <v>304344436</v>
      </c>
      <c r="JG8" s="139">
        <v>361</v>
      </c>
      <c r="JH8" s="138"/>
      <c r="JI8" s="138"/>
      <c r="JJ8" s="138"/>
      <c r="JK8" s="138"/>
      <c r="JL8" s="138"/>
      <c r="JM8" s="138"/>
      <c r="JN8" s="162">
        <v>65447135</v>
      </c>
      <c r="JO8" s="210">
        <v>554173727</v>
      </c>
      <c r="JP8" s="139">
        <v>2131</v>
      </c>
      <c r="JQ8" s="139">
        <v>799</v>
      </c>
      <c r="JR8" s="138"/>
      <c r="JS8" s="138"/>
      <c r="JT8" s="138"/>
      <c r="JU8" s="162">
        <v>69109443</v>
      </c>
      <c r="JV8" s="139">
        <v>1138</v>
      </c>
      <c r="JW8" s="138"/>
      <c r="JX8" s="138"/>
      <c r="JY8" s="138"/>
      <c r="JZ8" s="162">
        <v>129862048</v>
      </c>
      <c r="KA8" s="139">
        <v>194</v>
      </c>
      <c r="KB8" s="138"/>
      <c r="KC8" s="138"/>
      <c r="KD8" s="138"/>
      <c r="KE8" s="138"/>
      <c r="KF8" s="138"/>
      <c r="KG8" s="138"/>
      <c r="KH8" s="162">
        <v>30254350</v>
      </c>
      <c r="KI8" s="210">
        <v>229225841</v>
      </c>
      <c r="KJ8" s="139">
        <v>4794</v>
      </c>
      <c r="KK8" s="139">
        <v>2042</v>
      </c>
      <c r="KL8" s="138"/>
      <c r="KM8" s="138"/>
      <c r="KN8" s="138"/>
      <c r="KO8" s="162">
        <v>199276265</v>
      </c>
      <c r="KP8" s="139">
        <v>2397</v>
      </c>
      <c r="KQ8" s="138"/>
      <c r="KR8" s="138"/>
      <c r="KS8" s="138"/>
      <c r="KT8" s="162">
        <v>313122860</v>
      </c>
      <c r="KU8" s="139">
        <v>355</v>
      </c>
      <c r="KV8" s="138"/>
      <c r="KW8" s="138"/>
      <c r="KX8" s="138"/>
      <c r="KY8" s="138"/>
      <c r="KZ8" s="138"/>
      <c r="LA8" s="138"/>
      <c r="LB8" s="162">
        <v>62804813</v>
      </c>
      <c r="LC8" s="210">
        <v>575203938</v>
      </c>
      <c r="LD8" s="139">
        <v>3057</v>
      </c>
      <c r="LE8" s="139">
        <v>1256</v>
      </c>
      <c r="LF8" s="138"/>
      <c r="LG8" s="138"/>
      <c r="LH8" s="138"/>
      <c r="LI8" s="162">
        <v>107490833</v>
      </c>
      <c r="LJ8" s="139">
        <v>1635</v>
      </c>
      <c r="LK8" s="138"/>
      <c r="LL8" s="138"/>
      <c r="LM8" s="138"/>
      <c r="LN8" s="162">
        <v>188165155</v>
      </c>
      <c r="LO8" s="139">
        <v>166</v>
      </c>
      <c r="LP8" s="138"/>
      <c r="LQ8" s="138"/>
      <c r="LR8" s="138"/>
      <c r="LS8" s="138"/>
      <c r="LT8" s="138"/>
      <c r="LU8" s="138"/>
      <c r="LV8" s="162">
        <v>23902933</v>
      </c>
      <c r="LW8" s="210">
        <v>319558921</v>
      </c>
      <c r="LX8" s="139">
        <v>4230</v>
      </c>
      <c r="LY8" s="139">
        <v>1814</v>
      </c>
      <c r="LZ8" s="138"/>
      <c r="MA8" s="138"/>
      <c r="MB8" s="138"/>
      <c r="MC8" s="162">
        <v>138698440</v>
      </c>
      <c r="MD8" s="139">
        <v>2043</v>
      </c>
      <c r="ME8" s="138"/>
      <c r="MF8" s="138"/>
      <c r="MG8" s="138"/>
      <c r="MH8" s="162">
        <v>214318872</v>
      </c>
      <c r="MI8" s="139">
        <v>373</v>
      </c>
      <c r="MJ8" s="138"/>
      <c r="MK8" s="138"/>
      <c r="ML8" s="138"/>
      <c r="MM8" s="138"/>
      <c r="MN8" s="138"/>
      <c r="MO8" s="138"/>
      <c r="MP8" s="162">
        <v>44567905</v>
      </c>
      <c r="MQ8" s="210">
        <v>397585217</v>
      </c>
      <c r="MR8" s="139">
        <v>5555</v>
      </c>
      <c r="MS8" s="139">
        <v>2400</v>
      </c>
      <c r="MT8" s="138"/>
      <c r="MU8" s="138"/>
      <c r="MV8" s="138"/>
      <c r="MW8" s="162">
        <v>212670567</v>
      </c>
      <c r="MX8" s="139">
        <v>2882</v>
      </c>
      <c r="MY8" s="138"/>
      <c r="MZ8" s="138"/>
      <c r="NA8" s="138"/>
      <c r="NB8" s="162">
        <v>348773917</v>
      </c>
      <c r="NC8" s="139">
        <v>273</v>
      </c>
      <c r="ND8" s="138"/>
      <c r="NE8" s="138"/>
      <c r="NF8" s="138"/>
      <c r="NG8" s="138"/>
      <c r="NH8" s="138"/>
      <c r="NI8" s="138"/>
      <c r="NJ8" s="162">
        <v>34406472</v>
      </c>
      <c r="NK8" s="210">
        <v>595850956</v>
      </c>
      <c r="NL8" s="139">
        <v>10402</v>
      </c>
      <c r="NM8" s="139">
        <v>4723</v>
      </c>
      <c r="NN8" s="138"/>
      <c r="NO8" s="138"/>
      <c r="NP8" s="138"/>
      <c r="NQ8" s="162">
        <v>393341031</v>
      </c>
      <c r="NR8" s="139">
        <v>5378</v>
      </c>
      <c r="NS8" s="138"/>
      <c r="NT8" s="138"/>
      <c r="NU8" s="138"/>
      <c r="NV8" s="162">
        <v>616544731</v>
      </c>
      <c r="NW8" s="139">
        <v>301</v>
      </c>
      <c r="NX8" s="138"/>
      <c r="NY8" s="138"/>
      <c r="NZ8" s="138"/>
      <c r="OA8" s="138"/>
      <c r="OB8" s="138"/>
      <c r="OC8" s="138"/>
      <c r="OD8" s="162">
        <v>77999403</v>
      </c>
      <c r="OE8" s="210">
        <v>1087885165</v>
      </c>
    </row>
    <row r="9" spans="2:395" ht="13.5" outlineLevel="1" x14ac:dyDescent="0.25">
      <c r="B9" s="15" t="s">
        <v>51</v>
      </c>
      <c r="C9" s="170">
        <v>76460</v>
      </c>
      <c r="D9" s="170">
        <v>76460</v>
      </c>
      <c r="E9" s="171">
        <v>79876</v>
      </c>
      <c r="F9" s="172">
        <v>104904</v>
      </c>
      <c r="G9" s="170">
        <v>104904</v>
      </c>
      <c r="H9" s="171">
        <v>109602</v>
      </c>
      <c r="I9" s="172">
        <v>113668</v>
      </c>
      <c r="J9" s="170">
        <v>113668</v>
      </c>
      <c r="K9" s="171">
        <v>118770</v>
      </c>
      <c r="L9" s="173">
        <v>119485</v>
      </c>
      <c r="M9" s="170">
        <v>119485</v>
      </c>
      <c r="N9" s="171">
        <v>124855</v>
      </c>
      <c r="P9" s="225">
        <v>150108</v>
      </c>
      <c r="Q9" s="132">
        <v>70196</v>
      </c>
      <c r="R9" s="118">
        <v>49360</v>
      </c>
      <c r="S9" s="118">
        <v>8535</v>
      </c>
      <c r="T9" s="119">
        <v>12301</v>
      </c>
      <c r="U9" s="163">
        <v>5409206376</v>
      </c>
      <c r="V9" s="132">
        <v>77692</v>
      </c>
      <c r="W9" s="118">
        <v>54690</v>
      </c>
      <c r="X9" s="118">
        <v>9217</v>
      </c>
      <c r="Y9" s="119">
        <v>13785</v>
      </c>
      <c r="Z9" s="163">
        <v>8214963498</v>
      </c>
      <c r="AA9" s="132">
        <v>2220</v>
      </c>
      <c r="AB9" s="118">
        <v>553</v>
      </c>
      <c r="AC9" s="118">
        <v>0</v>
      </c>
      <c r="AD9" s="118">
        <v>100</v>
      </c>
      <c r="AE9" s="118">
        <v>1384</v>
      </c>
      <c r="AF9" s="118">
        <v>94</v>
      </c>
      <c r="AG9" s="119">
        <v>89</v>
      </c>
      <c r="AH9" s="163">
        <v>262446329</v>
      </c>
      <c r="AI9" s="211">
        <v>13886616203</v>
      </c>
      <c r="AJ9" s="206">
        <v>2513</v>
      </c>
      <c r="AK9" s="132">
        <v>875</v>
      </c>
      <c r="AL9" s="118">
        <v>875</v>
      </c>
      <c r="AM9" s="118">
        <v>0</v>
      </c>
      <c r="AN9" s="119">
        <v>0</v>
      </c>
      <c r="AO9" s="163">
        <v>66902500</v>
      </c>
      <c r="AP9" s="132">
        <v>1638</v>
      </c>
      <c r="AQ9" s="118">
        <v>1638</v>
      </c>
      <c r="AR9" s="118">
        <v>0</v>
      </c>
      <c r="AS9" s="119">
        <v>0</v>
      </c>
      <c r="AT9" s="163">
        <v>171832752</v>
      </c>
      <c r="AU9" s="132">
        <v>0</v>
      </c>
      <c r="AV9" s="118">
        <v>0</v>
      </c>
      <c r="AW9" s="118">
        <v>0</v>
      </c>
      <c r="AX9" s="118">
        <v>0</v>
      </c>
      <c r="AY9" s="118">
        <v>0</v>
      </c>
      <c r="AZ9" s="118">
        <v>0</v>
      </c>
      <c r="BA9" s="119">
        <v>0</v>
      </c>
      <c r="BB9" s="163">
        <v>0</v>
      </c>
      <c r="BC9" s="211">
        <v>238735252</v>
      </c>
      <c r="BD9" s="206">
        <v>2101</v>
      </c>
      <c r="BE9" s="132">
        <v>730</v>
      </c>
      <c r="BF9" s="118">
        <v>540</v>
      </c>
      <c r="BG9" s="118">
        <v>0</v>
      </c>
      <c r="BH9" s="119">
        <v>190</v>
      </c>
      <c r="BI9" s="163">
        <v>56464840</v>
      </c>
      <c r="BJ9" s="132">
        <v>1279</v>
      </c>
      <c r="BK9" s="118">
        <v>625</v>
      </c>
      <c r="BL9" s="118">
        <v>0</v>
      </c>
      <c r="BM9" s="119">
        <v>654</v>
      </c>
      <c r="BN9" s="163">
        <v>137244708</v>
      </c>
      <c r="BO9" s="132">
        <v>92</v>
      </c>
      <c r="BP9" s="118">
        <v>92</v>
      </c>
      <c r="BQ9" s="118">
        <v>0</v>
      </c>
      <c r="BR9" s="118">
        <v>0</v>
      </c>
      <c r="BS9" s="118">
        <v>0</v>
      </c>
      <c r="BT9" s="118">
        <v>0</v>
      </c>
      <c r="BU9" s="119">
        <v>0</v>
      </c>
      <c r="BV9" s="163">
        <v>10457456</v>
      </c>
      <c r="BW9" s="211">
        <v>204167004</v>
      </c>
      <c r="BX9" s="206">
        <v>4587</v>
      </c>
      <c r="BY9" s="132">
        <v>2011</v>
      </c>
      <c r="BZ9" s="118">
        <v>2011</v>
      </c>
      <c r="CA9" s="118">
        <v>0</v>
      </c>
      <c r="CB9" s="119">
        <v>0</v>
      </c>
      <c r="CC9" s="163">
        <v>153761060</v>
      </c>
      <c r="CD9" s="132">
        <v>2498</v>
      </c>
      <c r="CE9" s="118">
        <v>2498</v>
      </c>
      <c r="CF9" s="118">
        <v>0</v>
      </c>
      <c r="CG9" s="119">
        <v>0</v>
      </c>
      <c r="CH9" s="163">
        <v>262050192</v>
      </c>
      <c r="CI9" s="132">
        <v>78</v>
      </c>
      <c r="CJ9" s="118">
        <v>0</v>
      </c>
      <c r="CK9" s="118">
        <v>0</v>
      </c>
      <c r="CL9" s="118">
        <v>0</v>
      </c>
      <c r="CM9" s="118">
        <v>78</v>
      </c>
      <c r="CN9" s="118">
        <v>0</v>
      </c>
      <c r="CO9" s="119">
        <v>0</v>
      </c>
      <c r="CP9" s="163">
        <v>9319830</v>
      </c>
      <c r="CQ9" s="211">
        <v>425131082</v>
      </c>
      <c r="CR9" s="206">
        <v>59955</v>
      </c>
      <c r="CS9" s="132">
        <v>28814</v>
      </c>
      <c r="CT9" s="118">
        <v>19463</v>
      </c>
      <c r="CU9" s="118">
        <v>4677</v>
      </c>
      <c r="CV9" s="119">
        <v>4674</v>
      </c>
      <c r="CW9" s="163">
        <v>2219084824</v>
      </c>
      <c r="CX9" s="132">
        <v>30053</v>
      </c>
      <c r="CY9" s="118">
        <v>19293</v>
      </c>
      <c r="CZ9" s="118">
        <v>5178</v>
      </c>
      <c r="DA9" s="119">
        <v>5582</v>
      </c>
      <c r="DB9" s="163">
        <v>3178904148</v>
      </c>
      <c r="DC9" s="132">
        <v>1088</v>
      </c>
      <c r="DD9" s="118">
        <v>312</v>
      </c>
      <c r="DE9" s="118">
        <v>0</v>
      </c>
      <c r="DF9" s="118">
        <v>100</v>
      </c>
      <c r="DG9" s="118">
        <v>676</v>
      </c>
      <c r="DH9" s="118">
        <v>0</v>
      </c>
      <c r="DI9" s="119">
        <v>0</v>
      </c>
      <c r="DJ9" s="163">
        <v>128113276</v>
      </c>
      <c r="DK9" s="211">
        <v>5526102248</v>
      </c>
      <c r="DL9" s="206">
        <v>12398</v>
      </c>
      <c r="DM9" s="132">
        <v>5211</v>
      </c>
      <c r="DN9" s="118">
        <v>4282</v>
      </c>
      <c r="DO9" s="118">
        <v>626</v>
      </c>
      <c r="DP9" s="119">
        <v>303</v>
      </c>
      <c r="DQ9" s="163">
        <v>399468108</v>
      </c>
      <c r="DR9" s="132">
        <v>6905</v>
      </c>
      <c r="DS9" s="118">
        <v>5546</v>
      </c>
      <c r="DT9" s="118">
        <v>783</v>
      </c>
      <c r="DU9" s="119">
        <v>576</v>
      </c>
      <c r="DV9" s="163">
        <v>727068168</v>
      </c>
      <c r="DW9" s="132">
        <v>282</v>
      </c>
      <c r="DX9" s="118">
        <v>0</v>
      </c>
      <c r="DY9" s="118">
        <v>0</v>
      </c>
      <c r="DZ9" s="118">
        <v>0</v>
      </c>
      <c r="EA9" s="118">
        <v>188</v>
      </c>
      <c r="EB9" s="118">
        <v>94</v>
      </c>
      <c r="EC9" s="119">
        <v>0</v>
      </c>
      <c r="ED9" s="163">
        <v>33694770</v>
      </c>
      <c r="EE9" s="211">
        <v>1160231046</v>
      </c>
      <c r="EF9" s="206">
        <v>16497</v>
      </c>
      <c r="EG9" s="132">
        <v>7476</v>
      </c>
      <c r="EH9" s="118">
        <v>4711</v>
      </c>
      <c r="EI9" s="118">
        <v>857</v>
      </c>
      <c r="EJ9" s="119">
        <v>1908</v>
      </c>
      <c r="EK9" s="163">
        <v>578132688</v>
      </c>
      <c r="EL9" s="132">
        <v>8872</v>
      </c>
      <c r="EM9" s="118">
        <v>5474</v>
      </c>
      <c r="EN9" s="118">
        <v>974</v>
      </c>
      <c r="EO9" s="119">
        <v>2424</v>
      </c>
      <c r="EP9" s="163">
        <v>942096240</v>
      </c>
      <c r="EQ9" s="132">
        <v>149</v>
      </c>
      <c r="ER9" s="118">
        <v>149</v>
      </c>
      <c r="ES9" s="118">
        <v>0</v>
      </c>
      <c r="ET9" s="118">
        <v>0</v>
      </c>
      <c r="EU9" s="118">
        <v>0</v>
      </c>
      <c r="EV9" s="118">
        <v>0</v>
      </c>
      <c r="EW9" s="119">
        <v>0</v>
      </c>
      <c r="EX9" s="163">
        <v>16936532</v>
      </c>
      <c r="EY9" s="211">
        <v>1537165460</v>
      </c>
      <c r="EZ9" s="206">
        <v>4056</v>
      </c>
      <c r="FA9" s="132">
        <v>1793</v>
      </c>
      <c r="FB9" s="118">
        <v>1654</v>
      </c>
      <c r="FC9" s="118">
        <v>0</v>
      </c>
      <c r="FD9" s="119">
        <v>139</v>
      </c>
      <c r="FE9" s="163">
        <v>137567604</v>
      </c>
      <c r="FF9" s="132">
        <v>2157</v>
      </c>
      <c r="FG9" s="118">
        <v>2157</v>
      </c>
      <c r="FH9" s="118">
        <v>0</v>
      </c>
      <c r="FI9" s="119">
        <v>0</v>
      </c>
      <c r="FJ9" s="163">
        <v>226277928</v>
      </c>
      <c r="FK9" s="132">
        <v>106</v>
      </c>
      <c r="FL9" s="118">
        <v>0</v>
      </c>
      <c r="FM9" s="118">
        <v>0</v>
      </c>
      <c r="FN9" s="118">
        <v>0</v>
      </c>
      <c r="FO9" s="118">
        <v>106</v>
      </c>
      <c r="FP9" s="118">
        <v>0</v>
      </c>
      <c r="FQ9" s="119">
        <v>0</v>
      </c>
      <c r="FR9" s="163">
        <v>12665410</v>
      </c>
      <c r="FS9" s="211">
        <v>376510942</v>
      </c>
      <c r="FT9" s="206">
        <v>4717</v>
      </c>
      <c r="FU9" s="132">
        <v>2144</v>
      </c>
      <c r="FV9" s="118">
        <v>2144</v>
      </c>
      <c r="FW9" s="118">
        <v>0</v>
      </c>
      <c r="FX9" s="119">
        <v>0</v>
      </c>
      <c r="FY9" s="163">
        <v>163930240</v>
      </c>
      <c r="FZ9" s="132">
        <v>2491</v>
      </c>
      <c r="GA9" s="118">
        <v>2491</v>
      </c>
      <c r="GB9" s="118">
        <v>0</v>
      </c>
      <c r="GC9" s="119">
        <v>0</v>
      </c>
      <c r="GD9" s="163">
        <v>261315864</v>
      </c>
      <c r="GE9" s="132">
        <v>82</v>
      </c>
      <c r="GF9" s="118">
        <v>0</v>
      </c>
      <c r="GG9" s="118">
        <v>0</v>
      </c>
      <c r="GH9" s="118">
        <v>0</v>
      </c>
      <c r="GI9" s="118">
        <v>82</v>
      </c>
      <c r="GJ9" s="118">
        <v>0</v>
      </c>
      <c r="GK9" s="119">
        <v>0</v>
      </c>
      <c r="GL9" s="163">
        <v>9797770</v>
      </c>
      <c r="GM9" s="211">
        <v>435043874</v>
      </c>
      <c r="GN9" s="206">
        <v>6108</v>
      </c>
      <c r="GO9" s="132">
        <v>3380</v>
      </c>
      <c r="GP9" s="118">
        <v>2778</v>
      </c>
      <c r="GQ9" s="118">
        <v>602</v>
      </c>
      <c r="GR9" s="119">
        <v>0</v>
      </c>
      <c r="GS9" s="163">
        <v>258434800</v>
      </c>
      <c r="GT9" s="132">
        <v>2728</v>
      </c>
      <c r="GU9" s="118">
        <v>2020</v>
      </c>
      <c r="GV9" s="118">
        <v>708</v>
      </c>
      <c r="GW9" s="119">
        <v>0</v>
      </c>
      <c r="GX9" s="163">
        <v>286178112</v>
      </c>
      <c r="GY9" s="132">
        <v>0</v>
      </c>
      <c r="GZ9" s="118">
        <v>0</v>
      </c>
      <c r="HA9" s="118">
        <v>0</v>
      </c>
      <c r="HB9" s="118">
        <v>0</v>
      </c>
      <c r="HC9" s="118">
        <v>0</v>
      </c>
      <c r="HD9" s="118">
        <v>0</v>
      </c>
      <c r="HE9" s="119">
        <v>0</v>
      </c>
      <c r="HF9" s="163">
        <v>0</v>
      </c>
      <c r="HG9" s="211">
        <v>544612912</v>
      </c>
      <c r="HH9" s="206">
        <v>1230</v>
      </c>
      <c r="HI9" s="132">
        <v>507</v>
      </c>
      <c r="HJ9" s="118">
        <v>507</v>
      </c>
      <c r="HK9" s="118">
        <v>0</v>
      </c>
      <c r="HL9" s="119">
        <v>0</v>
      </c>
      <c r="HM9" s="163">
        <v>38765220</v>
      </c>
      <c r="HN9" s="132">
        <v>643</v>
      </c>
      <c r="HO9" s="118">
        <v>643</v>
      </c>
      <c r="HP9" s="118">
        <v>0</v>
      </c>
      <c r="HQ9" s="119">
        <v>0</v>
      </c>
      <c r="HR9" s="163">
        <v>67453272</v>
      </c>
      <c r="HS9" s="132">
        <v>80</v>
      </c>
      <c r="HT9" s="118">
        <v>0</v>
      </c>
      <c r="HU9" s="118">
        <v>0</v>
      </c>
      <c r="HV9" s="118">
        <v>0</v>
      </c>
      <c r="HW9" s="118">
        <v>80</v>
      </c>
      <c r="HX9" s="118">
        <v>0</v>
      </c>
      <c r="HY9" s="119">
        <v>0</v>
      </c>
      <c r="HZ9" s="163">
        <v>9558800</v>
      </c>
      <c r="IA9" s="211">
        <v>115777292</v>
      </c>
      <c r="IB9" s="206">
        <v>9895</v>
      </c>
      <c r="IC9" s="132">
        <v>5353</v>
      </c>
      <c r="ID9" s="118">
        <v>0</v>
      </c>
      <c r="IE9" s="118">
        <v>981</v>
      </c>
      <c r="IF9" s="119">
        <v>4372</v>
      </c>
      <c r="IG9" s="163">
        <v>424225132</v>
      </c>
      <c r="IH9" s="132">
        <v>4542</v>
      </c>
      <c r="II9" s="118">
        <v>0</v>
      </c>
      <c r="IJ9" s="118">
        <v>759</v>
      </c>
      <c r="IK9" s="119">
        <v>3783</v>
      </c>
      <c r="IL9" s="163">
        <v>494246502</v>
      </c>
      <c r="IM9" s="132">
        <v>0</v>
      </c>
      <c r="IN9" s="118">
        <v>0</v>
      </c>
      <c r="IO9" s="118">
        <v>0</v>
      </c>
      <c r="IP9" s="118">
        <v>0</v>
      </c>
      <c r="IQ9" s="118">
        <v>0</v>
      </c>
      <c r="IR9" s="118">
        <v>0</v>
      </c>
      <c r="IS9" s="119">
        <v>0</v>
      </c>
      <c r="IT9" s="163">
        <v>0</v>
      </c>
      <c r="IU9" s="211">
        <v>918471634</v>
      </c>
      <c r="IV9" s="206">
        <v>3325</v>
      </c>
      <c r="IW9" s="132">
        <v>1498</v>
      </c>
      <c r="IX9" s="118">
        <v>1348</v>
      </c>
      <c r="IY9" s="118">
        <v>0</v>
      </c>
      <c r="IZ9" s="119">
        <v>150</v>
      </c>
      <c r="JA9" s="163">
        <v>115049480</v>
      </c>
      <c r="JB9" s="132">
        <v>1742</v>
      </c>
      <c r="JC9" s="118">
        <v>1742</v>
      </c>
      <c r="JD9" s="118">
        <v>0</v>
      </c>
      <c r="JE9" s="119">
        <v>0</v>
      </c>
      <c r="JF9" s="163">
        <v>182742768</v>
      </c>
      <c r="JG9" s="132">
        <v>85</v>
      </c>
      <c r="JH9" s="118">
        <v>0</v>
      </c>
      <c r="JI9" s="118">
        <v>0</v>
      </c>
      <c r="JJ9" s="118">
        <v>0</v>
      </c>
      <c r="JK9" s="118">
        <v>85</v>
      </c>
      <c r="JL9" s="118">
        <v>0</v>
      </c>
      <c r="JM9" s="119">
        <v>0</v>
      </c>
      <c r="JN9" s="163">
        <v>10156225</v>
      </c>
      <c r="JO9" s="211">
        <v>307948473</v>
      </c>
      <c r="JP9" s="206">
        <v>909</v>
      </c>
      <c r="JQ9" s="132">
        <v>392</v>
      </c>
      <c r="JR9" s="118">
        <v>392</v>
      </c>
      <c r="JS9" s="118">
        <v>0</v>
      </c>
      <c r="JT9" s="119">
        <v>0</v>
      </c>
      <c r="JU9" s="163">
        <v>29972320</v>
      </c>
      <c r="JV9" s="132">
        <v>517</v>
      </c>
      <c r="JW9" s="118">
        <v>517</v>
      </c>
      <c r="JX9" s="118">
        <v>0</v>
      </c>
      <c r="JY9" s="119">
        <v>0</v>
      </c>
      <c r="JZ9" s="163">
        <v>54235368</v>
      </c>
      <c r="KA9" s="132">
        <v>0</v>
      </c>
      <c r="KB9" s="118">
        <v>0</v>
      </c>
      <c r="KC9" s="118">
        <v>0</v>
      </c>
      <c r="KD9" s="118">
        <v>0</v>
      </c>
      <c r="KE9" s="118">
        <v>0</v>
      </c>
      <c r="KF9" s="118">
        <v>0</v>
      </c>
      <c r="KG9" s="119">
        <v>0</v>
      </c>
      <c r="KH9" s="163">
        <v>0</v>
      </c>
      <c r="KI9" s="211">
        <v>84207688</v>
      </c>
      <c r="KJ9" s="206">
        <v>2693</v>
      </c>
      <c r="KK9" s="132">
        <v>1178</v>
      </c>
      <c r="KL9" s="118">
        <v>785</v>
      </c>
      <c r="KM9" s="118">
        <v>0</v>
      </c>
      <c r="KN9" s="119">
        <v>393</v>
      </c>
      <c r="KO9" s="163">
        <v>91412368</v>
      </c>
      <c r="KP9" s="132">
        <v>1426</v>
      </c>
      <c r="KQ9" s="118">
        <v>881</v>
      </c>
      <c r="KR9" s="118">
        <v>0</v>
      </c>
      <c r="KS9" s="119">
        <v>545</v>
      </c>
      <c r="KT9" s="163">
        <v>152153514</v>
      </c>
      <c r="KU9" s="132">
        <v>89</v>
      </c>
      <c r="KV9" s="118">
        <v>0</v>
      </c>
      <c r="KW9" s="118">
        <v>0</v>
      </c>
      <c r="KX9" s="118">
        <v>0</v>
      </c>
      <c r="KY9" s="118">
        <v>0</v>
      </c>
      <c r="KZ9" s="118">
        <v>0</v>
      </c>
      <c r="LA9" s="119">
        <v>89</v>
      </c>
      <c r="LB9" s="163">
        <v>11112095</v>
      </c>
      <c r="LC9" s="211">
        <v>254677977</v>
      </c>
      <c r="LD9" s="206">
        <v>2561</v>
      </c>
      <c r="LE9" s="132">
        <v>1108</v>
      </c>
      <c r="LF9" s="118">
        <v>1108</v>
      </c>
      <c r="LG9" s="118">
        <v>0</v>
      </c>
      <c r="LH9" s="119">
        <v>0</v>
      </c>
      <c r="LI9" s="163">
        <v>84717680</v>
      </c>
      <c r="LJ9" s="132">
        <v>1453</v>
      </c>
      <c r="LK9" s="118">
        <v>1453</v>
      </c>
      <c r="LL9" s="118">
        <v>0</v>
      </c>
      <c r="LM9" s="119">
        <v>0</v>
      </c>
      <c r="LN9" s="163">
        <v>152425512</v>
      </c>
      <c r="LO9" s="132">
        <v>0</v>
      </c>
      <c r="LP9" s="118">
        <v>0</v>
      </c>
      <c r="LQ9" s="118">
        <v>0</v>
      </c>
      <c r="LR9" s="118">
        <v>0</v>
      </c>
      <c r="LS9" s="118">
        <v>0</v>
      </c>
      <c r="LT9" s="118">
        <v>0</v>
      </c>
      <c r="LU9" s="119">
        <v>0</v>
      </c>
      <c r="LV9" s="163">
        <v>0</v>
      </c>
      <c r="LW9" s="211">
        <v>237143192</v>
      </c>
      <c r="LX9" s="206">
        <v>3946</v>
      </c>
      <c r="LY9" s="132">
        <v>1814</v>
      </c>
      <c r="LZ9" s="118">
        <v>1814</v>
      </c>
      <c r="MA9" s="118">
        <v>0</v>
      </c>
      <c r="MB9" s="119">
        <v>0</v>
      </c>
      <c r="MC9" s="163">
        <v>138698440</v>
      </c>
      <c r="MD9" s="132">
        <v>2043</v>
      </c>
      <c r="ME9" s="118">
        <v>2043</v>
      </c>
      <c r="MF9" s="118">
        <v>0</v>
      </c>
      <c r="MG9" s="119">
        <v>0</v>
      </c>
      <c r="MH9" s="163">
        <v>214318872</v>
      </c>
      <c r="MI9" s="132">
        <v>89</v>
      </c>
      <c r="MJ9" s="118">
        <v>0</v>
      </c>
      <c r="MK9" s="118">
        <v>0</v>
      </c>
      <c r="ML9" s="118">
        <v>0</v>
      </c>
      <c r="MM9" s="118">
        <v>89</v>
      </c>
      <c r="MN9" s="118">
        <v>0</v>
      </c>
      <c r="MO9" s="119">
        <v>0</v>
      </c>
      <c r="MP9" s="163">
        <v>10634165</v>
      </c>
      <c r="MQ9" s="211">
        <v>363651477</v>
      </c>
      <c r="MR9" s="206">
        <v>4563</v>
      </c>
      <c r="MS9" s="132">
        <v>2108</v>
      </c>
      <c r="MT9" s="118">
        <v>2108</v>
      </c>
      <c r="MU9" s="118">
        <v>0</v>
      </c>
      <c r="MV9" s="119">
        <v>0</v>
      </c>
      <c r="MW9" s="163">
        <v>161177680</v>
      </c>
      <c r="MX9" s="132">
        <v>2455</v>
      </c>
      <c r="MY9" s="118">
        <v>2455</v>
      </c>
      <c r="MZ9" s="118">
        <v>0</v>
      </c>
      <c r="NA9" s="119">
        <v>0</v>
      </c>
      <c r="NB9" s="163">
        <v>257539320</v>
      </c>
      <c r="NC9" s="132">
        <v>0</v>
      </c>
      <c r="ND9" s="118">
        <v>0</v>
      </c>
      <c r="NE9" s="118">
        <v>0</v>
      </c>
      <c r="NF9" s="118">
        <v>0</v>
      </c>
      <c r="NG9" s="118">
        <v>0</v>
      </c>
      <c r="NH9" s="118">
        <v>0</v>
      </c>
      <c r="NI9" s="119">
        <v>0</v>
      </c>
      <c r="NJ9" s="163">
        <v>0</v>
      </c>
      <c r="NK9" s="211">
        <v>418717000</v>
      </c>
      <c r="NL9" s="206">
        <v>8054</v>
      </c>
      <c r="NM9" s="132">
        <v>3804</v>
      </c>
      <c r="NN9" s="118">
        <v>2840</v>
      </c>
      <c r="NO9" s="118">
        <v>792</v>
      </c>
      <c r="NP9" s="119">
        <v>172</v>
      </c>
      <c r="NQ9" s="163">
        <v>291441392</v>
      </c>
      <c r="NR9" s="132">
        <v>4250</v>
      </c>
      <c r="NS9" s="118">
        <v>3214</v>
      </c>
      <c r="NT9" s="118">
        <v>815</v>
      </c>
      <c r="NU9" s="119">
        <v>221</v>
      </c>
      <c r="NV9" s="163">
        <v>446880258</v>
      </c>
      <c r="NW9" s="132">
        <v>0</v>
      </c>
      <c r="NX9" s="118">
        <v>0</v>
      </c>
      <c r="NY9" s="118">
        <v>0</v>
      </c>
      <c r="NZ9" s="118">
        <v>0</v>
      </c>
      <c r="OA9" s="118">
        <v>0</v>
      </c>
      <c r="OB9" s="118">
        <v>0</v>
      </c>
      <c r="OC9" s="119">
        <v>0</v>
      </c>
      <c r="OD9" s="163">
        <v>0</v>
      </c>
      <c r="OE9" s="211">
        <v>738321650</v>
      </c>
    </row>
    <row r="10" spans="2:395" ht="13.5" outlineLevel="1" x14ac:dyDescent="0.25">
      <c r="B10" s="14" t="s">
        <v>52</v>
      </c>
      <c r="C10" s="170">
        <v>76460</v>
      </c>
      <c r="D10" s="170">
        <v>83057</v>
      </c>
      <c r="E10" s="171">
        <v>93688</v>
      </c>
      <c r="F10" s="172">
        <v>104904</v>
      </c>
      <c r="G10" s="170">
        <v>113243</v>
      </c>
      <c r="H10" s="171">
        <v>127855</v>
      </c>
      <c r="I10" s="172">
        <v>113668</v>
      </c>
      <c r="J10" s="170">
        <v>122749</v>
      </c>
      <c r="K10" s="171">
        <v>138618</v>
      </c>
      <c r="L10" s="173">
        <v>119485</v>
      </c>
      <c r="M10" s="170">
        <v>129042</v>
      </c>
      <c r="N10" s="171">
        <v>145745</v>
      </c>
      <c r="P10" s="225">
        <v>14352</v>
      </c>
      <c r="Q10" s="132">
        <v>4755</v>
      </c>
      <c r="R10" s="118">
        <v>1018</v>
      </c>
      <c r="S10" s="118">
        <v>1138</v>
      </c>
      <c r="T10" s="119">
        <v>2599</v>
      </c>
      <c r="U10" s="163">
        <v>415850258</v>
      </c>
      <c r="V10" s="132">
        <v>6274</v>
      </c>
      <c r="W10" s="118">
        <v>1591</v>
      </c>
      <c r="X10" s="118">
        <v>1517</v>
      </c>
      <c r="Y10" s="119">
        <v>3166</v>
      </c>
      <c r="Z10" s="163">
        <v>743480825</v>
      </c>
      <c r="AA10" s="132">
        <v>3323</v>
      </c>
      <c r="AB10" s="118">
        <v>373</v>
      </c>
      <c r="AC10" s="118">
        <v>114</v>
      </c>
      <c r="AD10" s="118">
        <v>0</v>
      </c>
      <c r="AE10" s="118">
        <v>2309</v>
      </c>
      <c r="AF10" s="118">
        <v>140</v>
      </c>
      <c r="AG10" s="119">
        <v>387</v>
      </c>
      <c r="AH10" s="163">
        <v>406751610</v>
      </c>
      <c r="AI10" s="211">
        <v>1566082693</v>
      </c>
      <c r="AJ10" s="206">
        <v>691</v>
      </c>
      <c r="AK10" s="132">
        <v>444</v>
      </c>
      <c r="AL10" s="118">
        <v>350</v>
      </c>
      <c r="AM10" s="118">
        <v>94</v>
      </c>
      <c r="AN10" s="119">
        <v>0</v>
      </c>
      <c r="AO10" s="163">
        <v>34568358</v>
      </c>
      <c r="AP10" s="132">
        <v>247</v>
      </c>
      <c r="AQ10" s="118">
        <v>120</v>
      </c>
      <c r="AR10" s="118">
        <v>127</v>
      </c>
      <c r="AS10" s="119">
        <v>0</v>
      </c>
      <c r="AT10" s="163">
        <v>26970341</v>
      </c>
      <c r="AU10" s="132">
        <v>0</v>
      </c>
      <c r="AV10" s="118">
        <v>0</v>
      </c>
      <c r="AW10" s="118">
        <v>0</v>
      </c>
      <c r="AX10" s="118">
        <v>0</v>
      </c>
      <c r="AY10" s="118">
        <v>0</v>
      </c>
      <c r="AZ10" s="118">
        <v>0</v>
      </c>
      <c r="BA10" s="119">
        <v>0</v>
      </c>
      <c r="BB10" s="163">
        <v>0</v>
      </c>
      <c r="BC10" s="211">
        <v>61538699</v>
      </c>
      <c r="BD10" s="206">
        <v>739</v>
      </c>
      <c r="BE10" s="132">
        <v>454</v>
      </c>
      <c r="BF10" s="118">
        <v>0</v>
      </c>
      <c r="BG10" s="118">
        <v>0</v>
      </c>
      <c r="BH10" s="119">
        <v>454</v>
      </c>
      <c r="BI10" s="163">
        <v>42534352</v>
      </c>
      <c r="BJ10" s="132">
        <v>285</v>
      </c>
      <c r="BK10" s="118">
        <v>159</v>
      </c>
      <c r="BL10" s="118">
        <v>0</v>
      </c>
      <c r="BM10" s="119">
        <v>126</v>
      </c>
      <c r="BN10" s="163">
        <v>32789466</v>
      </c>
      <c r="BO10" s="132">
        <v>0</v>
      </c>
      <c r="BP10" s="118">
        <v>0</v>
      </c>
      <c r="BQ10" s="118">
        <v>0</v>
      </c>
      <c r="BR10" s="118">
        <v>0</v>
      </c>
      <c r="BS10" s="118">
        <v>0</v>
      </c>
      <c r="BT10" s="118">
        <v>0</v>
      </c>
      <c r="BU10" s="119">
        <v>0</v>
      </c>
      <c r="BV10" s="163">
        <v>0</v>
      </c>
      <c r="BW10" s="211">
        <v>75323818</v>
      </c>
      <c r="BX10" s="206">
        <v>565</v>
      </c>
      <c r="BY10" s="132">
        <v>89</v>
      </c>
      <c r="BZ10" s="118">
        <v>0</v>
      </c>
      <c r="CA10" s="118">
        <v>0</v>
      </c>
      <c r="CB10" s="119">
        <v>89</v>
      </c>
      <c r="CC10" s="163">
        <v>8338232</v>
      </c>
      <c r="CD10" s="132">
        <v>364</v>
      </c>
      <c r="CE10" s="118">
        <v>131</v>
      </c>
      <c r="CF10" s="118">
        <v>0</v>
      </c>
      <c r="CG10" s="119">
        <v>233</v>
      </c>
      <c r="CH10" s="163">
        <v>43532639</v>
      </c>
      <c r="CI10" s="132">
        <v>112</v>
      </c>
      <c r="CJ10" s="118">
        <v>67</v>
      </c>
      <c r="CK10" s="118">
        <v>0</v>
      </c>
      <c r="CL10" s="118">
        <v>0</v>
      </c>
      <c r="CM10" s="118">
        <v>45</v>
      </c>
      <c r="CN10" s="118">
        <v>0</v>
      </c>
      <c r="CO10" s="119">
        <v>0</v>
      </c>
      <c r="CP10" s="163">
        <v>12992581</v>
      </c>
      <c r="CQ10" s="211">
        <v>64863452</v>
      </c>
      <c r="CR10" s="206">
        <v>589</v>
      </c>
      <c r="CS10" s="132">
        <v>130</v>
      </c>
      <c r="CT10" s="118">
        <v>0</v>
      </c>
      <c r="CU10" s="118">
        <v>0</v>
      </c>
      <c r="CV10" s="119">
        <v>130</v>
      </c>
      <c r="CW10" s="163">
        <v>12179440</v>
      </c>
      <c r="CX10" s="132">
        <v>223</v>
      </c>
      <c r="CY10" s="118">
        <v>148</v>
      </c>
      <c r="CZ10" s="118">
        <v>0</v>
      </c>
      <c r="DA10" s="119">
        <v>75</v>
      </c>
      <c r="DB10" s="163">
        <v>25114917</v>
      </c>
      <c r="DC10" s="132">
        <v>236</v>
      </c>
      <c r="DD10" s="118">
        <v>63</v>
      </c>
      <c r="DE10" s="118">
        <v>53</v>
      </c>
      <c r="DF10" s="118">
        <v>0</v>
      </c>
      <c r="DG10" s="118">
        <v>0</v>
      </c>
      <c r="DH10" s="118">
        <v>70</v>
      </c>
      <c r="DI10" s="119">
        <v>50</v>
      </c>
      <c r="DJ10" s="163">
        <v>29986971</v>
      </c>
      <c r="DK10" s="211">
        <v>67281328</v>
      </c>
      <c r="DL10" s="206">
        <v>1332</v>
      </c>
      <c r="DM10" s="132">
        <v>337</v>
      </c>
      <c r="DN10" s="118">
        <v>0</v>
      </c>
      <c r="DO10" s="118">
        <v>100</v>
      </c>
      <c r="DP10" s="119">
        <v>237</v>
      </c>
      <c r="DQ10" s="163">
        <v>30509756</v>
      </c>
      <c r="DR10" s="132">
        <v>378</v>
      </c>
      <c r="DS10" s="118">
        <v>0</v>
      </c>
      <c r="DT10" s="118">
        <v>123</v>
      </c>
      <c r="DU10" s="119">
        <v>255</v>
      </c>
      <c r="DV10" s="163">
        <v>46531914</v>
      </c>
      <c r="DW10" s="132">
        <v>617</v>
      </c>
      <c r="DX10" s="118">
        <v>0</v>
      </c>
      <c r="DY10" s="118">
        <v>0</v>
      </c>
      <c r="DZ10" s="118">
        <v>0</v>
      </c>
      <c r="EA10" s="118">
        <v>562</v>
      </c>
      <c r="EB10" s="118">
        <v>0</v>
      </c>
      <c r="EC10" s="119">
        <v>55</v>
      </c>
      <c r="ED10" s="163">
        <v>75166545</v>
      </c>
      <c r="EE10" s="211">
        <v>152208215</v>
      </c>
      <c r="EF10" s="206">
        <v>1641</v>
      </c>
      <c r="EG10" s="132">
        <v>690</v>
      </c>
      <c r="EH10" s="118">
        <v>0</v>
      </c>
      <c r="EI10" s="118">
        <v>95</v>
      </c>
      <c r="EJ10" s="119">
        <v>595</v>
      </c>
      <c r="EK10" s="163">
        <v>63634775</v>
      </c>
      <c r="EL10" s="132">
        <v>794</v>
      </c>
      <c r="EM10" s="118">
        <v>0</v>
      </c>
      <c r="EN10" s="118">
        <v>234</v>
      </c>
      <c r="EO10" s="119">
        <v>560</v>
      </c>
      <c r="EP10" s="163">
        <v>98097662</v>
      </c>
      <c r="EQ10" s="132">
        <v>157</v>
      </c>
      <c r="ER10" s="118">
        <v>96</v>
      </c>
      <c r="ES10" s="118">
        <v>61</v>
      </c>
      <c r="ET10" s="118">
        <v>0</v>
      </c>
      <c r="EU10" s="118">
        <v>0</v>
      </c>
      <c r="EV10" s="118">
        <v>0</v>
      </c>
      <c r="EW10" s="119">
        <v>0</v>
      </c>
      <c r="EX10" s="163">
        <v>18399817</v>
      </c>
      <c r="EY10" s="211">
        <v>180132254</v>
      </c>
      <c r="EZ10" s="206">
        <v>771</v>
      </c>
      <c r="FA10" s="132">
        <v>167</v>
      </c>
      <c r="FB10" s="118">
        <v>0</v>
      </c>
      <c r="FC10" s="118">
        <v>0</v>
      </c>
      <c r="FD10" s="119">
        <v>167</v>
      </c>
      <c r="FE10" s="163">
        <v>15645896</v>
      </c>
      <c r="FF10" s="132">
        <v>362</v>
      </c>
      <c r="FG10" s="118">
        <v>0</v>
      </c>
      <c r="FH10" s="118">
        <v>0</v>
      </c>
      <c r="FI10" s="119">
        <v>362</v>
      </c>
      <c r="FJ10" s="163">
        <v>46283510</v>
      </c>
      <c r="FK10" s="132">
        <v>242</v>
      </c>
      <c r="FL10" s="118">
        <v>0</v>
      </c>
      <c r="FM10" s="118">
        <v>0</v>
      </c>
      <c r="FN10" s="118">
        <v>0</v>
      </c>
      <c r="FO10" s="118">
        <v>242</v>
      </c>
      <c r="FP10" s="118">
        <v>0</v>
      </c>
      <c r="FQ10" s="119">
        <v>0</v>
      </c>
      <c r="FR10" s="163">
        <v>28915370</v>
      </c>
      <c r="FS10" s="211">
        <v>90844776</v>
      </c>
      <c r="FT10" s="206">
        <v>959</v>
      </c>
      <c r="FU10" s="132">
        <v>202</v>
      </c>
      <c r="FV10" s="118">
        <v>109</v>
      </c>
      <c r="FW10" s="118">
        <v>93</v>
      </c>
      <c r="FX10" s="119">
        <v>0</v>
      </c>
      <c r="FY10" s="163">
        <v>16058441</v>
      </c>
      <c r="FZ10" s="132">
        <v>335</v>
      </c>
      <c r="GA10" s="118">
        <v>190</v>
      </c>
      <c r="GB10" s="118">
        <v>145</v>
      </c>
      <c r="GC10" s="119">
        <v>0</v>
      </c>
      <c r="GD10" s="163">
        <v>36351995</v>
      </c>
      <c r="GE10" s="132">
        <v>422</v>
      </c>
      <c r="GF10" s="118">
        <v>0</v>
      </c>
      <c r="GG10" s="118">
        <v>0</v>
      </c>
      <c r="GH10" s="118">
        <v>0</v>
      </c>
      <c r="GI10" s="118">
        <v>422</v>
      </c>
      <c r="GJ10" s="118">
        <v>0</v>
      </c>
      <c r="GK10" s="119">
        <v>0</v>
      </c>
      <c r="GL10" s="163">
        <v>50422670</v>
      </c>
      <c r="GM10" s="211">
        <v>102833106</v>
      </c>
      <c r="GN10" s="206">
        <v>536</v>
      </c>
      <c r="GO10" s="132">
        <v>225</v>
      </c>
      <c r="GP10" s="118">
        <v>0</v>
      </c>
      <c r="GQ10" s="118">
        <v>152</v>
      </c>
      <c r="GR10" s="119">
        <v>73</v>
      </c>
      <c r="GS10" s="163">
        <v>19463888</v>
      </c>
      <c r="GT10" s="132">
        <v>143</v>
      </c>
      <c r="GU10" s="118">
        <v>0</v>
      </c>
      <c r="GV10" s="118">
        <v>143</v>
      </c>
      <c r="GW10" s="119">
        <v>0</v>
      </c>
      <c r="GX10" s="163">
        <v>16193749</v>
      </c>
      <c r="GY10" s="132">
        <v>168</v>
      </c>
      <c r="GZ10" s="118">
        <v>0</v>
      </c>
      <c r="HA10" s="118">
        <v>0</v>
      </c>
      <c r="HB10" s="118">
        <v>0</v>
      </c>
      <c r="HC10" s="118">
        <v>168</v>
      </c>
      <c r="HD10" s="118">
        <v>0</v>
      </c>
      <c r="HE10" s="119">
        <v>0</v>
      </c>
      <c r="HF10" s="163">
        <v>20073480</v>
      </c>
      <c r="HG10" s="211">
        <v>55731117</v>
      </c>
      <c r="HH10" s="206">
        <v>417</v>
      </c>
      <c r="HI10" s="132">
        <v>175</v>
      </c>
      <c r="HJ10" s="118">
        <v>175</v>
      </c>
      <c r="HK10" s="118">
        <v>0</v>
      </c>
      <c r="HL10" s="119">
        <v>0</v>
      </c>
      <c r="HM10" s="163">
        <v>13380500</v>
      </c>
      <c r="HN10" s="132">
        <v>242</v>
      </c>
      <c r="HO10" s="118">
        <v>242</v>
      </c>
      <c r="HP10" s="118">
        <v>0</v>
      </c>
      <c r="HQ10" s="119">
        <v>0</v>
      </c>
      <c r="HR10" s="163">
        <v>25386768</v>
      </c>
      <c r="HS10" s="132">
        <v>0</v>
      </c>
      <c r="HT10" s="118">
        <v>0</v>
      </c>
      <c r="HU10" s="118">
        <v>0</v>
      </c>
      <c r="HV10" s="118">
        <v>0</v>
      </c>
      <c r="HW10" s="118">
        <v>0</v>
      </c>
      <c r="HX10" s="118">
        <v>0</v>
      </c>
      <c r="HY10" s="119">
        <v>0</v>
      </c>
      <c r="HZ10" s="163">
        <v>0</v>
      </c>
      <c r="IA10" s="211">
        <v>38767268</v>
      </c>
      <c r="IB10" s="206">
        <v>1733</v>
      </c>
      <c r="IC10" s="132">
        <v>438</v>
      </c>
      <c r="ID10" s="118">
        <v>0</v>
      </c>
      <c r="IE10" s="118">
        <v>120</v>
      </c>
      <c r="IF10" s="119">
        <v>318</v>
      </c>
      <c r="IG10" s="163">
        <v>39759624</v>
      </c>
      <c r="IH10" s="132">
        <v>943</v>
      </c>
      <c r="II10" s="118">
        <v>0</v>
      </c>
      <c r="IJ10" s="118">
        <v>278</v>
      </c>
      <c r="IK10" s="119">
        <v>665</v>
      </c>
      <c r="IL10" s="163">
        <v>116505129</v>
      </c>
      <c r="IM10" s="132">
        <v>352</v>
      </c>
      <c r="IN10" s="118">
        <v>0</v>
      </c>
      <c r="IO10" s="118">
        <v>0</v>
      </c>
      <c r="IP10" s="118">
        <v>0</v>
      </c>
      <c r="IQ10" s="118">
        <v>0</v>
      </c>
      <c r="IR10" s="118">
        <v>70</v>
      </c>
      <c r="IS10" s="119">
        <v>282</v>
      </c>
      <c r="IT10" s="163">
        <v>50133030</v>
      </c>
      <c r="IU10" s="211">
        <v>206397783</v>
      </c>
      <c r="IV10" s="206">
        <v>704</v>
      </c>
      <c r="IW10" s="132">
        <v>261</v>
      </c>
      <c r="IX10" s="118">
        <v>0</v>
      </c>
      <c r="IY10" s="118">
        <v>84</v>
      </c>
      <c r="IZ10" s="119">
        <v>177</v>
      </c>
      <c r="JA10" s="163">
        <v>23559564</v>
      </c>
      <c r="JB10" s="132">
        <v>303</v>
      </c>
      <c r="JC10" s="118">
        <v>0</v>
      </c>
      <c r="JD10" s="118">
        <v>0</v>
      </c>
      <c r="JE10" s="119">
        <v>303</v>
      </c>
      <c r="JF10" s="163">
        <v>38740065</v>
      </c>
      <c r="JG10" s="132">
        <v>140</v>
      </c>
      <c r="JH10" s="118">
        <v>0</v>
      </c>
      <c r="JI10" s="118">
        <v>0</v>
      </c>
      <c r="JJ10" s="118">
        <v>0</v>
      </c>
      <c r="JK10" s="118">
        <v>140</v>
      </c>
      <c r="JL10" s="118">
        <v>0</v>
      </c>
      <c r="JM10" s="119">
        <v>0</v>
      </c>
      <c r="JN10" s="163">
        <v>16727900</v>
      </c>
      <c r="JO10" s="211">
        <v>79027529</v>
      </c>
      <c r="JP10" s="206">
        <v>780</v>
      </c>
      <c r="JQ10" s="132">
        <v>248</v>
      </c>
      <c r="JR10" s="118">
        <v>170</v>
      </c>
      <c r="JS10" s="118">
        <v>78</v>
      </c>
      <c r="JT10" s="119">
        <v>0</v>
      </c>
      <c r="JU10" s="163">
        <v>19476646</v>
      </c>
      <c r="JV10" s="132">
        <v>397</v>
      </c>
      <c r="JW10" s="118">
        <v>294</v>
      </c>
      <c r="JX10" s="118">
        <v>103</v>
      </c>
      <c r="JY10" s="119">
        <v>0</v>
      </c>
      <c r="JZ10" s="163">
        <v>42505805</v>
      </c>
      <c r="KA10" s="132">
        <v>135</v>
      </c>
      <c r="KB10" s="118">
        <v>0</v>
      </c>
      <c r="KC10" s="118">
        <v>0</v>
      </c>
      <c r="KD10" s="118">
        <v>0</v>
      </c>
      <c r="KE10" s="118">
        <v>135</v>
      </c>
      <c r="KF10" s="118">
        <v>0</v>
      </c>
      <c r="KG10" s="119">
        <v>0</v>
      </c>
      <c r="KH10" s="163">
        <v>16130475</v>
      </c>
      <c r="KI10" s="211">
        <v>78112926</v>
      </c>
      <c r="KJ10" s="206">
        <v>777</v>
      </c>
      <c r="KK10" s="132">
        <v>283</v>
      </c>
      <c r="KL10" s="118">
        <v>0</v>
      </c>
      <c r="KM10" s="118">
        <v>94</v>
      </c>
      <c r="KN10" s="119">
        <v>189</v>
      </c>
      <c r="KO10" s="163">
        <v>25514390</v>
      </c>
      <c r="KP10" s="132">
        <v>349</v>
      </c>
      <c r="KQ10" s="118">
        <v>0</v>
      </c>
      <c r="KR10" s="118">
        <v>124</v>
      </c>
      <c r="KS10" s="119">
        <v>225</v>
      </c>
      <c r="KT10" s="163">
        <v>42809507</v>
      </c>
      <c r="KU10" s="132">
        <v>145</v>
      </c>
      <c r="KV10" s="118">
        <v>0</v>
      </c>
      <c r="KW10" s="118">
        <v>0</v>
      </c>
      <c r="KX10" s="118">
        <v>0</v>
      </c>
      <c r="KY10" s="118">
        <v>145</v>
      </c>
      <c r="KZ10" s="118">
        <v>0</v>
      </c>
      <c r="LA10" s="119">
        <v>0</v>
      </c>
      <c r="LB10" s="163">
        <v>17325325</v>
      </c>
      <c r="LC10" s="211">
        <v>85649222</v>
      </c>
      <c r="LD10" s="206">
        <v>112</v>
      </c>
      <c r="LE10" s="132">
        <v>0</v>
      </c>
      <c r="LF10" s="118">
        <v>0</v>
      </c>
      <c r="LG10" s="118">
        <v>0</v>
      </c>
      <c r="LH10" s="119">
        <v>0</v>
      </c>
      <c r="LI10" s="163">
        <v>0</v>
      </c>
      <c r="LJ10" s="132">
        <v>0</v>
      </c>
      <c r="LK10" s="118">
        <v>0</v>
      </c>
      <c r="LL10" s="118">
        <v>0</v>
      </c>
      <c r="LM10" s="119">
        <v>0</v>
      </c>
      <c r="LN10" s="163">
        <v>0</v>
      </c>
      <c r="LO10" s="132">
        <v>112</v>
      </c>
      <c r="LP10" s="118">
        <v>0</v>
      </c>
      <c r="LQ10" s="118">
        <v>0</v>
      </c>
      <c r="LR10" s="118">
        <v>0</v>
      </c>
      <c r="LS10" s="118">
        <v>112</v>
      </c>
      <c r="LT10" s="118">
        <v>0</v>
      </c>
      <c r="LU10" s="119">
        <v>0</v>
      </c>
      <c r="LV10" s="163">
        <v>13382320</v>
      </c>
      <c r="LW10" s="211">
        <v>13382320</v>
      </c>
      <c r="LX10" s="206">
        <v>284</v>
      </c>
      <c r="LY10" s="132">
        <v>0</v>
      </c>
      <c r="LZ10" s="118">
        <v>0</v>
      </c>
      <c r="MA10" s="118">
        <v>0</v>
      </c>
      <c r="MB10" s="119">
        <v>0</v>
      </c>
      <c r="MC10" s="163">
        <v>0</v>
      </c>
      <c r="MD10" s="132">
        <v>0</v>
      </c>
      <c r="ME10" s="118">
        <v>0</v>
      </c>
      <c r="MF10" s="118">
        <v>0</v>
      </c>
      <c r="MG10" s="119">
        <v>0</v>
      </c>
      <c r="MH10" s="163">
        <v>0</v>
      </c>
      <c r="MI10" s="132">
        <v>284</v>
      </c>
      <c r="MJ10" s="118">
        <v>0</v>
      </c>
      <c r="MK10" s="118">
        <v>0</v>
      </c>
      <c r="ML10" s="118">
        <v>0</v>
      </c>
      <c r="MM10" s="118">
        <v>284</v>
      </c>
      <c r="MN10" s="118">
        <v>0</v>
      </c>
      <c r="MO10" s="119">
        <v>0</v>
      </c>
      <c r="MP10" s="163">
        <v>33933740</v>
      </c>
      <c r="MQ10" s="211">
        <v>33933740</v>
      </c>
      <c r="MR10" s="206">
        <v>454</v>
      </c>
      <c r="MS10" s="132">
        <v>99</v>
      </c>
      <c r="MT10" s="118">
        <v>99</v>
      </c>
      <c r="MU10" s="118">
        <v>0</v>
      </c>
      <c r="MV10" s="119">
        <v>0</v>
      </c>
      <c r="MW10" s="163">
        <v>7569540</v>
      </c>
      <c r="MX10" s="132">
        <v>154</v>
      </c>
      <c r="MY10" s="118">
        <v>154</v>
      </c>
      <c r="MZ10" s="118">
        <v>0</v>
      </c>
      <c r="NA10" s="119">
        <v>0</v>
      </c>
      <c r="NB10" s="163">
        <v>16155216</v>
      </c>
      <c r="NC10" s="132">
        <v>201</v>
      </c>
      <c r="ND10" s="118">
        <v>147</v>
      </c>
      <c r="NE10" s="118">
        <v>0</v>
      </c>
      <c r="NF10" s="118">
        <v>0</v>
      </c>
      <c r="NG10" s="118">
        <v>54</v>
      </c>
      <c r="NH10" s="118">
        <v>0</v>
      </c>
      <c r="NI10" s="119">
        <v>0</v>
      </c>
      <c r="NJ10" s="163">
        <v>23161386</v>
      </c>
      <c r="NK10" s="211">
        <v>46886142</v>
      </c>
      <c r="NL10" s="206">
        <v>1268</v>
      </c>
      <c r="NM10" s="132">
        <v>513</v>
      </c>
      <c r="NN10" s="118">
        <v>115</v>
      </c>
      <c r="NO10" s="118">
        <v>228</v>
      </c>
      <c r="NP10" s="119">
        <v>170</v>
      </c>
      <c r="NQ10" s="163">
        <v>43656856</v>
      </c>
      <c r="NR10" s="132">
        <v>755</v>
      </c>
      <c r="NS10" s="118">
        <v>153</v>
      </c>
      <c r="NT10" s="118">
        <v>240</v>
      </c>
      <c r="NU10" s="119">
        <v>362</v>
      </c>
      <c r="NV10" s="163">
        <v>89512142</v>
      </c>
      <c r="NW10" s="132">
        <v>0</v>
      </c>
      <c r="NX10" s="118">
        <v>0</v>
      </c>
      <c r="NY10" s="118">
        <v>0</v>
      </c>
      <c r="NZ10" s="118">
        <v>0</v>
      </c>
      <c r="OA10" s="118">
        <v>0</v>
      </c>
      <c r="OB10" s="118">
        <v>0</v>
      </c>
      <c r="OC10" s="119">
        <v>0</v>
      </c>
      <c r="OD10" s="163">
        <v>0</v>
      </c>
      <c r="OE10" s="211">
        <v>133168998</v>
      </c>
    </row>
    <row r="11" spans="2:395" ht="13.5" outlineLevel="1" x14ac:dyDescent="0.25">
      <c r="B11" s="14" t="s">
        <v>53</v>
      </c>
      <c r="C11" s="170">
        <v>76460</v>
      </c>
      <c r="D11" s="170">
        <v>107305</v>
      </c>
      <c r="E11" s="171">
        <v>109728</v>
      </c>
      <c r="F11" s="172">
        <v>104904</v>
      </c>
      <c r="G11" s="170">
        <v>137928</v>
      </c>
      <c r="H11" s="171">
        <v>141059</v>
      </c>
      <c r="I11" s="172">
        <v>113668</v>
      </c>
      <c r="J11" s="170">
        <v>144058</v>
      </c>
      <c r="K11" s="171">
        <v>147324</v>
      </c>
      <c r="L11" s="173">
        <v>119485</v>
      </c>
      <c r="M11" s="170">
        <v>144491</v>
      </c>
      <c r="N11" s="171">
        <v>147757</v>
      </c>
      <c r="P11" s="225">
        <v>4788</v>
      </c>
      <c r="Q11" s="132">
        <v>2066</v>
      </c>
      <c r="R11" s="118">
        <v>130</v>
      </c>
      <c r="S11" s="118">
        <v>181</v>
      </c>
      <c r="T11" s="119">
        <v>1755</v>
      </c>
      <c r="U11" s="163">
        <v>221934645</v>
      </c>
      <c r="V11" s="132">
        <v>2419</v>
      </c>
      <c r="W11" s="118">
        <v>61</v>
      </c>
      <c r="X11" s="118">
        <v>395</v>
      </c>
      <c r="Y11" s="119">
        <v>1963</v>
      </c>
      <c r="Z11" s="163">
        <v>337779521</v>
      </c>
      <c r="AA11" s="132">
        <v>303</v>
      </c>
      <c r="AB11" s="118">
        <v>38</v>
      </c>
      <c r="AC11" s="118">
        <v>0</v>
      </c>
      <c r="AD11" s="118">
        <v>64</v>
      </c>
      <c r="AE11" s="118">
        <v>103</v>
      </c>
      <c r="AF11" s="118">
        <v>61</v>
      </c>
      <c r="AG11" s="119">
        <v>37</v>
      </c>
      <c r="AH11" s="163">
        <v>40336035</v>
      </c>
      <c r="AI11" s="211">
        <v>600050201</v>
      </c>
      <c r="AJ11" s="206">
        <v>76</v>
      </c>
      <c r="AK11" s="132">
        <v>0</v>
      </c>
      <c r="AL11" s="118">
        <v>0</v>
      </c>
      <c r="AM11" s="118">
        <v>0</v>
      </c>
      <c r="AN11" s="119">
        <v>0</v>
      </c>
      <c r="AO11" s="163">
        <v>0</v>
      </c>
      <c r="AP11" s="132">
        <v>76</v>
      </c>
      <c r="AQ11" s="118">
        <v>0</v>
      </c>
      <c r="AR11" s="118">
        <v>0</v>
      </c>
      <c r="AS11" s="119">
        <v>76</v>
      </c>
      <c r="AT11" s="163">
        <v>10720484</v>
      </c>
      <c r="AU11" s="132">
        <v>0</v>
      </c>
      <c r="AV11" s="118">
        <v>0</v>
      </c>
      <c r="AW11" s="118">
        <v>0</v>
      </c>
      <c r="AX11" s="118">
        <v>0</v>
      </c>
      <c r="AY11" s="118">
        <v>0</v>
      </c>
      <c r="AZ11" s="118">
        <v>0</v>
      </c>
      <c r="BA11" s="119">
        <v>0</v>
      </c>
      <c r="BB11" s="163">
        <v>0</v>
      </c>
      <c r="BC11" s="211">
        <v>10720484</v>
      </c>
      <c r="BD11" s="206">
        <v>332</v>
      </c>
      <c r="BE11" s="132">
        <v>136</v>
      </c>
      <c r="BF11" s="118">
        <v>75</v>
      </c>
      <c r="BG11" s="118">
        <v>0</v>
      </c>
      <c r="BH11" s="119">
        <v>61</v>
      </c>
      <c r="BI11" s="163">
        <v>12427908</v>
      </c>
      <c r="BJ11" s="132">
        <v>166</v>
      </c>
      <c r="BK11" s="118">
        <v>0</v>
      </c>
      <c r="BL11" s="118">
        <v>0</v>
      </c>
      <c r="BM11" s="119">
        <v>166</v>
      </c>
      <c r="BN11" s="163">
        <v>23415794</v>
      </c>
      <c r="BO11" s="132">
        <v>30</v>
      </c>
      <c r="BP11" s="118">
        <v>0</v>
      </c>
      <c r="BQ11" s="118">
        <v>0</v>
      </c>
      <c r="BR11" s="118">
        <v>30</v>
      </c>
      <c r="BS11" s="118">
        <v>0</v>
      </c>
      <c r="BT11" s="118">
        <v>0</v>
      </c>
      <c r="BU11" s="119">
        <v>0</v>
      </c>
      <c r="BV11" s="163">
        <v>4419720</v>
      </c>
      <c r="BW11" s="211">
        <v>40263422</v>
      </c>
      <c r="BX11" s="206">
        <v>308</v>
      </c>
      <c r="BY11" s="132">
        <v>151</v>
      </c>
      <c r="BZ11" s="118">
        <v>0</v>
      </c>
      <c r="CA11" s="118">
        <v>0</v>
      </c>
      <c r="CB11" s="119">
        <v>151</v>
      </c>
      <c r="CC11" s="163">
        <v>16568928</v>
      </c>
      <c r="CD11" s="132">
        <v>157</v>
      </c>
      <c r="CE11" s="118">
        <v>0</v>
      </c>
      <c r="CF11" s="118">
        <v>0</v>
      </c>
      <c r="CG11" s="119">
        <v>157</v>
      </c>
      <c r="CH11" s="163">
        <v>22146263</v>
      </c>
      <c r="CI11" s="132">
        <v>0</v>
      </c>
      <c r="CJ11" s="118">
        <v>0</v>
      </c>
      <c r="CK11" s="118">
        <v>0</v>
      </c>
      <c r="CL11" s="118">
        <v>0</v>
      </c>
      <c r="CM11" s="118">
        <v>0</v>
      </c>
      <c r="CN11" s="118">
        <v>0</v>
      </c>
      <c r="CO11" s="119">
        <v>0</v>
      </c>
      <c r="CP11" s="163">
        <v>0</v>
      </c>
      <c r="CQ11" s="211">
        <v>38715191</v>
      </c>
      <c r="CR11" s="206">
        <v>35</v>
      </c>
      <c r="CS11" s="132">
        <v>0</v>
      </c>
      <c r="CT11" s="118">
        <v>0</v>
      </c>
      <c r="CU11" s="118">
        <v>0</v>
      </c>
      <c r="CV11" s="119">
        <v>0</v>
      </c>
      <c r="CW11" s="163">
        <v>0</v>
      </c>
      <c r="CX11" s="132">
        <v>0</v>
      </c>
      <c r="CY11" s="118">
        <v>0</v>
      </c>
      <c r="CZ11" s="118">
        <v>0</v>
      </c>
      <c r="DA11" s="119">
        <v>0</v>
      </c>
      <c r="DB11" s="163">
        <v>0</v>
      </c>
      <c r="DC11" s="132">
        <v>35</v>
      </c>
      <c r="DD11" s="118">
        <v>0</v>
      </c>
      <c r="DE11" s="118">
        <v>0</v>
      </c>
      <c r="DF11" s="118">
        <v>0</v>
      </c>
      <c r="DG11" s="118">
        <v>35</v>
      </c>
      <c r="DH11" s="118">
        <v>0</v>
      </c>
      <c r="DI11" s="119">
        <v>0</v>
      </c>
      <c r="DJ11" s="163">
        <v>4181975</v>
      </c>
      <c r="DK11" s="211">
        <v>4181975</v>
      </c>
      <c r="DL11" s="206">
        <v>567</v>
      </c>
      <c r="DM11" s="132">
        <v>260</v>
      </c>
      <c r="DN11" s="118">
        <v>0</v>
      </c>
      <c r="DO11" s="118">
        <v>0</v>
      </c>
      <c r="DP11" s="119">
        <v>260</v>
      </c>
      <c r="DQ11" s="163">
        <v>28529280</v>
      </c>
      <c r="DR11" s="132">
        <v>246</v>
      </c>
      <c r="DS11" s="118">
        <v>0</v>
      </c>
      <c r="DT11" s="118">
        <v>0</v>
      </c>
      <c r="DU11" s="119">
        <v>246</v>
      </c>
      <c r="DV11" s="163">
        <v>34700514</v>
      </c>
      <c r="DW11" s="132">
        <v>61</v>
      </c>
      <c r="DX11" s="118">
        <v>0</v>
      </c>
      <c r="DY11" s="118">
        <v>0</v>
      </c>
      <c r="DZ11" s="118">
        <v>0</v>
      </c>
      <c r="EA11" s="118">
        <v>31</v>
      </c>
      <c r="EB11" s="118">
        <v>30</v>
      </c>
      <c r="EC11" s="119">
        <v>0</v>
      </c>
      <c r="ED11" s="163">
        <v>8038765</v>
      </c>
      <c r="EE11" s="211">
        <v>71268559</v>
      </c>
      <c r="EF11" s="206">
        <v>526</v>
      </c>
      <c r="EG11" s="132">
        <v>273</v>
      </c>
      <c r="EH11" s="118">
        <v>0</v>
      </c>
      <c r="EI11" s="118">
        <v>0</v>
      </c>
      <c r="EJ11" s="119">
        <v>273</v>
      </c>
      <c r="EK11" s="163">
        <v>29955744</v>
      </c>
      <c r="EL11" s="132">
        <v>219</v>
      </c>
      <c r="EM11" s="118">
        <v>0</v>
      </c>
      <c r="EN11" s="118">
        <v>0</v>
      </c>
      <c r="EO11" s="119">
        <v>219</v>
      </c>
      <c r="EP11" s="163">
        <v>30891921</v>
      </c>
      <c r="EQ11" s="132">
        <v>34</v>
      </c>
      <c r="ER11" s="118">
        <v>0</v>
      </c>
      <c r="ES11" s="118">
        <v>0</v>
      </c>
      <c r="ET11" s="118">
        <v>34</v>
      </c>
      <c r="EU11" s="118">
        <v>0</v>
      </c>
      <c r="EV11" s="118">
        <v>0</v>
      </c>
      <c r="EW11" s="119">
        <v>0</v>
      </c>
      <c r="EX11" s="163">
        <v>5009016</v>
      </c>
      <c r="EY11" s="211">
        <v>65856681</v>
      </c>
      <c r="EZ11" s="206">
        <v>301</v>
      </c>
      <c r="FA11" s="132">
        <v>165</v>
      </c>
      <c r="FB11" s="118">
        <v>55</v>
      </c>
      <c r="FC11" s="118">
        <v>0</v>
      </c>
      <c r="FD11" s="119">
        <v>110</v>
      </c>
      <c r="FE11" s="163">
        <v>16275380</v>
      </c>
      <c r="FF11" s="132">
        <v>136</v>
      </c>
      <c r="FG11" s="118">
        <v>61</v>
      </c>
      <c r="FH11" s="118">
        <v>0</v>
      </c>
      <c r="FI11" s="119">
        <v>75</v>
      </c>
      <c r="FJ11" s="163">
        <v>16978569</v>
      </c>
      <c r="FK11" s="132">
        <v>0</v>
      </c>
      <c r="FL11" s="118">
        <v>0</v>
      </c>
      <c r="FM11" s="118">
        <v>0</v>
      </c>
      <c r="FN11" s="118">
        <v>0</v>
      </c>
      <c r="FO11" s="118">
        <v>0</v>
      </c>
      <c r="FP11" s="118">
        <v>0</v>
      </c>
      <c r="FQ11" s="119">
        <v>0</v>
      </c>
      <c r="FR11" s="163">
        <v>0</v>
      </c>
      <c r="FS11" s="211">
        <v>33253949</v>
      </c>
      <c r="FT11" s="206">
        <v>174</v>
      </c>
      <c r="FU11" s="132">
        <v>79</v>
      </c>
      <c r="FV11" s="118">
        <v>0</v>
      </c>
      <c r="FW11" s="118">
        <v>0</v>
      </c>
      <c r="FX11" s="119">
        <v>79</v>
      </c>
      <c r="FY11" s="163">
        <v>8668512</v>
      </c>
      <c r="FZ11" s="132">
        <v>95</v>
      </c>
      <c r="GA11" s="118">
        <v>0</v>
      </c>
      <c r="GB11" s="118">
        <v>0</v>
      </c>
      <c r="GC11" s="119">
        <v>95</v>
      </c>
      <c r="GD11" s="163">
        <v>13400605</v>
      </c>
      <c r="GE11" s="132">
        <v>0</v>
      </c>
      <c r="GF11" s="118">
        <v>0</v>
      </c>
      <c r="GG11" s="118">
        <v>0</v>
      </c>
      <c r="GH11" s="118">
        <v>0</v>
      </c>
      <c r="GI11" s="118">
        <v>0</v>
      </c>
      <c r="GJ11" s="118">
        <v>0</v>
      </c>
      <c r="GK11" s="119">
        <v>0</v>
      </c>
      <c r="GL11" s="163">
        <v>0</v>
      </c>
      <c r="GM11" s="211">
        <v>22069117</v>
      </c>
      <c r="GN11" s="206">
        <v>432</v>
      </c>
      <c r="GO11" s="132">
        <v>113</v>
      </c>
      <c r="GP11" s="118">
        <v>0</v>
      </c>
      <c r="GQ11" s="118">
        <v>0</v>
      </c>
      <c r="GR11" s="119">
        <v>113</v>
      </c>
      <c r="GS11" s="163">
        <v>12399264</v>
      </c>
      <c r="GT11" s="132">
        <v>288</v>
      </c>
      <c r="GU11" s="118">
        <v>0</v>
      </c>
      <c r="GV11" s="118">
        <v>84</v>
      </c>
      <c r="GW11" s="119">
        <v>204</v>
      </c>
      <c r="GX11" s="163">
        <v>40361988</v>
      </c>
      <c r="GY11" s="132">
        <v>31</v>
      </c>
      <c r="GZ11" s="118">
        <v>0</v>
      </c>
      <c r="HA11" s="118">
        <v>0</v>
      </c>
      <c r="HB11" s="118">
        <v>0</v>
      </c>
      <c r="HC11" s="118">
        <v>0</v>
      </c>
      <c r="HD11" s="118">
        <v>31</v>
      </c>
      <c r="HE11" s="119">
        <v>0</v>
      </c>
      <c r="HF11" s="163">
        <v>4479221</v>
      </c>
      <c r="HG11" s="211">
        <v>57240473</v>
      </c>
      <c r="HH11" s="206">
        <v>66</v>
      </c>
      <c r="HI11" s="132">
        <v>0</v>
      </c>
      <c r="HJ11" s="118">
        <v>0</v>
      </c>
      <c r="HK11" s="118">
        <v>0</v>
      </c>
      <c r="HL11" s="119">
        <v>0</v>
      </c>
      <c r="HM11" s="163">
        <v>0</v>
      </c>
      <c r="HN11" s="132">
        <v>66</v>
      </c>
      <c r="HO11" s="118">
        <v>0</v>
      </c>
      <c r="HP11" s="118">
        <v>0</v>
      </c>
      <c r="HQ11" s="119">
        <v>66</v>
      </c>
      <c r="HR11" s="163">
        <v>9309894</v>
      </c>
      <c r="HS11" s="132">
        <v>0</v>
      </c>
      <c r="HT11" s="118">
        <v>0</v>
      </c>
      <c r="HU11" s="118">
        <v>0</v>
      </c>
      <c r="HV11" s="118">
        <v>0</v>
      </c>
      <c r="HW11" s="118">
        <v>0</v>
      </c>
      <c r="HX11" s="118">
        <v>0</v>
      </c>
      <c r="HY11" s="119">
        <v>0</v>
      </c>
      <c r="HZ11" s="163">
        <v>0</v>
      </c>
      <c r="IA11" s="211">
        <v>9309894</v>
      </c>
      <c r="IB11" s="206">
        <v>97</v>
      </c>
      <c r="IC11" s="132">
        <v>60</v>
      </c>
      <c r="ID11" s="118">
        <v>0</v>
      </c>
      <c r="IE11" s="118">
        <v>60</v>
      </c>
      <c r="IF11" s="119">
        <v>0</v>
      </c>
      <c r="IG11" s="163">
        <v>6438300</v>
      </c>
      <c r="IH11" s="132">
        <v>0</v>
      </c>
      <c r="II11" s="118">
        <v>0</v>
      </c>
      <c r="IJ11" s="118">
        <v>0</v>
      </c>
      <c r="IK11" s="119">
        <v>0</v>
      </c>
      <c r="IL11" s="163">
        <v>0</v>
      </c>
      <c r="IM11" s="132">
        <v>37</v>
      </c>
      <c r="IN11" s="118">
        <v>0</v>
      </c>
      <c r="IO11" s="118">
        <v>0</v>
      </c>
      <c r="IP11" s="118">
        <v>0</v>
      </c>
      <c r="IQ11" s="118">
        <v>0</v>
      </c>
      <c r="IR11" s="118">
        <v>0</v>
      </c>
      <c r="IS11" s="119">
        <v>37</v>
      </c>
      <c r="IT11" s="163">
        <v>5467009</v>
      </c>
      <c r="IU11" s="211">
        <v>11905309</v>
      </c>
      <c r="IV11" s="206">
        <v>355</v>
      </c>
      <c r="IW11" s="132">
        <v>120</v>
      </c>
      <c r="IX11" s="118">
        <v>0</v>
      </c>
      <c r="IY11" s="118">
        <v>0</v>
      </c>
      <c r="IZ11" s="119">
        <v>120</v>
      </c>
      <c r="JA11" s="163">
        <v>13167360</v>
      </c>
      <c r="JB11" s="132">
        <v>235</v>
      </c>
      <c r="JC11" s="118">
        <v>0</v>
      </c>
      <c r="JD11" s="118">
        <v>74</v>
      </c>
      <c r="JE11" s="119">
        <v>161</v>
      </c>
      <c r="JF11" s="163">
        <v>32917171</v>
      </c>
      <c r="JG11" s="132">
        <v>0</v>
      </c>
      <c r="JH11" s="118">
        <v>0</v>
      </c>
      <c r="JI11" s="118">
        <v>0</v>
      </c>
      <c r="JJ11" s="118">
        <v>0</v>
      </c>
      <c r="JK11" s="118">
        <v>0</v>
      </c>
      <c r="JL11" s="118">
        <v>0</v>
      </c>
      <c r="JM11" s="119">
        <v>0</v>
      </c>
      <c r="JN11" s="163">
        <v>0</v>
      </c>
      <c r="JO11" s="211">
        <v>46084531</v>
      </c>
      <c r="JP11" s="206">
        <v>218</v>
      </c>
      <c r="JQ11" s="132">
        <v>61</v>
      </c>
      <c r="JR11" s="118">
        <v>0</v>
      </c>
      <c r="JS11" s="118">
        <v>61</v>
      </c>
      <c r="JT11" s="119">
        <v>0</v>
      </c>
      <c r="JU11" s="163">
        <v>6545605</v>
      </c>
      <c r="JV11" s="132">
        <v>157</v>
      </c>
      <c r="JW11" s="118">
        <v>0</v>
      </c>
      <c r="JX11" s="118">
        <v>157</v>
      </c>
      <c r="JY11" s="119">
        <v>0</v>
      </c>
      <c r="JZ11" s="163">
        <v>21654696</v>
      </c>
      <c r="KA11" s="132">
        <v>0</v>
      </c>
      <c r="KB11" s="118">
        <v>0</v>
      </c>
      <c r="KC11" s="118">
        <v>0</v>
      </c>
      <c r="KD11" s="118">
        <v>0</v>
      </c>
      <c r="KE11" s="118">
        <v>0</v>
      </c>
      <c r="KF11" s="118">
        <v>0</v>
      </c>
      <c r="KG11" s="119">
        <v>0</v>
      </c>
      <c r="KH11" s="163">
        <v>0</v>
      </c>
      <c r="KI11" s="211">
        <v>28200301</v>
      </c>
      <c r="KJ11" s="206">
        <v>743</v>
      </c>
      <c r="KK11" s="132">
        <v>402</v>
      </c>
      <c r="KL11" s="118">
        <v>0</v>
      </c>
      <c r="KM11" s="118">
        <v>0</v>
      </c>
      <c r="KN11" s="119">
        <v>402</v>
      </c>
      <c r="KO11" s="163">
        <v>44110656</v>
      </c>
      <c r="KP11" s="132">
        <v>341</v>
      </c>
      <c r="KQ11" s="118">
        <v>0</v>
      </c>
      <c r="KR11" s="118">
        <v>0</v>
      </c>
      <c r="KS11" s="119">
        <v>341</v>
      </c>
      <c r="KT11" s="163">
        <v>48101119</v>
      </c>
      <c r="KU11" s="132">
        <v>0</v>
      </c>
      <c r="KV11" s="118">
        <v>0</v>
      </c>
      <c r="KW11" s="118">
        <v>0</v>
      </c>
      <c r="KX11" s="118">
        <v>0</v>
      </c>
      <c r="KY11" s="118">
        <v>0</v>
      </c>
      <c r="KZ11" s="118">
        <v>0</v>
      </c>
      <c r="LA11" s="119">
        <v>0</v>
      </c>
      <c r="LB11" s="163">
        <v>0</v>
      </c>
      <c r="LC11" s="211">
        <v>92211775</v>
      </c>
      <c r="LD11" s="206">
        <v>158</v>
      </c>
      <c r="LE11" s="132">
        <v>49</v>
      </c>
      <c r="LF11" s="118">
        <v>0</v>
      </c>
      <c r="LG11" s="118">
        <v>0</v>
      </c>
      <c r="LH11" s="119">
        <v>49</v>
      </c>
      <c r="LI11" s="163">
        <v>5376672</v>
      </c>
      <c r="LJ11" s="132">
        <v>72</v>
      </c>
      <c r="LK11" s="118">
        <v>0</v>
      </c>
      <c r="LL11" s="118">
        <v>0</v>
      </c>
      <c r="LM11" s="119">
        <v>72</v>
      </c>
      <c r="LN11" s="163">
        <v>10156248</v>
      </c>
      <c r="LO11" s="132">
        <v>37</v>
      </c>
      <c r="LP11" s="118">
        <v>0</v>
      </c>
      <c r="LQ11" s="118">
        <v>0</v>
      </c>
      <c r="LR11" s="118">
        <v>0</v>
      </c>
      <c r="LS11" s="118">
        <v>37</v>
      </c>
      <c r="LT11" s="118">
        <v>0</v>
      </c>
      <c r="LU11" s="119">
        <v>0</v>
      </c>
      <c r="LV11" s="163">
        <v>4420945</v>
      </c>
      <c r="LW11" s="211">
        <v>19953865</v>
      </c>
      <c r="LX11" s="206">
        <v>0</v>
      </c>
      <c r="LY11" s="132">
        <v>0</v>
      </c>
      <c r="LZ11" s="118">
        <v>0</v>
      </c>
      <c r="MA11" s="118">
        <v>0</v>
      </c>
      <c r="MB11" s="119">
        <v>0</v>
      </c>
      <c r="MC11" s="163">
        <v>0</v>
      </c>
      <c r="MD11" s="132">
        <v>0</v>
      </c>
      <c r="ME11" s="118">
        <v>0</v>
      </c>
      <c r="MF11" s="118">
        <v>0</v>
      </c>
      <c r="MG11" s="119">
        <v>0</v>
      </c>
      <c r="MH11" s="163">
        <v>0</v>
      </c>
      <c r="MI11" s="132">
        <v>0</v>
      </c>
      <c r="MJ11" s="118">
        <v>0</v>
      </c>
      <c r="MK11" s="118">
        <v>0</v>
      </c>
      <c r="ML11" s="118">
        <v>0</v>
      </c>
      <c r="MM11" s="118">
        <v>0</v>
      </c>
      <c r="MN11" s="118">
        <v>0</v>
      </c>
      <c r="MO11" s="119">
        <v>0</v>
      </c>
      <c r="MP11" s="163">
        <v>0</v>
      </c>
      <c r="MQ11" s="211">
        <v>0</v>
      </c>
      <c r="MR11" s="206">
        <v>38</v>
      </c>
      <c r="MS11" s="132">
        <v>0</v>
      </c>
      <c r="MT11" s="118">
        <v>0</v>
      </c>
      <c r="MU11" s="118">
        <v>0</v>
      </c>
      <c r="MV11" s="119">
        <v>0</v>
      </c>
      <c r="MW11" s="163">
        <v>0</v>
      </c>
      <c r="MX11" s="132">
        <v>0</v>
      </c>
      <c r="MY11" s="118">
        <v>0</v>
      </c>
      <c r="MZ11" s="118">
        <v>0</v>
      </c>
      <c r="NA11" s="119">
        <v>0</v>
      </c>
      <c r="NB11" s="163">
        <v>0</v>
      </c>
      <c r="NC11" s="132">
        <v>38</v>
      </c>
      <c r="ND11" s="118">
        <v>38</v>
      </c>
      <c r="NE11" s="118">
        <v>0</v>
      </c>
      <c r="NF11" s="118">
        <v>0</v>
      </c>
      <c r="NG11" s="118">
        <v>0</v>
      </c>
      <c r="NH11" s="118">
        <v>0</v>
      </c>
      <c r="NI11" s="119">
        <v>0</v>
      </c>
      <c r="NJ11" s="163">
        <v>4319384</v>
      </c>
      <c r="NK11" s="211">
        <v>4319384</v>
      </c>
      <c r="NL11" s="206">
        <v>362</v>
      </c>
      <c r="NM11" s="132">
        <v>197</v>
      </c>
      <c r="NN11" s="118">
        <v>0</v>
      </c>
      <c r="NO11" s="118">
        <v>60</v>
      </c>
      <c r="NP11" s="119">
        <v>137</v>
      </c>
      <c r="NQ11" s="163">
        <v>21471036</v>
      </c>
      <c r="NR11" s="132">
        <v>165</v>
      </c>
      <c r="NS11" s="118">
        <v>0</v>
      </c>
      <c r="NT11" s="118">
        <v>80</v>
      </c>
      <c r="NU11" s="119">
        <v>85</v>
      </c>
      <c r="NV11" s="163">
        <v>23024255</v>
      </c>
      <c r="NW11" s="132">
        <v>0</v>
      </c>
      <c r="NX11" s="118">
        <v>0</v>
      </c>
      <c r="NY11" s="118">
        <v>0</v>
      </c>
      <c r="NZ11" s="118">
        <v>0</v>
      </c>
      <c r="OA11" s="118">
        <v>0</v>
      </c>
      <c r="OB11" s="118">
        <v>0</v>
      </c>
      <c r="OC11" s="119">
        <v>0</v>
      </c>
      <c r="OD11" s="163">
        <v>0</v>
      </c>
      <c r="OE11" s="211">
        <v>44495291</v>
      </c>
    </row>
    <row r="12" spans="2:395" ht="13.5" outlineLevel="1" x14ac:dyDescent="0.25">
      <c r="B12" s="14" t="s">
        <v>54</v>
      </c>
      <c r="C12" s="170">
        <v>76460</v>
      </c>
      <c r="D12" s="170">
        <v>134135</v>
      </c>
      <c r="E12" s="171">
        <v>133429</v>
      </c>
      <c r="F12" s="172">
        <v>104904</v>
      </c>
      <c r="G12" s="170">
        <v>172048</v>
      </c>
      <c r="H12" s="171">
        <v>171137</v>
      </c>
      <c r="I12" s="172">
        <v>113668</v>
      </c>
      <c r="J12" s="170">
        <v>179579</v>
      </c>
      <c r="K12" s="171">
        <v>178628</v>
      </c>
      <c r="L12" s="173">
        <v>119485</v>
      </c>
      <c r="M12" s="170">
        <v>180048</v>
      </c>
      <c r="N12" s="171">
        <v>179097</v>
      </c>
      <c r="P12" s="225">
        <v>3696</v>
      </c>
      <c r="Q12" s="132">
        <v>1508</v>
      </c>
      <c r="R12" s="118">
        <v>0</v>
      </c>
      <c r="S12" s="118">
        <v>175</v>
      </c>
      <c r="T12" s="119">
        <v>1333</v>
      </c>
      <c r="U12" s="163">
        <v>201334482</v>
      </c>
      <c r="V12" s="132">
        <v>1780</v>
      </c>
      <c r="W12" s="118">
        <v>0</v>
      </c>
      <c r="X12" s="118">
        <v>0</v>
      </c>
      <c r="Y12" s="119">
        <v>1780</v>
      </c>
      <c r="Z12" s="163">
        <v>304623860</v>
      </c>
      <c r="AA12" s="132">
        <v>408</v>
      </c>
      <c r="AB12" s="118">
        <v>25</v>
      </c>
      <c r="AC12" s="118">
        <v>0</v>
      </c>
      <c r="AD12" s="118">
        <v>46</v>
      </c>
      <c r="AE12" s="118">
        <v>75</v>
      </c>
      <c r="AF12" s="118">
        <v>96</v>
      </c>
      <c r="AG12" s="119">
        <v>166</v>
      </c>
      <c r="AH12" s="163">
        <v>67034673</v>
      </c>
      <c r="AI12" s="211">
        <v>572993015</v>
      </c>
      <c r="AJ12" s="206">
        <v>49</v>
      </c>
      <c r="AK12" s="132">
        <v>49</v>
      </c>
      <c r="AL12" s="118">
        <v>0</v>
      </c>
      <c r="AM12" s="118">
        <v>0</v>
      </c>
      <c r="AN12" s="119">
        <v>49</v>
      </c>
      <c r="AO12" s="163">
        <v>6538021</v>
      </c>
      <c r="AP12" s="132">
        <v>0</v>
      </c>
      <c r="AQ12" s="118">
        <v>0</v>
      </c>
      <c r="AR12" s="118">
        <v>0</v>
      </c>
      <c r="AS12" s="119">
        <v>0</v>
      </c>
      <c r="AT12" s="163">
        <v>0</v>
      </c>
      <c r="AU12" s="132">
        <v>0</v>
      </c>
      <c r="AV12" s="118">
        <v>0</v>
      </c>
      <c r="AW12" s="118">
        <v>0</v>
      </c>
      <c r="AX12" s="118">
        <v>0</v>
      </c>
      <c r="AY12" s="118">
        <v>0</v>
      </c>
      <c r="AZ12" s="118">
        <v>0</v>
      </c>
      <c r="BA12" s="119">
        <v>0</v>
      </c>
      <c r="BB12" s="163">
        <v>0</v>
      </c>
      <c r="BC12" s="211">
        <v>6538021</v>
      </c>
      <c r="BD12" s="206">
        <v>541</v>
      </c>
      <c r="BE12" s="132">
        <v>271</v>
      </c>
      <c r="BF12" s="118">
        <v>0</v>
      </c>
      <c r="BG12" s="118">
        <v>0</v>
      </c>
      <c r="BH12" s="119">
        <v>271</v>
      </c>
      <c r="BI12" s="163">
        <v>36159259</v>
      </c>
      <c r="BJ12" s="132">
        <v>270</v>
      </c>
      <c r="BK12" s="118">
        <v>0</v>
      </c>
      <c r="BL12" s="118">
        <v>0</v>
      </c>
      <c r="BM12" s="119">
        <v>270</v>
      </c>
      <c r="BN12" s="163">
        <v>46206990</v>
      </c>
      <c r="BO12" s="132">
        <v>0</v>
      </c>
      <c r="BP12" s="118">
        <v>0</v>
      </c>
      <c r="BQ12" s="118">
        <v>0</v>
      </c>
      <c r="BR12" s="118">
        <v>0</v>
      </c>
      <c r="BS12" s="118">
        <v>0</v>
      </c>
      <c r="BT12" s="118">
        <v>0</v>
      </c>
      <c r="BU12" s="119">
        <v>0</v>
      </c>
      <c r="BV12" s="163">
        <v>0</v>
      </c>
      <c r="BW12" s="211">
        <v>82366249</v>
      </c>
      <c r="BX12" s="206">
        <v>251</v>
      </c>
      <c r="BY12" s="132">
        <v>97</v>
      </c>
      <c r="BZ12" s="118">
        <v>0</v>
      </c>
      <c r="CA12" s="118">
        <v>0</v>
      </c>
      <c r="CB12" s="119">
        <v>97</v>
      </c>
      <c r="CC12" s="163">
        <v>12942613</v>
      </c>
      <c r="CD12" s="132">
        <v>125</v>
      </c>
      <c r="CE12" s="118">
        <v>0</v>
      </c>
      <c r="CF12" s="118">
        <v>0</v>
      </c>
      <c r="CG12" s="119">
        <v>125</v>
      </c>
      <c r="CH12" s="163">
        <v>21392125</v>
      </c>
      <c r="CI12" s="132">
        <v>29</v>
      </c>
      <c r="CJ12" s="118">
        <v>0</v>
      </c>
      <c r="CK12" s="118">
        <v>0</v>
      </c>
      <c r="CL12" s="118">
        <v>0</v>
      </c>
      <c r="CM12" s="118">
        <v>0</v>
      </c>
      <c r="CN12" s="118">
        <v>0</v>
      </c>
      <c r="CO12" s="119">
        <v>29</v>
      </c>
      <c r="CP12" s="163">
        <v>5193813</v>
      </c>
      <c r="CQ12" s="211">
        <v>39528551</v>
      </c>
      <c r="CR12" s="206">
        <v>50</v>
      </c>
      <c r="CS12" s="132">
        <v>0</v>
      </c>
      <c r="CT12" s="118">
        <v>0</v>
      </c>
      <c r="CU12" s="118">
        <v>0</v>
      </c>
      <c r="CV12" s="119">
        <v>0</v>
      </c>
      <c r="CW12" s="163">
        <v>0</v>
      </c>
      <c r="CX12" s="132">
        <v>0</v>
      </c>
      <c r="CY12" s="118">
        <v>0</v>
      </c>
      <c r="CZ12" s="118">
        <v>0</v>
      </c>
      <c r="DA12" s="119">
        <v>0</v>
      </c>
      <c r="DB12" s="163">
        <v>0</v>
      </c>
      <c r="DC12" s="132">
        <v>50</v>
      </c>
      <c r="DD12" s="118">
        <v>0</v>
      </c>
      <c r="DE12" s="118">
        <v>0</v>
      </c>
      <c r="DF12" s="118">
        <v>0</v>
      </c>
      <c r="DG12" s="118">
        <v>25</v>
      </c>
      <c r="DH12" s="118">
        <v>25</v>
      </c>
      <c r="DI12" s="119">
        <v>0</v>
      </c>
      <c r="DJ12" s="163">
        <v>7488325</v>
      </c>
      <c r="DK12" s="211">
        <v>7488325</v>
      </c>
      <c r="DL12" s="206">
        <v>1064</v>
      </c>
      <c r="DM12" s="132">
        <v>427</v>
      </c>
      <c r="DN12" s="118">
        <v>0</v>
      </c>
      <c r="DO12" s="118">
        <v>39</v>
      </c>
      <c r="DP12" s="119">
        <v>388</v>
      </c>
      <c r="DQ12" s="163">
        <v>57001717</v>
      </c>
      <c r="DR12" s="132">
        <v>595</v>
      </c>
      <c r="DS12" s="118">
        <v>0</v>
      </c>
      <c r="DT12" s="118">
        <v>0</v>
      </c>
      <c r="DU12" s="119">
        <v>595</v>
      </c>
      <c r="DV12" s="163">
        <v>101826515</v>
      </c>
      <c r="DW12" s="132">
        <v>42</v>
      </c>
      <c r="DX12" s="118">
        <v>0</v>
      </c>
      <c r="DY12" s="118">
        <v>0</v>
      </c>
      <c r="DZ12" s="118">
        <v>0</v>
      </c>
      <c r="EA12" s="118">
        <v>0</v>
      </c>
      <c r="EB12" s="118">
        <v>0</v>
      </c>
      <c r="EC12" s="119">
        <v>42</v>
      </c>
      <c r="ED12" s="163">
        <v>7522074</v>
      </c>
      <c r="EE12" s="211">
        <v>166350306</v>
      </c>
      <c r="EF12" s="206">
        <v>176</v>
      </c>
      <c r="EG12" s="132">
        <v>130</v>
      </c>
      <c r="EH12" s="118">
        <v>0</v>
      </c>
      <c r="EI12" s="118">
        <v>39</v>
      </c>
      <c r="EJ12" s="119">
        <v>91</v>
      </c>
      <c r="EK12" s="163">
        <v>17373304</v>
      </c>
      <c r="EL12" s="132">
        <v>0</v>
      </c>
      <c r="EM12" s="118">
        <v>0</v>
      </c>
      <c r="EN12" s="118">
        <v>0</v>
      </c>
      <c r="EO12" s="119">
        <v>0</v>
      </c>
      <c r="EP12" s="163">
        <v>0</v>
      </c>
      <c r="EQ12" s="132">
        <v>46</v>
      </c>
      <c r="ER12" s="118">
        <v>0</v>
      </c>
      <c r="ES12" s="118">
        <v>0</v>
      </c>
      <c r="ET12" s="118">
        <v>46</v>
      </c>
      <c r="EU12" s="118">
        <v>0</v>
      </c>
      <c r="EV12" s="118">
        <v>0</v>
      </c>
      <c r="EW12" s="119">
        <v>0</v>
      </c>
      <c r="EX12" s="163">
        <v>8216888</v>
      </c>
      <c r="EY12" s="211">
        <v>25590192</v>
      </c>
      <c r="EZ12" s="206">
        <v>176</v>
      </c>
      <c r="FA12" s="132">
        <v>51</v>
      </c>
      <c r="FB12" s="118">
        <v>0</v>
      </c>
      <c r="FC12" s="118">
        <v>0</v>
      </c>
      <c r="FD12" s="119">
        <v>51</v>
      </c>
      <c r="FE12" s="163">
        <v>6804879</v>
      </c>
      <c r="FF12" s="132">
        <v>125</v>
      </c>
      <c r="FG12" s="118">
        <v>0</v>
      </c>
      <c r="FH12" s="118">
        <v>0</v>
      </c>
      <c r="FI12" s="119">
        <v>125</v>
      </c>
      <c r="FJ12" s="163">
        <v>21392125</v>
      </c>
      <c r="FK12" s="132">
        <v>0</v>
      </c>
      <c r="FL12" s="118">
        <v>0</v>
      </c>
      <c r="FM12" s="118">
        <v>0</v>
      </c>
      <c r="FN12" s="118">
        <v>0</v>
      </c>
      <c r="FO12" s="118">
        <v>0</v>
      </c>
      <c r="FP12" s="118">
        <v>0</v>
      </c>
      <c r="FQ12" s="119">
        <v>0</v>
      </c>
      <c r="FR12" s="163">
        <v>0</v>
      </c>
      <c r="FS12" s="211">
        <v>28197004</v>
      </c>
      <c r="FT12" s="206">
        <v>20</v>
      </c>
      <c r="FU12" s="132">
        <v>0</v>
      </c>
      <c r="FV12" s="118">
        <v>0</v>
      </c>
      <c r="FW12" s="118">
        <v>0</v>
      </c>
      <c r="FX12" s="119">
        <v>0</v>
      </c>
      <c r="FY12" s="163">
        <v>0</v>
      </c>
      <c r="FZ12" s="132">
        <v>0</v>
      </c>
      <c r="GA12" s="118">
        <v>0</v>
      </c>
      <c r="GB12" s="118">
        <v>0</v>
      </c>
      <c r="GC12" s="119">
        <v>0</v>
      </c>
      <c r="GD12" s="163">
        <v>0</v>
      </c>
      <c r="GE12" s="132">
        <v>20</v>
      </c>
      <c r="GF12" s="118">
        <v>0</v>
      </c>
      <c r="GG12" s="118">
        <v>0</v>
      </c>
      <c r="GH12" s="118">
        <v>0</v>
      </c>
      <c r="GI12" s="118">
        <v>0</v>
      </c>
      <c r="GJ12" s="118">
        <v>20</v>
      </c>
      <c r="GK12" s="119">
        <v>0</v>
      </c>
      <c r="GL12" s="163">
        <v>3600960</v>
      </c>
      <c r="GM12" s="211">
        <v>3600960</v>
      </c>
      <c r="GN12" s="206">
        <v>73</v>
      </c>
      <c r="GO12" s="132">
        <v>0</v>
      </c>
      <c r="GP12" s="118">
        <v>0</v>
      </c>
      <c r="GQ12" s="118">
        <v>0</v>
      </c>
      <c r="GR12" s="119">
        <v>0</v>
      </c>
      <c r="GS12" s="163">
        <v>0</v>
      </c>
      <c r="GT12" s="132">
        <v>0</v>
      </c>
      <c r="GU12" s="118">
        <v>0</v>
      </c>
      <c r="GV12" s="118">
        <v>0</v>
      </c>
      <c r="GW12" s="119">
        <v>0</v>
      </c>
      <c r="GX12" s="163">
        <v>0</v>
      </c>
      <c r="GY12" s="132">
        <v>73</v>
      </c>
      <c r="GZ12" s="118">
        <v>0</v>
      </c>
      <c r="HA12" s="118">
        <v>0</v>
      </c>
      <c r="HB12" s="118">
        <v>0</v>
      </c>
      <c r="HC12" s="118">
        <v>22</v>
      </c>
      <c r="HD12" s="118">
        <v>51</v>
      </c>
      <c r="HE12" s="119">
        <v>0</v>
      </c>
      <c r="HF12" s="163">
        <v>11811118</v>
      </c>
      <c r="HG12" s="211">
        <v>11811118</v>
      </c>
      <c r="HH12" s="206">
        <v>157</v>
      </c>
      <c r="HI12" s="132">
        <v>95</v>
      </c>
      <c r="HJ12" s="118">
        <v>0</v>
      </c>
      <c r="HK12" s="118">
        <v>0</v>
      </c>
      <c r="HL12" s="119">
        <v>95</v>
      </c>
      <c r="HM12" s="163">
        <v>12675755</v>
      </c>
      <c r="HN12" s="132">
        <v>62</v>
      </c>
      <c r="HO12" s="118">
        <v>0</v>
      </c>
      <c r="HP12" s="118">
        <v>0</v>
      </c>
      <c r="HQ12" s="119">
        <v>62</v>
      </c>
      <c r="HR12" s="163">
        <v>10610494</v>
      </c>
      <c r="HS12" s="132">
        <v>0</v>
      </c>
      <c r="HT12" s="118">
        <v>0</v>
      </c>
      <c r="HU12" s="118">
        <v>0</v>
      </c>
      <c r="HV12" s="118">
        <v>0</v>
      </c>
      <c r="HW12" s="118">
        <v>0</v>
      </c>
      <c r="HX12" s="118">
        <v>0</v>
      </c>
      <c r="HY12" s="119">
        <v>0</v>
      </c>
      <c r="HZ12" s="163">
        <v>0</v>
      </c>
      <c r="IA12" s="211">
        <v>23286249</v>
      </c>
      <c r="IB12" s="206">
        <v>48</v>
      </c>
      <c r="IC12" s="132">
        <v>0</v>
      </c>
      <c r="ID12" s="118">
        <v>0</v>
      </c>
      <c r="IE12" s="118">
        <v>0</v>
      </c>
      <c r="IF12" s="119">
        <v>0</v>
      </c>
      <c r="IG12" s="163">
        <v>0</v>
      </c>
      <c r="IH12" s="132">
        <v>0</v>
      </c>
      <c r="II12" s="118">
        <v>0</v>
      </c>
      <c r="IJ12" s="118">
        <v>0</v>
      </c>
      <c r="IK12" s="119">
        <v>0</v>
      </c>
      <c r="IL12" s="163">
        <v>0</v>
      </c>
      <c r="IM12" s="132">
        <v>48</v>
      </c>
      <c r="IN12" s="118">
        <v>0</v>
      </c>
      <c r="IO12" s="118">
        <v>0</v>
      </c>
      <c r="IP12" s="118">
        <v>0</v>
      </c>
      <c r="IQ12" s="118">
        <v>0</v>
      </c>
      <c r="IR12" s="118">
        <v>0</v>
      </c>
      <c r="IS12" s="119">
        <v>48</v>
      </c>
      <c r="IT12" s="163">
        <v>8596656</v>
      </c>
      <c r="IU12" s="211">
        <v>8596656</v>
      </c>
      <c r="IV12" s="206">
        <v>196</v>
      </c>
      <c r="IW12" s="132">
        <v>0</v>
      </c>
      <c r="IX12" s="118">
        <v>0</v>
      </c>
      <c r="IY12" s="118">
        <v>0</v>
      </c>
      <c r="IZ12" s="119">
        <v>0</v>
      </c>
      <c r="JA12" s="163">
        <v>0</v>
      </c>
      <c r="JB12" s="132">
        <v>168</v>
      </c>
      <c r="JC12" s="118">
        <v>0</v>
      </c>
      <c r="JD12" s="118">
        <v>0</v>
      </c>
      <c r="JE12" s="119">
        <v>168</v>
      </c>
      <c r="JF12" s="163">
        <v>28751016</v>
      </c>
      <c r="JG12" s="132">
        <v>28</v>
      </c>
      <c r="JH12" s="118">
        <v>0</v>
      </c>
      <c r="JI12" s="118">
        <v>0</v>
      </c>
      <c r="JJ12" s="118">
        <v>0</v>
      </c>
      <c r="JK12" s="118">
        <v>28</v>
      </c>
      <c r="JL12" s="118">
        <v>0</v>
      </c>
      <c r="JM12" s="119">
        <v>0</v>
      </c>
      <c r="JN12" s="163">
        <v>3345580</v>
      </c>
      <c r="JO12" s="211">
        <v>32096596</v>
      </c>
      <c r="JP12" s="206">
        <v>192</v>
      </c>
      <c r="JQ12" s="132">
        <v>98</v>
      </c>
      <c r="JR12" s="118">
        <v>0</v>
      </c>
      <c r="JS12" s="118">
        <v>55</v>
      </c>
      <c r="JT12" s="119">
        <v>43</v>
      </c>
      <c r="JU12" s="163">
        <v>13114872</v>
      </c>
      <c r="JV12" s="132">
        <v>67</v>
      </c>
      <c r="JW12" s="118">
        <v>0</v>
      </c>
      <c r="JX12" s="118">
        <v>0</v>
      </c>
      <c r="JY12" s="119">
        <v>67</v>
      </c>
      <c r="JZ12" s="163">
        <v>11466179</v>
      </c>
      <c r="KA12" s="132">
        <v>27</v>
      </c>
      <c r="KB12" s="118">
        <v>0</v>
      </c>
      <c r="KC12" s="118">
        <v>0</v>
      </c>
      <c r="KD12" s="118">
        <v>0</v>
      </c>
      <c r="KE12" s="118">
        <v>0</v>
      </c>
      <c r="KF12" s="118">
        <v>0</v>
      </c>
      <c r="KG12" s="119">
        <v>27</v>
      </c>
      <c r="KH12" s="163">
        <v>4835619</v>
      </c>
      <c r="KI12" s="211">
        <v>29416670</v>
      </c>
      <c r="KJ12" s="206">
        <v>214</v>
      </c>
      <c r="KK12" s="132">
        <v>51</v>
      </c>
      <c r="KL12" s="118">
        <v>0</v>
      </c>
      <c r="KM12" s="118">
        <v>0</v>
      </c>
      <c r="KN12" s="119">
        <v>51</v>
      </c>
      <c r="KO12" s="163">
        <v>6804879</v>
      </c>
      <c r="KP12" s="132">
        <v>143</v>
      </c>
      <c r="KQ12" s="118">
        <v>0</v>
      </c>
      <c r="KR12" s="118">
        <v>0</v>
      </c>
      <c r="KS12" s="119">
        <v>143</v>
      </c>
      <c r="KT12" s="163">
        <v>24472591</v>
      </c>
      <c r="KU12" s="132">
        <v>20</v>
      </c>
      <c r="KV12" s="118">
        <v>0</v>
      </c>
      <c r="KW12" s="118">
        <v>0</v>
      </c>
      <c r="KX12" s="118">
        <v>0</v>
      </c>
      <c r="KY12" s="118">
        <v>0</v>
      </c>
      <c r="KZ12" s="118">
        <v>0</v>
      </c>
      <c r="LA12" s="119">
        <v>20</v>
      </c>
      <c r="LB12" s="163">
        <v>3581940</v>
      </c>
      <c r="LC12" s="211">
        <v>34859410</v>
      </c>
      <c r="LD12" s="206">
        <v>145</v>
      </c>
      <c r="LE12" s="132">
        <v>75</v>
      </c>
      <c r="LF12" s="118">
        <v>0</v>
      </c>
      <c r="LG12" s="118">
        <v>0</v>
      </c>
      <c r="LH12" s="119">
        <v>75</v>
      </c>
      <c r="LI12" s="163">
        <v>10007175</v>
      </c>
      <c r="LJ12" s="132">
        <v>70</v>
      </c>
      <c r="LK12" s="118">
        <v>0</v>
      </c>
      <c r="LL12" s="118">
        <v>0</v>
      </c>
      <c r="LM12" s="119">
        <v>70</v>
      </c>
      <c r="LN12" s="163">
        <v>11979590</v>
      </c>
      <c r="LO12" s="132">
        <v>0</v>
      </c>
      <c r="LP12" s="118">
        <v>0</v>
      </c>
      <c r="LQ12" s="118">
        <v>0</v>
      </c>
      <c r="LR12" s="118">
        <v>0</v>
      </c>
      <c r="LS12" s="118">
        <v>0</v>
      </c>
      <c r="LT12" s="118">
        <v>0</v>
      </c>
      <c r="LU12" s="119">
        <v>0</v>
      </c>
      <c r="LV12" s="163">
        <v>0</v>
      </c>
      <c r="LW12" s="211">
        <v>21986765</v>
      </c>
      <c r="LX12" s="206">
        <v>0</v>
      </c>
      <c r="LY12" s="132">
        <v>0</v>
      </c>
      <c r="LZ12" s="118">
        <v>0</v>
      </c>
      <c r="MA12" s="118">
        <v>0</v>
      </c>
      <c r="MB12" s="119">
        <v>0</v>
      </c>
      <c r="MC12" s="163">
        <v>0</v>
      </c>
      <c r="MD12" s="132">
        <v>0</v>
      </c>
      <c r="ME12" s="118">
        <v>0</v>
      </c>
      <c r="MF12" s="118">
        <v>0</v>
      </c>
      <c r="MG12" s="119">
        <v>0</v>
      </c>
      <c r="MH12" s="163">
        <v>0</v>
      </c>
      <c r="MI12" s="132">
        <v>0</v>
      </c>
      <c r="MJ12" s="118">
        <v>0</v>
      </c>
      <c r="MK12" s="118">
        <v>0</v>
      </c>
      <c r="ML12" s="118">
        <v>0</v>
      </c>
      <c r="MM12" s="118">
        <v>0</v>
      </c>
      <c r="MN12" s="118">
        <v>0</v>
      </c>
      <c r="MO12" s="119">
        <v>0</v>
      </c>
      <c r="MP12" s="163">
        <v>0</v>
      </c>
      <c r="MQ12" s="211">
        <v>0</v>
      </c>
      <c r="MR12" s="206">
        <v>177</v>
      </c>
      <c r="MS12" s="132">
        <v>42</v>
      </c>
      <c r="MT12" s="118">
        <v>0</v>
      </c>
      <c r="MU12" s="118">
        <v>0</v>
      </c>
      <c r="MV12" s="119">
        <v>42</v>
      </c>
      <c r="MW12" s="163">
        <v>5604018</v>
      </c>
      <c r="MX12" s="132">
        <v>110</v>
      </c>
      <c r="MY12" s="118">
        <v>0</v>
      </c>
      <c r="MZ12" s="118">
        <v>0</v>
      </c>
      <c r="NA12" s="119">
        <v>110</v>
      </c>
      <c r="NB12" s="163">
        <v>18825070</v>
      </c>
      <c r="NC12" s="132">
        <v>25</v>
      </c>
      <c r="ND12" s="118">
        <v>25</v>
      </c>
      <c r="NE12" s="118">
        <v>0</v>
      </c>
      <c r="NF12" s="118">
        <v>0</v>
      </c>
      <c r="NG12" s="118">
        <v>0</v>
      </c>
      <c r="NH12" s="118">
        <v>0</v>
      </c>
      <c r="NI12" s="119">
        <v>0</v>
      </c>
      <c r="NJ12" s="163">
        <v>2841700</v>
      </c>
      <c r="NK12" s="211">
        <v>27270788</v>
      </c>
      <c r="NL12" s="206">
        <v>167</v>
      </c>
      <c r="NM12" s="132">
        <v>122</v>
      </c>
      <c r="NN12" s="118">
        <v>0</v>
      </c>
      <c r="NO12" s="118">
        <v>42</v>
      </c>
      <c r="NP12" s="119">
        <v>80</v>
      </c>
      <c r="NQ12" s="163">
        <v>16307990</v>
      </c>
      <c r="NR12" s="132">
        <v>45</v>
      </c>
      <c r="NS12" s="118">
        <v>0</v>
      </c>
      <c r="NT12" s="118">
        <v>0</v>
      </c>
      <c r="NU12" s="119">
        <v>45</v>
      </c>
      <c r="NV12" s="163">
        <v>7701165</v>
      </c>
      <c r="NW12" s="132">
        <v>0</v>
      </c>
      <c r="NX12" s="118">
        <v>0</v>
      </c>
      <c r="NY12" s="118">
        <v>0</v>
      </c>
      <c r="NZ12" s="118">
        <v>0</v>
      </c>
      <c r="OA12" s="118">
        <v>0</v>
      </c>
      <c r="OB12" s="118">
        <v>0</v>
      </c>
      <c r="OC12" s="119">
        <v>0</v>
      </c>
      <c r="OD12" s="163">
        <v>0</v>
      </c>
      <c r="OE12" s="211">
        <v>24009155</v>
      </c>
    </row>
    <row r="13" spans="2:395" ht="13.5" outlineLevel="1" x14ac:dyDescent="0.25">
      <c r="B13" s="14" t="s">
        <v>55</v>
      </c>
      <c r="C13" s="170">
        <v>76460</v>
      </c>
      <c r="D13" s="170">
        <v>216927</v>
      </c>
      <c r="E13" s="171">
        <v>229829</v>
      </c>
      <c r="F13" s="172">
        <v>104904</v>
      </c>
      <c r="G13" s="170">
        <v>277773</v>
      </c>
      <c r="H13" s="171">
        <v>294353</v>
      </c>
      <c r="I13" s="172">
        <v>113668</v>
      </c>
      <c r="J13" s="170">
        <v>289714</v>
      </c>
      <c r="K13" s="171">
        <v>307000</v>
      </c>
      <c r="L13" s="173">
        <v>119485</v>
      </c>
      <c r="M13" s="170">
        <v>290258</v>
      </c>
      <c r="N13" s="171">
        <v>307545</v>
      </c>
      <c r="P13" s="225">
        <v>2226</v>
      </c>
      <c r="Q13" s="132">
        <v>892</v>
      </c>
      <c r="R13" s="118">
        <v>0</v>
      </c>
      <c r="S13" s="118">
        <v>23</v>
      </c>
      <c r="T13" s="119">
        <v>869</v>
      </c>
      <c r="U13" s="163">
        <v>204710722</v>
      </c>
      <c r="V13" s="132">
        <v>848</v>
      </c>
      <c r="W13" s="118">
        <v>0</v>
      </c>
      <c r="X13" s="118">
        <v>107</v>
      </c>
      <c r="Y13" s="119">
        <v>741</v>
      </c>
      <c r="Z13" s="163">
        <v>247837284</v>
      </c>
      <c r="AA13" s="132">
        <v>486</v>
      </c>
      <c r="AB13" s="118">
        <v>15</v>
      </c>
      <c r="AC13" s="118">
        <v>13</v>
      </c>
      <c r="AD13" s="118">
        <v>56</v>
      </c>
      <c r="AE13" s="118">
        <v>14</v>
      </c>
      <c r="AF13" s="118">
        <v>115</v>
      </c>
      <c r="AG13" s="119">
        <v>273</v>
      </c>
      <c r="AH13" s="163">
        <v>141675547</v>
      </c>
      <c r="AI13" s="211">
        <v>594223553</v>
      </c>
      <c r="AJ13" s="206">
        <v>0</v>
      </c>
      <c r="AK13" s="132">
        <v>0</v>
      </c>
      <c r="AL13" s="118">
        <v>0</v>
      </c>
      <c r="AM13" s="118">
        <v>0</v>
      </c>
      <c r="AN13" s="119">
        <v>0</v>
      </c>
      <c r="AO13" s="163">
        <v>0</v>
      </c>
      <c r="AP13" s="132">
        <v>0</v>
      </c>
      <c r="AQ13" s="118">
        <v>0</v>
      </c>
      <c r="AR13" s="118">
        <v>0</v>
      </c>
      <c r="AS13" s="119">
        <v>0</v>
      </c>
      <c r="AT13" s="163">
        <v>0</v>
      </c>
      <c r="AU13" s="132">
        <v>0</v>
      </c>
      <c r="AV13" s="118">
        <v>0</v>
      </c>
      <c r="AW13" s="118">
        <v>0</v>
      </c>
      <c r="AX13" s="118">
        <v>0</v>
      </c>
      <c r="AY13" s="118">
        <v>0</v>
      </c>
      <c r="AZ13" s="118">
        <v>0</v>
      </c>
      <c r="BA13" s="119">
        <v>0</v>
      </c>
      <c r="BB13" s="163">
        <v>0</v>
      </c>
      <c r="BC13" s="211">
        <v>0</v>
      </c>
      <c r="BD13" s="206">
        <v>142</v>
      </c>
      <c r="BE13" s="132">
        <v>69</v>
      </c>
      <c r="BF13" s="118">
        <v>0</v>
      </c>
      <c r="BG13" s="118">
        <v>0</v>
      </c>
      <c r="BH13" s="119">
        <v>69</v>
      </c>
      <c r="BI13" s="163">
        <v>15858201</v>
      </c>
      <c r="BJ13" s="132">
        <v>39</v>
      </c>
      <c r="BK13" s="118">
        <v>0</v>
      </c>
      <c r="BL13" s="118">
        <v>0</v>
      </c>
      <c r="BM13" s="119">
        <v>39</v>
      </c>
      <c r="BN13" s="163">
        <v>11479767</v>
      </c>
      <c r="BO13" s="132">
        <v>34</v>
      </c>
      <c r="BP13" s="118">
        <v>15</v>
      </c>
      <c r="BQ13" s="118">
        <v>0</v>
      </c>
      <c r="BR13" s="118">
        <v>19</v>
      </c>
      <c r="BS13" s="118">
        <v>0</v>
      </c>
      <c r="BT13" s="118">
        <v>0</v>
      </c>
      <c r="BU13" s="119">
        <v>0</v>
      </c>
      <c r="BV13" s="163">
        <v>7538020</v>
      </c>
      <c r="BW13" s="211">
        <v>34875988</v>
      </c>
      <c r="BX13" s="206">
        <v>179</v>
      </c>
      <c r="BY13" s="132">
        <v>80</v>
      </c>
      <c r="BZ13" s="118">
        <v>0</v>
      </c>
      <c r="CA13" s="118">
        <v>0</v>
      </c>
      <c r="CB13" s="119">
        <v>80</v>
      </c>
      <c r="CC13" s="163">
        <v>18386320</v>
      </c>
      <c r="CD13" s="132">
        <v>86</v>
      </c>
      <c r="CE13" s="118">
        <v>0</v>
      </c>
      <c r="CF13" s="118">
        <v>0</v>
      </c>
      <c r="CG13" s="119">
        <v>86</v>
      </c>
      <c r="CH13" s="163">
        <v>25314358</v>
      </c>
      <c r="CI13" s="132">
        <v>13</v>
      </c>
      <c r="CJ13" s="118">
        <v>0</v>
      </c>
      <c r="CK13" s="118">
        <v>0</v>
      </c>
      <c r="CL13" s="118">
        <v>13</v>
      </c>
      <c r="CM13" s="118">
        <v>0</v>
      </c>
      <c r="CN13" s="118">
        <v>0</v>
      </c>
      <c r="CO13" s="119">
        <v>0</v>
      </c>
      <c r="CP13" s="163">
        <v>3991000</v>
      </c>
      <c r="CQ13" s="211">
        <v>47691678</v>
      </c>
      <c r="CR13" s="206">
        <v>0</v>
      </c>
      <c r="CS13" s="132">
        <v>0</v>
      </c>
      <c r="CT13" s="118">
        <v>0</v>
      </c>
      <c r="CU13" s="118">
        <v>0</v>
      </c>
      <c r="CV13" s="119">
        <v>0</v>
      </c>
      <c r="CW13" s="163">
        <v>0</v>
      </c>
      <c r="CX13" s="132">
        <v>0</v>
      </c>
      <c r="CY13" s="118">
        <v>0</v>
      </c>
      <c r="CZ13" s="118">
        <v>0</v>
      </c>
      <c r="DA13" s="119">
        <v>0</v>
      </c>
      <c r="DB13" s="163">
        <v>0</v>
      </c>
      <c r="DC13" s="132">
        <v>0</v>
      </c>
      <c r="DD13" s="118">
        <v>0</v>
      </c>
      <c r="DE13" s="118">
        <v>0</v>
      </c>
      <c r="DF13" s="118">
        <v>0</v>
      </c>
      <c r="DG13" s="118">
        <v>0</v>
      </c>
      <c r="DH13" s="118">
        <v>0</v>
      </c>
      <c r="DI13" s="119">
        <v>0</v>
      </c>
      <c r="DJ13" s="163">
        <v>0</v>
      </c>
      <c r="DK13" s="211">
        <v>0</v>
      </c>
      <c r="DL13" s="206">
        <v>369</v>
      </c>
      <c r="DM13" s="132">
        <v>165</v>
      </c>
      <c r="DN13" s="118">
        <v>0</v>
      </c>
      <c r="DO13" s="118">
        <v>0</v>
      </c>
      <c r="DP13" s="119">
        <v>165</v>
      </c>
      <c r="DQ13" s="163">
        <v>37921785</v>
      </c>
      <c r="DR13" s="132">
        <v>156</v>
      </c>
      <c r="DS13" s="118">
        <v>0</v>
      </c>
      <c r="DT13" s="118">
        <v>42</v>
      </c>
      <c r="DU13" s="119">
        <v>114</v>
      </c>
      <c r="DV13" s="163">
        <v>45222708</v>
      </c>
      <c r="DW13" s="132">
        <v>48</v>
      </c>
      <c r="DX13" s="118">
        <v>0</v>
      </c>
      <c r="DY13" s="118">
        <v>0</v>
      </c>
      <c r="DZ13" s="118">
        <v>0</v>
      </c>
      <c r="EA13" s="118">
        <v>0</v>
      </c>
      <c r="EB13" s="118">
        <v>0</v>
      </c>
      <c r="EC13" s="119">
        <v>48</v>
      </c>
      <c r="ED13" s="163">
        <v>14762160</v>
      </c>
      <c r="EE13" s="211">
        <v>97906653</v>
      </c>
      <c r="EF13" s="206">
        <v>26</v>
      </c>
      <c r="EG13" s="132">
        <v>0</v>
      </c>
      <c r="EH13" s="118">
        <v>0</v>
      </c>
      <c r="EI13" s="118">
        <v>0</v>
      </c>
      <c r="EJ13" s="119">
        <v>0</v>
      </c>
      <c r="EK13" s="163">
        <v>0</v>
      </c>
      <c r="EL13" s="132">
        <v>0</v>
      </c>
      <c r="EM13" s="118">
        <v>0</v>
      </c>
      <c r="EN13" s="118">
        <v>0</v>
      </c>
      <c r="EO13" s="119">
        <v>0</v>
      </c>
      <c r="EP13" s="163">
        <v>0</v>
      </c>
      <c r="EQ13" s="132">
        <v>26</v>
      </c>
      <c r="ER13" s="118">
        <v>0</v>
      </c>
      <c r="ES13" s="118">
        <v>13</v>
      </c>
      <c r="ET13" s="118">
        <v>13</v>
      </c>
      <c r="EU13" s="118">
        <v>0</v>
      </c>
      <c r="EV13" s="118">
        <v>0</v>
      </c>
      <c r="EW13" s="119">
        <v>0</v>
      </c>
      <c r="EX13" s="163">
        <v>7757282</v>
      </c>
      <c r="EY13" s="211">
        <v>7757282</v>
      </c>
      <c r="EZ13" s="206">
        <v>103</v>
      </c>
      <c r="FA13" s="132">
        <v>37</v>
      </c>
      <c r="FB13" s="118">
        <v>0</v>
      </c>
      <c r="FC13" s="118">
        <v>0</v>
      </c>
      <c r="FD13" s="119">
        <v>37</v>
      </c>
      <c r="FE13" s="163">
        <v>8503673</v>
      </c>
      <c r="FF13" s="132">
        <v>37</v>
      </c>
      <c r="FG13" s="118">
        <v>0</v>
      </c>
      <c r="FH13" s="118">
        <v>0</v>
      </c>
      <c r="FI13" s="119">
        <v>37</v>
      </c>
      <c r="FJ13" s="163">
        <v>10891061</v>
      </c>
      <c r="FK13" s="132">
        <v>29</v>
      </c>
      <c r="FL13" s="118">
        <v>0</v>
      </c>
      <c r="FM13" s="118">
        <v>0</v>
      </c>
      <c r="FN13" s="118">
        <v>0</v>
      </c>
      <c r="FO13" s="118">
        <v>0</v>
      </c>
      <c r="FP13" s="118">
        <v>0</v>
      </c>
      <c r="FQ13" s="119">
        <v>29</v>
      </c>
      <c r="FR13" s="163">
        <v>8918805</v>
      </c>
      <c r="FS13" s="211">
        <v>28313539</v>
      </c>
      <c r="FT13" s="206">
        <v>221</v>
      </c>
      <c r="FU13" s="132">
        <v>88</v>
      </c>
      <c r="FV13" s="118">
        <v>0</v>
      </c>
      <c r="FW13" s="118">
        <v>0</v>
      </c>
      <c r="FX13" s="119">
        <v>88</v>
      </c>
      <c r="FY13" s="163">
        <v>20224952</v>
      </c>
      <c r="FZ13" s="132">
        <v>120</v>
      </c>
      <c r="GA13" s="118">
        <v>0</v>
      </c>
      <c r="GB13" s="118">
        <v>0</v>
      </c>
      <c r="GC13" s="119">
        <v>120</v>
      </c>
      <c r="GD13" s="163">
        <v>35322360</v>
      </c>
      <c r="GE13" s="132">
        <v>13</v>
      </c>
      <c r="GF13" s="118">
        <v>0</v>
      </c>
      <c r="GG13" s="118">
        <v>0</v>
      </c>
      <c r="GH13" s="118">
        <v>0</v>
      </c>
      <c r="GI13" s="118">
        <v>0</v>
      </c>
      <c r="GJ13" s="118">
        <v>0</v>
      </c>
      <c r="GK13" s="119">
        <v>13</v>
      </c>
      <c r="GL13" s="163">
        <v>3998085</v>
      </c>
      <c r="GM13" s="211">
        <v>59545397</v>
      </c>
      <c r="GN13" s="206">
        <v>79</v>
      </c>
      <c r="GO13" s="132">
        <v>30</v>
      </c>
      <c r="GP13" s="118">
        <v>0</v>
      </c>
      <c r="GQ13" s="118">
        <v>0</v>
      </c>
      <c r="GR13" s="119">
        <v>30</v>
      </c>
      <c r="GS13" s="163">
        <v>6894870</v>
      </c>
      <c r="GT13" s="132">
        <v>34</v>
      </c>
      <c r="GU13" s="118">
        <v>0</v>
      </c>
      <c r="GV13" s="118">
        <v>0</v>
      </c>
      <c r="GW13" s="119">
        <v>34</v>
      </c>
      <c r="GX13" s="163">
        <v>10008002</v>
      </c>
      <c r="GY13" s="132">
        <v>15</v>
      </c>
      <c r="GZ13" s="118">
        <v>0</v>
      </c>
      <c r="HA13" s="118">
        <v>0</v>
      </c>
      <c r="HB13" s="118">
        <v>0</v>
      </c>
      <c r="HC13" s="118">
        <v>0</v>
      </c>
      <c r="HD13" s="118">
        <v>15</v>
      </c>
      <c r="HE13" s="119">
        <v>0</v>
      </c>
      <c r="HF13" s="163">
        <v>4353870</v>
      </c>
      <c r="HG13" s="211">
        <v>21256742</v>
      </c>
      <c r="HH13" s="206">
        <v>57</v>
      </c>
      <c r="HI13" s="132">
        <v>25</v>
      </c>
      <c r="HJ13" s="118">
        <v>0</v>
      </c>
      <c r="HK13" s="118">
        <v>0</v>
      </c>
      <c r="HL13" s="119">
        <v>25</v>
      </c>
      <c r="HM13" s="163">
        <v>5745725</v>
      </c>
      <c r="HN13" s="132">
        <v>0</v>
      </c>
      <c r="HO13" s="118">
        <v>0</v>
      </c>
      <c r="HP13" s="118">
        <v>0</v>
      </c>
      <c r="HQ13" s="119">
        <v>0</v>
      </c>
      <c r="HR13" s="163">
        <v>0</v>
      </c>
      <c r="HS13" s="132">
        <v>32</v>
      </c>
      <c r="HT13" s="118">
        <v>0</v>
      </c>
      <c r="HU13" s="118">
        <v>0</v>
      </c>
      <c r="HV13" s="118">
        <v>0</v>
      </c>
      <c r="HW13" s="118">
        <v>14</v>
      </c>
      <c r="HX13" s="118">
        <v>0</v>
      </c>
      <c r="HY13" s="119">
        <v>18</v>
      </c>
      <c r="HZ13" s="163">
        <v>7208600</v>
      </c>
      <c r="IA13" s="211">
        <v>12954325</v>
      </c>
      <c r="IB13" s="206">
        <v>53</v>
      </c>
      <c r="IC13" s="132">
        <v>0</v>
      </c>
      <c r="ID13" s="118">
        <v>0</v>
      </c>
      <c r="IE13" s="118">
        <v>0</v>
      </c>
      <c r="IF13" s="119">
        <v>0</v>
      </c>
      <c r="IG13" s="163">
        <v>0</v>
      </c>
      <c r="IH13" s="132">
        <v>0</v>
      </c>
      <c r="II13" s="118">
        <v>0</v>
      </c>
      <c r="IJ13" s="118">
        <v>0</v>
      </c>
      <c r="IK13" s="119">
        <v>0</v>
      </c>
      <c r="IL13" s="163">
        <v>0</v>
      </c>
      <c r="IM13" s="132">
        <v>53</v>
      </c>
      <c r="IN13" s="118">
        <v>0</v>
      </c>
      <c r="IO13" s="118">
        <v>0</v>
      </c>
      <c r="IP13" s="118">
        <v>0</v>
      </c>
      <c r="IQ13" s="118">
        <v>0</v>
      </c>
      <c r="IR13" s="118">
        <v>34</v>
      </c>
      <c r="IS13" s="119">
        <v>19</v>
      </c>
      <c r="IT13" s="163">
        <v>15712127</v>
      </c>
      <c r="IU13" s="211">
        <v>15712127</v>
      </c>
      <c r="IV13" s="206">
        <v>274</v>
      </c>
      <c r="IW13" s="132">
        <v>123</v>
      </c>
      <c r="IX13" s="118">
        <v>0</v>
      </c>
      <c r="IY13" s="118">
        <v>0</v>
      </c>
      <c r="IZ13" s="119">
        <v>123</v>
      </c>
      <c r="JA13" s="163">
        <v>28268967</v>
      </c>
      <c r="JB13" s="132">
        <v>72</v>
      </c>
      <c r="JC13" s="118">
        <v>0</v>
      </c>
      <c r="JD13" s="118">
        <v>0</v>
      </c>
      <c r="JE13" s="119">
        <v>72</v>
      </c>
      <c r="JF13" s="163">
        <v>21193416</v>
      </c>
      <c r="JG13" s="132">
        <v>79</v>
      </c>
      <c r="JH13" s="118">
        <v>0</v>
      </c>
      <c r="JI13" s="118">
        <v>0</v>
      </c>
      <c r="JJ13" s="118">
        <v>0</v>
      </c>
      <c r="JK13" s="118">
        <v>0</v>
      </c>
      <c r="JL13" s="118">
        <v>18</v>
      </c>
      <c r="JM13" s="119">
        <v>61</v>
      </c>
      <c r="JN13" s="163">
        <v>23984889</v>
      </c>
      <c r="JO13" s="211">
        <v>73447272</v>
      </c>
      <c r="JP13" s="206">
        <v>32</v>
      </c>
      <c r="JQ13" s="132">
        <v>0</v>
      </c>
      <c r="JR13" s="118">
        <v>0</v>
      </c>
      <c r="JS13" s="118">
        <v>0</v>
      </c>
      <c r="JT13" s="119">
        <v>0</v>
      </c>
      <c r="JU13" s="163">
        <v>0</v>
      </c>
      <c r="JV13" s="132">
        <v>0</v>
      </c>
      <c r="JW13" s="118">
        <v>0</v>
      </c>
      <c r="JX13" s="118">
        <v>0</v>
      </c>
      <c r="JY13" s="119">
        <v>0</v>
      </c>
      <c r="JZ13" s="163">
        <v>0</v>
      </c>
      <c r="KA13" s="132">
        <v>32</v>
      </c>
      <c r="KB13" s="118">
        <v>0</v>
      </c>
      <c r="KC13" s="118">
        <v>0</v>
      </c>
      <c r="KD13" s="118">
        <v>0</v>
      </c>
      <c r="KE13" s="118">
        <v>0</v>
      </c>
      <c r="KF13" s="118">
        <v>32</v>
      </c>
      <c r="KG13" s="119">
        <v>0</v>
      </c>
      <c r="KH13" s="163">
        <v>9288256</v>
      </c>
      <c r="KI13" s="211">
        <v>9288256</v>
      </c>
      <c r="KJ13" s="206">
        <v>268</v>
      </c>
      <c r="KK13" s="132">
        <v>94</v>
      </c>
      <c r="KL13" s="118">
        <v>0</v>
      </c>
      <c r="KM13" s="118">
        <v>0</v>
      </c>
      <c r="KN13" s="119">
        <v>94</v>
      </c>
      <c r="KO13" s="163">
        <v>21603926</v>
      </c>
      <c r="KP13" s="132">
        <v>73</v>
      </c>
      <c r="KQ13" s="118">
        <v>0</v>
      </c>
      <c r="KR13" s="118">
        <v>0</v>
      </c>
      <c r="KS13" s="119">
        <v>73</v>
      </c>
      <c r="KT13" s="163">
        <v>21487769</v>
      </c>
      <c r="KU13" s="132">
        <v>101</v>
      </c>
      <c r="KV13" s="118">
        <v>0</v>
      </c>
      <c r="KW13" s="118">
        <v>0</v>
      </c>
      <c r="KX13" s="118">
        <v>0</v>
      </c>
      <c r="KY13" s="118">
        <v>0</v>
      </c>
      <c r="KZ13" s="118">
        <v>16</v>
      </c>
      <c r="LA13" s="119">
        <v>85</v>
      </c>
      <c r="LB13" s="163">
        <v>30785453</v>
      </c>
      <c r="LC13" s="211">
        <v>73877148</v>
      </c>
      <c r="LD13" s="206">
        <v>38</v>
      </c>
      <c r="LE13" s="132">
        <v>0</v>
      </c>
      <c r="LF13" s="118">
        <v>0</v>
      </c>
      <c r="LG13" s="118">
        <v>0</v>
      </c>
      <c r="LH13" s="119">
        <v>0</v>
      </c>
      <c r="LI13" s="163">
        <v>0</v>
      </c>
      <c r="LJ13" s="132">
        <v>27</v>
      </c>
      <c r="LK13" s="118">
        <v>0</v>
      </c>
      <c r="LL13" s="118">
        <v>0</v>
      </c>
      <c r="LM13" s="119">
        <v>27</v>
      </c>
      <c r="LN13" s="163">
        <v>7947531</v>
      </c>
      <c r="LO13" s="132">
        <v>11</v>
      </c>
      <c r="LP13" s="118">
        <v>0</v>
      </c>
      <c r="LQ13" s="118">
        <v>0</v>
      </c>
      <c r="LR13" s="118">
        <v>11</v>
      </c>
      <c r="LS13" s="118">
        <v>0</v>
      </c>
      <c r="LT13" s="118">
        <v>0</v>
      </c>
      <c r="LU13" s="119">
        <v>0</v>
      </c>
      <c r="LV13" s="163">
        <v>3377000</v>
      </c>
      <c r="LW13" s="211">
        <v>11324531</v>
      </c>
      <c r="LX13" s="206">
        <v>0</v>
      </c>
      <c r="LY13" s="132">
        <v>0</v>
      </c>
      <c r="LZ13" s="118">
        <v>0</v>
      </c>
      <c r="MA13" s="118">
        <v>0</v>
      </c>
      <c r="MB13" s="119">
        <v>0</v>
      </c>
      <c r="MC13" s="163">
        <v>0</v>
      </c>
      <c r="MD13" s="132">
        <v>0</v>
      </c>
      <c r="ME13" s="118">
        <v>0</v>
      </c>
      <c r="MF13" s="118">
        <v>0</v>
      </c>
      <c r="MG13" s="119">
        <v>0</v>
      </c>
      <c r="MH13" s="163">
        <v>0</v>
      </c>
      <c r="MI13" s="132">
        <v>0</v>
      </c>
      <c r="MJ13" s="118">
        <v>0</v>
      </c>
      <c r="MK13" s="118">
        <v>0</v>
      </c>
      <c r="ML13" s="118">
        <v>0</v>
      </c>
      <c r="MM13" s="118">
        <v>0</v>
      </c>
      <c r="MN13" s="118">
        <v>0</v>
      </c>
      <c r="MO13" s="119">
        <v>0</v>
      </c>
      <c r="MP13" s="163">
        <v>0</v>
      </c>
      <c r="MQ13" s="211">
        <v>0</v>
      </c>
      <c r="MR13" s="206">
        <v>170</v>
      </c>
      <c r="MS13" s="132">
        <v>101</v>
      </c>
      <c r="MT13" s="118">
        <v>0</v>
      </c>
      <c r="MU13" s="118">
        <v>0</v>
      </c>
      <c r="MV13" s="119">
        <v>101</v>
      </c>
      <c r="MW13" s="163">
        <v>23212729</v>
      </c>
      <c r="MX13" s="132">
        <v>69</v>
      </c>
      <c r="MY13" s="118">
        <v>0</v>
      </c>
      <c r="MZ13" s="118">
        <v>0</v>
      </c>
      <c r="NA13" s="119">
        <v>69</v>
      </c>
      <c r="NB13" s="163">
        <v>20310357</v>
      </c>
      <c r="NC13" s="132">
        <v>0</v>
      </c>
      <c r="ND13" s="118">
        <v>0</v>
      </c>
      <c r="NE13" s="118">
        <v>0</v>
      </c>
      <c r="NF13" s="118">
        <v>0</v>
      </c>
      <c r="NG13" s="118">
        <v>0</v>
      </c>
      <c r="NH13" s="118">
        <v>0</v>
      </c>
      <c r="NI13" s="119">
        <v>0</v>
      </c>
      <c r="NJ13" s="163">
        <v>0</v>
      </c>
      <c r="NK13" s="211">
        <v>43523086</v>
      </c>
      <c r="NL13" s="206">
        <v>215</v>
      </c>
      <c r="NM13" s="132">
        <v>80</v>
      </c>
      <c r="NN13" s="118">
        <v>0</v>
      </c>
      <c r="NO13" s="118">
        <v>23</v>
      </c>
      <c r="NP13" s="119">
        <v>57</v>
      </c>
      <c r="NQ13" s="163">
        <v>18089574</v>
      </c>
      <c r="NR13" s="132">
        <v>135</v>
      </c>
      <c r="NS13" s="118">
        <v>0</v>
      </c>
      <c r="NT13" s="118">
        <v>65</v>
      </c>
      <c r="NU13" s="119">
        <v>70</v>
      </c>
      <c r="NV13" s="163">
        <v>38659955</v>
      </c>
      <c r="NW13" s="132">
        <v>0</v>
      </c>
      <c r="NX13" s="118">
        <v>0</v>
      </c>
      <c r="NY13" s="118">
        <v>0</v>
      </c>
      <c r="NZ13" s="118">
        <v>0</v>
      </c>
      <c r="OA13" s="118">
        <v>0</v>
      </c>
      <c r="OB13" s="118">
        <v>0</v>
      </c>
      <c r="OC13" s="119">
        <v>0</v>
      </c>
      <c r="OD13" s="163">
        <v>0</v>
      </c>
      <c r="OE13" s="211">
        <v>56749529</v>
      </c>
    </row>
    <row r="14" spans="2:395" ht="11.45" customHeight="1" outlineLevel="1" x14ac:dyDescent="0.25">
      <c r="B14" s="14" t="s">
        <v>56</v>
      </c>
      <c r="C14" s="170">
        <v>76460</v>
      </c>
      <c r="D14" s="170">
        <v>218462</v>
      </c>
      <c r="E14" s="171">
        <v>289119</v>
      </c>
      <c r="F14" s="172">
        <v>104904</v>
      </c>
      <c r="G14" s="170">
        <v>279709</v>
      </c>
      <c r="H14" s="171">
        <v>370744</v>
      </c>
      <c r="I14" s="172">
        <v>113668</v>
      </c>
      <c r="J14" s="170">
        <v>306931</v>
      </c>
      <c r="K14" s="171">
        <v>386679</v>
      </c>
      <c r="L14" s="173">
        <v>119485</v>
      </c>
      <c r="M14" s="170">
        <v>307581</v>
      </c>
      <c r="N14" s="171">
        <v>387329</v>
      </c>
      <c r="P14" s="225">
        <v>584</v>
      </c>
      <c r="Q14" s="132">
        <v>219</v>
      </c>
      <c r="R14" s="118">
        <v>15</v>
      </c>
      <c r="S14" s="118">
        <v>0</v>
      </c>
      <c r="T14" s="119">
        <v>204</v>
      </c>
      <c r="U14" s="163">
        <v>60127176</v>
      </c>
      <c r="V14" s="132">
        <v>232</v>
      </c>
      <c r="W14" s="118">
        <v>0</v>
      </c>
      <c r="X14" s="118">
        <v>0</v>
      </c>
      <c r="Y14" s="119">
        <v>232</v>
      </c>
      <c r="Z14" s="163">
        <v>86012608</v>
      </c>
      <c r="AA14" s="132">
        <v>133</v>
      </c>
      <c r="AB14" s="118">
        <v>0</v>
      </c>
      <c r="AC14" s="118">
        <v>0</v>
      </c>
      <c r="AD14" s="118">
        <v>28</v>
      </c>
      <c r="AE14" s="118">
        <v>11</v>
      </c>
      <c r="AF14" s="118">
        <v>0</v>
      </c>
      <c r="AG14" s="119">
        <v>94</v>
      </c>
      <c r="AH14" s="163">
        <v>48550273</v>
      </c>
      <c r="AI14" s="211">
        <v>194690057</v>
      </c>
      <c r="AJ14" s="206">
        <v>31</v>
      </c>
      <c r="AK14" s="132">
        <v>13</v>
      </c>
      <c r="AL14" s="118">
        <v>0</v>
      </c>
      <c r="AM14" s="118">
        <v>0</v>
      </c>
      <c r="AN14" s="254">
        <v>13</v>
      </c>
      <c r="AO14" s="163">
        <v>3758547</v>
      </c>
      <c r="AP14" s="132">
        <v>18</v>
      </c>
      <c r="AQ14" s="118">
        <v>0</v>
      </c>
      <c r="AR14" s="118">
        <v>0</v>
      </c>
      <c r="AS14" s="119">
        <v>18</v>
      </c>
      <c r="AT14" s="163">
        <v>6673392</v>
      </c>
      <c r="AU14" s="132">
        <v>0</v>
      </c>
      <c r="AV14" s="118">
        <v>0</v>
      </c>
      <c r="AW14" s="118">
        <v>0</v>
      </c>
      <c r="AX14" s="118">
        <v>0</v>
      </c>
      <c r="AY14" s="118">
        <v>0</v>
      </c>
      <c r="AZ14" s="118">
        <v>0</v>
      </c>
      <c r="BA14" s="119">
        <v>0</v>
      </c>
      <c r="BB14" s="163">
        <v>0</v>
      </c>
      <c r="BC14" s="211">
        <v>10431939</v>
      </c>
      <c r="BD14" s="206">
        <v>14</v>
      </c>
      <c r="BE14" s="132">
        <v>0</v>
      </c>
      <c r="BF14" s="118">
        <v>0</v>
      </c>
      <c r="BG14" s="118">
        <v>0</v>
      </c>
      <c r="BH14" s="119">
        <v>0</v>
      </c>
      <c r="BI14" s="163">
        <v>0</v>
      </c>
      <c r="BJ14" s="132">
        <v>0</v>
      </c>
      <c r="BK14" s="118">
        <v>0</v>
      </c>
      <c r="BL14" s="118">
        <v>0</v>
      </c>
      <c r="BM14" s="119">
        <v>0</v>
      </c>
      <c r="BN14" s="163">
        <v>0</v>
      </c>
      <c r="BO14" s="132">
        <v>14</v>
      </c>
      <c r="BP14" s="118">
        <v>0</v>
      </c>
      <c r="BQ14" s="118">
        <v>0</v>
      </c>
      <c r="BR14" s="118">
        <v>14</v>
      </c>
      <c r="BS14" s="118">
        <v>0</v>
      </c>
      <c r="BT14" s="118">
        <v>0</v>
      </c>
      <c r="BU14" s="119">
        <v>0</v>
      </c>
      <c r="BV14" s="163">
        <v>5413506</v>
      </c>
      <c r="BW14" s="211">
        <v>5413506</v>
      </c>
      <c r="BX14" s="206">
        <v>54</v>
      </c>
      <c r="BY14" s="132">
        <v>31</v>
      </c>
      <c r="BZ14" s="118">
        <v>0</v>
      </c>
      <c r="CA14" s="118">
        <v>0</v>
      </c>
      <c r="CB14" s="119">
        <v>31</v>
      </c>
      <c r="CC14" s="163">
        <v>8962689</v>
      </c>
      <c r="CD14" s="132">
        <v>16</v>
      </c>
      <c r="CE14" s="118">
        <v>0</v>
      </c>
      <c r="CF14" s="118">
        <v>0</v>
      </c>
      <c r="CG14" s="119">
        <v>16</v>
      </c>
      <c r="CH14" s="163">
        <v>5931904</v>
      </c>
      <c r="CI14" s="132">
        <v>7</v>
      </c>
      <c r="CJ14" s="118">
        <v>0</v>
      </c>
      <c r="CK14" s="118">
        <v>0</v>
      </c>
      <c r="CL14" s="118">
        <v>7</v>
      </c>
      <c r="CM14" s="118">
        <v>0</v>
      </c>
      <c r="CN14" s="118">
        <v>0</v>
      </c>
      <c r="CO14" s="119">
        <v>0</v>
      </c>
      <c r="CP14" s="163">
        <v>2706753</v>
      </c>
      <c r="CQ14" s="211">
        <v>17601346</v>
      </c>
      <c r="CR14" s="206">
        <v>11</v>
      </c>
      <c r="CS14" s="132">
        <v>0</v>
      </c>
      <c r="CT14" s="118">
        <v>0</v>
      </c>
      <c r="CU14" s="118">
        <v>0</v>
      </c>
      <c r="CV14" s="119">
        <v>0</v>
      </c>
      <c r="CW14" s="163">
        <v>0</v>
      </c>
      <c r="CX14" s="132">
        <v>0</v>
      </c>
      <c r="CY14" s="118">
        <v>0</v>
      </c>
      <c r="CZ14" s="118">
        <v>0</v>
      </c>
      <c r="DA14" s="119">
        <v>0</v>
      </c>
      <c r="DB14" s="163">
        <v>0</v>
      </c>
      <c r="DC14" s="132">
        <v>11</v>
      </c>
      <c r="DD14" s="118">
        <v>0</v>
      </c>
      <c r="DE14" s="118">
        <v>0</v>
      </c>
      <c r="DF14" s="118">
        <v>0</v>
      </c>
      <c r="DG14" s="118">
        <v>11</v>
      </c>
      <c r="DH14" s="118">
        <v>0</v>
      </c>
      <c r="DI14" s="119">
        <v>0</v>
      </c>
      <c r="DJ14" s="163">
        <v>1314335</v>
      </c>
      <c r="DK14" s="211">
        <v>1314335</v>
      </c>
      <c r="DL14" s="206">
        <v>142</v>
      </c>
      <c r="DM14" s="132">
        <v>74</v>
      </c>
      <c r="DN14" s="118">
        <v>15</v>
      </c>
      <c r="DO14" s="118">
        <v>0</v>
      </c>
      <c r="DP14" s="119">
        <v>59</v>
      </c>
      <c r="DQ14" s="163">
        <v>18204921</v>
      </c>
      <c r="DR14" s="132">
        <v>22</v>
      </c>
      <c r="DS14" s="118">
        <v>0</v>
      </c>
      <c r="DT14" s="118">
        <v>0</v>
      </c>
      <c r="DU14" s="119">
        <v>22</v>
      </c>
      <c r="DV14" s="163">
        <v>8156368</v>
      </c>
      <c r="DW14" s="132">
        <v>46</v>
      </c>
      <c r="DX14" s="118">
        <v>0</v>
      </c>
      <c r="DY14" s="118">
        <v>0</v>
      </c>
      <c r="DZ14" s="118">
        <v>0</v>
      </c>
      <c r="EA14" s="118">
        <v>0</v>
      </c>
      <c r="EB14" s="118">
        <v>0</v>
      </c>
      <c r="EC14" s="119">
        <v>46</v>
      </c>
      <c r="ED14" s="163">
        <v>17817134</v>
      </c>
      <c r="EE14" s="211">
        <v>44178423</v>
      </c>
      <c r="EF14" s="206">
        <v>7</v>
      </c>
      <c r="EG14" s="132">
        <v>0</v>
      </c>
      <c r="EH14" s="118">
        <v>0</v>
      </c>
      <c r="EI14" s="118">
        <v>0</v>
      </c>
      <c r="EJ14" s="119">
        <v>0</v>
      </c>
      <c r="EK14" s="163">
        <v>0</v>
      </c>
      <c r="EL14" s="132">
        <v>0</v>
      </c>
      <c r="EM14" s="118">
        <v>0</v>
      </c>
      <c r="EN14" s="118">
        <v>0</v>
      </c>
      <c r="EO14" s="119">
        <v>0</v>
      </c>
      <c r="EP14" s="163">
        <v>0</v>
      </c>
      <c r="EQ14" s="132">
        <v>7</v>
      </c>
      <c r="ER14" s="118">
        <v>0</v>
      </c>
      <c r="ES14" s="118">
        <v>0</v>
      </c>
      <c r="ET14" s="118">
        <v>7</v>
      </c>
      <c r="EU14" s="118">
        <v>0</v>
      </c>
      <c r="EV14" s="118">
        <v>0</v>
      </c>
      <c r="EW14" s="119">
        <v>0</v>
      </c>
      <c r="EX14" s="163">
        <v>2706753</v>
      </c>
      <c r="EY14" s="211">
        <v>2706753</v>
      </c>
      <c r="EZ14" s="206">
        <v>12</v>
      </c>
      <c r="FA14" s="132">
        <v>0</v>
      </c>
      <c r="FB14" s="118">
        <v>0</v>
      </c>
      <c r="FC14" s="118">
        <v>0</v>
      </c>
      <c r="FD14" s="119">
        <v>0</v>
      </c>
      <c r="FE14" s="163">
        <v>0</v>
      </c>
      <c r="FF14" s="132">
        <v>0</v>
      </c>
      <c r="FG14" s="118">
        <v>0</v>
      </c>
      <c r="FH14" s="118">
        <v>0</v>
      </c>
      <c r="FI14" s="119">
        <v>0</v>
      </c>
      <c r="FJ14" s="163">
        <v>0</v>
      </c>
      <c r="FK14" s="132">
        <v>12</v>
      </c>
      <c r="FL14" s="118">
        <v>0</v>
      </c>
      <c r="FM14" s="118">
        <v>0</v>
      </c>
      <c r="FN14" s="118">
        <v>0</v>
      </c>
      <c r="FO14" s="118">
        <v>0</v>
      </c>
      <c r="FP14" s="118">
        <v>0</v>
      </c>
      <c r="FQ14" s="119">
        <v>12</v>
      </c>
      <c r="FR14" s="163">
        <v>4647948</v>
      </c>
      <c r="FS14" s="211">
        <v>4647948</v>
      </c>
      <c r="FT14" s="206">
        <v>0</v>
      </c>
      <c r="FU14" s="132">
        <v>0</v>
      </c>
      <c r="FV14" s="118">
        <v>0</v>
      </c>
      <c r="FW14" s="118">
        <v>0</v>
      </c>
      <c r="FX14" s="119">
        <v>0</v>
      </c>
      <c r="FY14" s="163">
        <v>0</v>
      </c>
      <c r="FZ14" s="132">
        <v>0</v>
      </c>
      <c r="GA14" s="118">
        <v>0</v>
      </c>
      <c r="GB14" s="118">
        <v>0</v>
      </c>
      <c r="GC14" s="119">
        <v>0</v>
      </c>
      <c r="GD14" s="163">
        <v>0</v>
      </c>
      <c r="GE14" s="132">
        <v>0</v>
      </c>
      <c r="GF14" s="118">
        <v>0</v>
      </c>
      <c r="GG14" s="118">
        <v>0</v>
      </c>
      <c r="GH14" s="118">
        <v>0</v>
      </c>
      <c r="GI14" s="118">
        <v>0</v>
      </c>
      <c r="GJ14" s="118">
        <v>0</v>
      </c>
      <c r="GK14" s="119">
        <v>0</v>
      </c>
      <c r="GL14" s="163">
        <v>0</v>
      </c>
      <c r="GM14" s="211">
        <v>0</v>
      </c>
      <c r="GN14" s="206">
        <v>0</v>
      </c>
      <c r="GO14" s="132">
        <v>0</v>
      </c>
      <c r="GP14" s="118">
        <v>0</v>
      </c>
      <c r="GQ14" s="118">
        <v>0</v>
      </c>
      <c r="GR14" s="119">
        <v>0</v>
      </c>
      <c r="GS14" s="163">
        <v>0</v>
      </c>
      <c r="GT14" s="132">
        <v>0</v>
      </c>
      <c r="GU14" s="118">
        <v>0</v>
      </c>
      <c r="GV14" s="118">
        <v>0</v>
      </c>
      <c r="GW14" s="119">
        <v>0</v>
      </c>
      <c r="GX14" s="163">
        <v>0</v>
      </c>
      <c r="GY14" s="132">
        <v>0</v>
      </c>
      <c r="GZ14" s="118">
        <v>0</v>
      </c>
      <c r="HA14" s="118">
        <v>0</v>
      </c>
      <c r="HB14" s="118">
        <v>0</v>
      </c>
      <c r="HC14" s="118">
        <v>0</v>
      </c>
      <c r="HD14" s="118">
        <v>0</v>
      </c>
      <c r="HE14" s="119">
        <v>0</v>
      </c>
      <c r="HF14" s="163">
        <v>0</v>
      </c>
      <c r="HG14" s="211">
        <v>0</v>
      </c>
      <c r="HH14" s="206">
        <v>12</v>
      </c>
      <c r="HI14" s="132">
        <v>0</v>
      </c>
      <c r="HJ14" s="118">
        <v>0</v>
      </c>
      <c r="HK14" s="118">
        <v>0</v>
      </c>
      <c r="HL14" s="119">
        <v>0</v>
      </c>
      <c r="HM14" s="163">
        <v>0</v>
      </c>
      <c r="HN14" s="132">
        <v>12</v>
      </c>
      <c r="HO14" s="118">
        <v>0</v>
      </c>
      <c r="HP14" s="118">
        <v>0</v>
      </c>
      <c r="HQ14" s="119">
        <v>12</v>
      </c>
      <c r="HR14" s="163">
        <v>4448928</v>
      </c>
      <c r="HS14" s="132">
        <v>0</v>
      </c>
      <c r="HT14" s="118">
        <v>0</v>
      </c>
      <c r="HU14" s="118">
        <v>0</v>
      </c>
      <c r="HV14" s="118">
        <v>0</v>
      </c>
      <c r="HW14" s="118">
        <v>0</v>
      </c>
      <c r="HX14" s="118">
        <v>0</v>
      </c>
      <c r="HY14" s="119">
        <v>0</v>
      </c>
      <c r="HZ14" s="163">
        <v>0</v>
      </c>
      <c r="IA14" s="211">
        <v>4448928</v>
      </c>
      <c r="IB14" s="206">
        <v>7</v>
      </c>
      <c r="IC14" s="132">
        <v>0</v>
      </c>
      <c r="ID14" s="118">
        <v>0</v>
      </c>
      <c r="IE14" s="118">
        <v>0</v>
      </c>
      <c r="IF14" s="119">
        <v>0</v>
      </c>
      <c r="IG14" s="163">
        <v>0</v>
      </c>
      <c r="IH14" s="132">
        <v>0</v>
      </c>
      <c r="II14" s="118">
        <v>0</v>
      </c>
      <c r="IJ14" s="118">
        <v>0</v>
      </c>
      <c r="IK14" s="119">
        <v>0</v>
      </c>
      <c r="IL14" s="163">
        <v>0</v>
      </c>
      <c r="IM14" s="132">
        <v>7</v>
      </c>
      <c r="IN14" s="118">
        <v>0</v>
      </c>
      <c r="IO14" s="118">
        <v>0</v>
      </c>
      <c r="IP14" s="118">
        <v>0</v>
      </c>
      <c r="IQ14" s="118">
        <v>0</v>
      </c>
      <c r="IR14" s="118">
        <v>0</v>
      </c>
      <c r="IS14" s="119">
        <v>7</v>
      </c>
      <c r="IT14" s="163">
        <v>2711303</v>
      </c>
      <c r="IU14" s="211">
        <v>2711303</v>
      </c>
      <c r="IV14" s="206">
        <v>44</v>
      </c>
      <c r="IW14" s="132">
        <v>15</v>
      </c>
      <c r="IX14" s="118">
        <v>0</v>
      </c>
      <c r="IY14" s="118">
        <v>0</v>
      </c>
      <c r="IZ14" s="119">
        <v>15</v>
      </c>
      <c r="JA14" s="163">
        <v>4336785</v>
      </c>
      <c r="JB14" s="132">
        <v>0</v>
      </c>
      <c r="JC14" s="118">
        <v>0</v>
      </c>
      <c r="JD14" s="118">
        <v>0</v>
      </c>
      <c r="JE14" s="119">
        <v>0</v>
      </c>
      <c r="JF14" s="163">
        <v>0</v>
      </c>
      <c r="JG14" s="132">
        <v>29</v>
      </c>
      <c r="JH14" s="118">
        <v>0</v>
      </c>
      <c r="JI14" s="118">
        <v>0</v>
      </c>
      <c r="JJ14" s="118">
        <v>0</v>
      </c>
      <c r="JK14" s="118">
        <v>0</v>
      </c>
      <c r="JL14" s="118">
        <v>0</v>
      </c>
      <c r="JM14" s="119">
        <v>29</v>
      </c>
      <c r="JN14" s="163">
        <v>11232541</v>
      </c>
      <c r="JO14" s="211">
        <v>15569326</v>
      </c>
      <c r="JP14" s="206">
        <v>0</v>
      </c>
      <c r="JQ14" s="132">
        <v>0</v>
      </c>
      <c r="JR14" s="118">
        <v>0</v>
      </c>
      <c r="JS14" s="118">
        <v>0</v>
      </c>
      <c r="JT14" s="119">
        <v>0</v>
      </c>
      <c r="JU14" s="163">
        <v>0</v>
      </c>
      <c r="JV14" s="132">
        <v>0</v>
      </c>
      <c r="JW14" s="118">
        <v>0</v>
      </c>
      <c r="JX14" s="118">
        <v>0</v>
      </c>
      <c r="JY14" s="119">
        <v>0</v>
      </c>
      <c r="JZ14" s="163">
        <v>0</v>
      </c>
      <c r="KA14" s="132">
        <v>0</v>
      </c>
      <c r="KB14" s="118">
        <v>0</v>
      </c>
      <c r="KC14" s="118">
        <v>0</v>
      </c>
      <c r="KD14" s="118">
        <v>0</v>
      </c>
      <c r="KE14" s="118">
        <v>0</v>
      </c>
      <c r="KF14" s="118">
        <v>0</v>
      </c>
      <c r="KG14" s="119">
        <v>0</v>
      </c>
      <c r="KH14" s="163">
        <v>0</v>
      </c>
      <c r="KI14" s="211">
        <v>0</v>
      </c>
      <c r="KJ14" s="206">
        <v>99</v>
      </c>
      <c r="KK14" s="132">
        <v>34</v>
      </c>
      <c r="KL14" s="118">
        <v>0</v>
      </c>
      <c r="KM14" s="118">
        <v>0</v>
      </c>
      <c r="KN14" s="119">
        <v>34</v>
      </c>
      <c r="KO14" s="163">
        <v>9830046</v>
      </c>
      <c r="KP14" s="132">
        <v>65</v>
      </c>
      <c r="KQ14" s="118">
        <v>0</v>
      </c>
      <c r="KR14" s="118">
        <v>0</v>
      </c>
      <c r="KS14" s="119">
        <v>65</v>
      </c>
      <c r="KT14" s="163">
        <v>24098360</v>
      </c>
      <c r="KU14" s="132">
        <v>0</v>
      </c>
      <c r="KV14" s="118">
        <v>0</v>
      </c>
      <c r="KW14" s="118">
        <v>0</v>
      </c>
      <c r="KX14" s="118">
        <v>0</v>
      </c>
      <c r="KY14" s="118">
        <v>0</v>
      </c>
      <c r="KZ14" s="118">
        <v>0</v>
      </c>
      <c r="LA14" s="119">
        <v>0</v>
      </c>
      <c r="LB14" s="163">
        <v>0</v>
      </c>
      <c r="LC14" s="211">
        <v>33928406</v>
      </c>
      <c r="LD14" s="206">
        <v>15</v>
      </c>
      <c r="LE14" s="132">
        <v>15</v>
      </c>
      <c r="LF14" s="118">
        <v>0</v>
      </c>
      <c r="LG14" s="118">
        <v>0</v>
      </c>
      <c r="LH14" s="119">
        <v>15</v>
      </c>
      <c r="LI14" s="163">
        <v>4336785</v>
      </c>
      <c r="LJ14" s="132">
        <v>0</v>
      </c>
      <c r="LK14" s="118">
        <v>0</v>
      </c>
      <c r="LL14" s="118">
        <v>0</v>
      </c>
      <c r="LM14" s="119">
        <v>0</v>
      </c>
      <c r="LN14" s="163">
        <v>0</v>
      </c>
      <c r="LO14" s="132">
        <v>0</v>
      </c>
      <c r="LP14" s="118">
        <v>0</v>
      </c>
      <c r="LQ14" s="118">
        <v>0</v>
      </c>
      <c r="LR14" s="118">
        <v>0</v>
      </c>
      <c r="LS14" s="118">
        <v>0</v>
      </c>
      <c r="LT14" s="118">
        <v>0</v>
      </c>
      <c r="LU14" s="119">
        <v>0</v>
      </c>
      <c r="LV14" s="163">
        <v>0</v>
      </c>
      <c r="LW14" s="211">
        <v>4336785</v>
      </c>
      <c r="LX14" s="206">
        <v>0</v>
      </c>
      <c r="LY14" s="132">
        <v>0</v>
      </c>
      <c r="LZ14" s="118">
        <v>0</v>
      </c>
      <c r="MA14" s="118">
        <v>0</v>
      </c>
      <c r="MB14" s="119">
        <v>0</v>
      </c>
      <c r="MC14" s="163">
        <v>0</v>
      </c>
      <c r="MD14" s="132">
        <v>0</v>
      </c>
      <c r="ME14" s="118">
        <v>0</v>
      </c>
      <c r="MF14" s="118">
        <v>0</v>
      </c>
      <c r="MG14" s="119">
        <v>0</v>
      </c>
      <c r="MH14" s="163">
        <v>0</v>
      </c>
      <c r="MI14" s="132">
        <v>0</v>
      </c>
      <c r="MJ14" s="118">
        <v>0</v>
      </c>
      <c r="MK14" s="118">
        <v>0</v>
      </c>
      <c r="ML14" s="118">
        <v>0</v>
      </c>
      <c r="MM14" s="118">
        <v>0</v>
      </c>
      <c r="MN14" s="118">
        <v>0</v>
      </c>
      <c r="MO14" s="119">
        <v>0</v>
      </c>
      <c r="MP14" s="163">
        <v>0</v>
      </c>
      <c r="MQ14" s="211">
        <v>0</v>
      </c>
      <c r="MR14" s="206">
        <v>114</v>
      </c>
      <c r="MS14" s="132">
        <v>37</v>
      </c>
      <c r="MT14" s="118">
        <v>0</v>
      </c>
      <c r="MU14" s="118">
        <v>0</v>
      </c>
      <c r="MV14" s="119">
        <v>37</v>
      </c>
      <c r="MW14" s="163">
        <v>10697403</v>
      </c>
      <c r="MX14" s="132">
        <v>77</v>
      </c>
      <c r="MY14" s="118">
        <v>0</v>
      </c>
      <c r="MZ14" s="118">
        <v>0</v>
      </c>
      <c r="NA14" s="119">
        <v>77</v>
      </c>
      <c r="NB14" s="163">
        <v>28547288</v>
      </c>
      <c r="NC14" s="132">
        <v>0</v>
      </c>
      <c r="ND14" s="118">
        <v>0</v>
      </c>
      <c r="NE14" s="118">
        <v>0</v>
      </c>
      <c r="NF14" s="118">
        <v>0</v>
      </c>
      <c r="NG14" s="118">
        <v>0</v>
      </c>
      <c r="NH14" s="118">
        <v>0</v>
      </c>
      <c r="NI14" s="119">
        <v>0</v>
      </c>
      <c r="NJ14" s="163">
        <v>0</v>
      </c>
      <c r="NK14" s="211">
        <v>39244691</v>
      </c>
      <c r="NL14" s="206">
        <v>22</v>
      </c>
      <c r="NM14" s="132">
        <v>0</v>
      </c>
      <c r="NN14" s="118">
        <v>0</v>
      </c>
      <c r="NO14" s="118">
        <v>0</v>
      </c>
      <c r="NP14" s="119">
        <v>0</v>
      </c>
      <c r="NQ14" s="163">
        <v>0</v>
      </c>
      <c r="NR14" s="132">
        <v>22</v>
      </c>
      <c r="NS14" s="118">
        <v>0</v>
      </c>
      <c r="NT14" s="118">
        <v>0</v>
      </c>
      <c r="NU14" s="119">
        <v>22</v>
      </c>
      <c r="NV14" s="163">
        <v>8156368</v>
      </c>
      <c r="NW14" s="132">
        <v>0</v>
      </c>
      <c r="NX14" s="118">
        <v>0</v>
      </c>
      <c r="NY14" s="118">
        <v>0</v>
      </c>
      <c r="NZ14" s="118">
        <v>0</v>
      </c>
      <c r="OA14" s="118">
        <v>0</v>
      </c>
      <c r="OB14" s="118">
        <v>0</v>
      </c>
      <c r="OC14" s="119">
        <v>0</v>
      </c>
      <c r="OD14" s="163">
        <v>0</v>
      </c>
      <c r="OE14" s="211">
        <v>8156368</v>
      </c>
    </row>
    <row r="15" spans="2:395" ht="13.5" outlineLevel="1" x14ac:dyDescent="0.25">
      <c r="B15" s="128" t="s">
        <v>57</v>
      </c>
      <c r="C15" s="174">
        <v>76460</v>
      </c>
      <c r="D15" s="174">
        <v>223067</v>
      </c>
      <c r="E15" s="175">
        <v>339169</v>
      </c>
      <c r="F15" s="176">
        <v>104904</v>
      </c>
      <c r="G15" s="174">
        <v>285516</v>
      </c>
      <c r="H15" s="175">
        <v>435098</v>
      </c>
      <c r="I15" s="176">
        <v>113668</v>
      </c>
      <c r="J15" s="174">
        <v>347317</v>
      </c>
      <c r="K15" s="175">
        <v>453778</v>
      </c>
      <c r="L15" s="177">
        <v>119485</v>
      </c>
      <c r="M15" s="174">
        <v>348284</v>
      </c>
      <c r="N15" s="175">
        <v>454746</v>
      </c>
      <c r="P15" s="226">
        <v>508</v>
      </c>
      <c r="Q15" s="133">
        <v>75</v>
      </c>
      <c r="R15" s="130">
        <v>0</v>
      </c>
      <c r="S15" s="130">
        <v>0</v>
      </c>
      <c r="T15" s="131">
        <v>75</v>
      </c>
      <c r="U15" s="164">
        <v>25437675</v>
      </c>
      <c r="V15" s="133">
        <v>100</v>
      </c>
      <c r="W15" s="130">
        <v>15</v>
      </c>
      <c r="X15" s="130">
        <v>0</v>
      </c>
      <c r="Y15" s="131">
        <v>85</v>
      </c>
      <c r="Z15" s="164">
        <v>38556890</v>
      </c>
      <c r="AA15" s="133">
        <v>333</v>
      </c>
      <c r="AB15" s="130">
        <v>71</v>
      </c>
      <c r="AC15" s="130">
        <v>85</v>
      </c>
      <c r="AD15" s="130">
        <v>68</v>
      </c>
      <c r="AE15" s="130">
        <v>76</v>
      </c>
      <c r="AF15" s="130">
        <v>0</v>
      </c>
      <c r="AG15" s="131">
        <v>33</v>
      </c>
      <c r="AH15" s="164">
        <v>92536755</v>
      </c>
      <c r="AI15" s="199">
        <v>156531320</v>
      </c>
      <c r="AJ15" s="207">
        <v>35</v>
      </c>
      <c r="AK15" s="133">
        <v>11</v>
      </c>
      <c r="AL15" s="130">
        <v>0</v>
      </c>
      <c r="AM15" s="130">
        <v>0</v>
      </c>
      <c r="AN15" s="131">
        <v>11</v>
      </c>
      <c r="AO15" s="164">
        <v>3730859</v>
      </c>
      <c r="AP15" s="133">
        <v>24</v>
      </c>
      <c r="AQ15" s="130">
        <v>0</v>
      </c>
      <c r="AR15" s="130">
        <v>0</v>
      </c>
      <c r="AS15" s="131">
        <v>24</v>
      </c>
      <c r="AT15" s="164">
        <v>10442352</v>
      </c>
      <c r="AU15" s="133">
        <v>0</v>
      </c>
      <c r="AV15" s="130">
        <v>0</v>
      </c>
      <c r="AW15" s="130">
        <v>0</v>
      </c>
      <c r="AX15" s="130">
        <v>0</v>
      </c>
      <c r="AY15" s="130">
        <v>0</v>
      </c>
      <c r="AZ15" s="130">
        <v>0</v>
      </c>
      <c r="BA15" s="131">
        <v>0</v>
      </c>
      <c r="BB15" s="164">
        <v>0</v>
      </c>
      <c r="BC15" s="199">
        <v>14173211</v>
      </c>
      <c r="BD15" s="207">
        <v>0</v>
      </c>
      <c r="BE15" s="133">
        <v>0</v>
      </c>
      <c r="BF15" s="130">
        <v>0</v>
      </c>
      <c r="BG15" s="130">
        <v>0</v>
      </c>
      <c r="BH15" s="131">
        <v>0</v>
      </c>
      <c r="BI15" s="164">
        <v>0</v>
      </c>
      <c r="BJ15" s="133">
        <v>0</v>
      </c>
      <c r="BK15" s="130">
        <v>0</v>
      </c>
      <c r="BL15" s="130">
        <v>0</v>
      </c>
      <c r="BM15" s="131">
        <v>0</v>
      </c>
      <c r="BN15" s="164">
        <v>0</v>
      </c>
      <c r="BO15" s="133">
        <v>0</v>
      </c>
      <c r="BP15" s="130">
        <v>0</v>
      </c>
      <c r="BQ15" s="130">
        <v>0</v>
      </c>
      <c r="BR15" s="130">
        <v>0</v>
      </c>
      <c r="BS15" s="130">
        <v>0</v>
      </c>
      <c r="BT15" s="130">
        <v>0</v>
      </c>
      <c r="BU15" s="131">
        <v>0</v>
      </c>
      <c r="BV15" s="164">
        <v>0</v>
      </c>
      <c r="BW15" s="199">
        <v>0</v>
      </c>
      <c r="BX15" s="207">
        <v>12</v>
      </c>
      <c r="BY15" s="133">
        <v>12</v>
      </c>
      <c r="BZ15" s="130">
        <v>0</v>
      </c>
      <c r="CA15" s="130">
        <v>0</v>
      </c>
      <c r="CB15" s="131">
        <v>12</v>
      </c>
      <c r="CC15" s="164">
        <v>4070028</v>
      </c>
      <c r="CD15" s="133">
        <v>0</v>
      </c>
      <c r="CE15" s="130">
        <v>0</v>
      </c>
      <c r="CF15" s="130">
        <v>0</v>
      </c>
      <c r="CG15" s="131">
        <v>0</v>
      </c>
      <c r="CH15" s="164">
        <v>0</v>
      </c>
      <c r="CI15" s="133">
        <v>0</v>
      </c>
      <c r="CJ15" s="130">
        <v>0</v>
      </c>
      <c r="CK15" s="130">
        <v>0</v>
      </c>
      <c r="CL15" s="130">
        <v>0</v>
      </c>
      <c r="CM15" s="130">
        <v>0</v>
      </c>
      <c r="CN15" s="130">
        <v>0</v>
      </c>
      <c r="CO15" s="131">
        <v>0</v>
      </c>
      <c r="CP15" s="164">
        <v>0</v>
      </c>
      <c r="CQ15" s="199">
        <v>4070028</v>
      </c>
      <c r="CR15" s="207">
        <v>0</v>
      </c>
      <c r="CS15" s="132">
        <v>0</v>
      </c>
      <c r="CT15" s="130">
        <v>0</v>
      </c>
      <c r="CU15" s="130">
        <v>0</v>
      </c>
      <c r="CV15" s="131">
        <v>0</v>
      </c>
      <c r="CW15" s="164">
        <v>0</v>
      </c>
      <c r="CX15" s="133">
        <v>0</v>
      </c>
      <c r="CY15" s="130">
        <v>0</v>
      </c>
      <c r="CZ15" s="130">
        <v>0</v>
      </c>
      <c r="DA15" s="131">
        <v>0</v>
      </c>
      <c r="DB15" s="164">
        <v>0</v>
      </c>
      <c r="DC15" s="133">
        <v>0</v>
      </c>
      <c r="DD15" s="130">
        <v>0</v>
      </c>
      <c r="DE15" s="130">
        <v>0</v>
      </c>
      <c r="DF15" s="130">
        <v>0</v>
      </c>
      <c r="DG15" s="130">
        <v>0</v>
      </c>
      <c r="DH15" s="130">
        <v>0</v>
      </c>
      <c r="DI15" s="131">
        <v>0</v>
      </c>
      <c r="DJ15" s="164">
        <v>0</v>
      </c>
      <c r="DK15" s="199">
        <v>0</v>
      </c>
      <c r="DL15" s="207">
        <v>56</v>
      </c>
      <c r="DM15" s="133">
        <v>15</v>
      </c>
      <c r="DN15" s="130">
        <v>0</v>
      </c>
      <c r="DO15" s="130">
        <v>0</v>
      </c>
      <c r="DP15" s="131">
        <v>15</v>
      </c>
      <c r="DQ15" s="164">
        <v>5087535</v>
      </c>
      <c r="DR15" s="133">
        <v>40</v>
      </c>
      <c r="DS15" s="130">
        <v>15</v>
      </c>
      <c r="DT15" s="130">
        <v>0</v>
      </c>
      <c r="DU15" s="131">
        <v>25</v>
      </c>
      <c r="DV15" s="164">
        <v>12451010</v>
      </c>
      <c r="DW15" s="133">
        <v>1</v>
      </c>
      <c r="DX15" s="130">
        <v>0</v>
      </c>
      <c r="DY15" s="130">
        <v>0</v>
      </c>
      <c r="DZ15" s="130">
        <v>0</v>
      </c>
      <c r="EA15" s="130">
        <v>0</v>
      </c>
      <c r="EB15" s="130">
        <v>0</v>
      </c>
      <c r="EC15" s="131">
        <v>1</v>
      </c>
      <c r="ED15" s="164">
        <v>454746</v>
      </c>
      <c r="EE15" s="199">
        <v>17993291</v>
      </c>
      <c r="EF15" s="207">
        <v>0</v>
      </c>
      <c r="EG15" s="133">
        <v>0</v>
      </c>
      <c r="EH15" s="130">
        <v>0</v>
      </c>
      <c r="EI15" s="130">
        <v>0</v>
      </c>
      <c r="EJ15" s="131">
        <v>0</v>
      </c>
      <c r="EK15" s="164">
        <v>0</v>
      </c>
      <c r="EL15" s="133">
        <v>0</v>
      </c>
      <c r="EM15" s="130">
        <v>0</v>
      </c>
      <c r="EN15" s="130">
        <v>0</v>
      </c>
      <c r="EO15" s="131">
        <v>0</v>
      </c>
      <c r="EP15" s="164">
        <v>0</v>
      </c>
      <c r="EQ15" s="133">
        <v>0</v>
      </c>
      <c r="ER15" s="130">
        <v>0</v>
      </c>
      <c r="ES15" s="130">
        <v>0</v>
      </c>
      <c r="ET15" s="130">
        <v>0</v>
      </c>
      <c r="EU15" s="130">
        <v>0</v>
      </c>
      <c r="EV15" s="130">
        <v>0</v>
      </c>
      <c r="EW15" s="131">
        <v>0</v>
      </c>
      <c r="EX15" s="164">
        <v>0</v>
      </c>
      <c r="EY15" s="199">
        <v>0</v>
      </c>
      <c r="EZ15" s="207">
        <v>4</v>
      </c>
      <c r="FA15" s="133">
        <v>0</v>
      </c>
      <c r="FB15" s="130">
        <v>0</v>
      </c>
      <c r="FC15" s="130">
        <v>0</v>
      </c>
      <c r="FD15" s="131">
        <v>0</v>
      </c>
      <c r="FE15" s="164">
        <v>0</v>
      </c>
      <c r="FF15" s="133">
        <v>0</v>
      </c>
      <c r="FG15" s="130">
        <v>0</v>
      </c>
      <c r="FH15" s="130">
        <v>0</v>
      </c>
      <c r="FI15" s="131">
        <v>0</v>
      </c>
      <c r="FJ15" s="164">
        <v>0</v>
      </c>
      <c r="FK15" s="133">
        <v>4</v>
      </c>
      <c r="FL15" s="130">
        <v>0</v>
      </c>
      <c r="FM15" s="130">
        <v>0</v>
      </c>
      <c r="FN15" s="130">
        <v>0</v>
      </c>
      <c r="FO15" s="130">
        <v>0</v>
      </c>
      <c r="FP15" s="130">
        <v>0</v>
      </c>
      <c r="FQ15" s="131">
        <v>4</v>
      </c>
      <c r="FR15" s="164">
        <v>1818984</v>
      </c>
      <c r="FS15" s="199">
        <v>1818984</v>
      </c>
      <c r="FT15" s="207">
        <v>0</v>
      </c>
      <c r="FU15" s="133">
        <v>0</v>
      </c>
      <c r="FV15" s="130">
        <v>0</v>
      </c>
      <c r="FW15" s="130">
        <v>0</v>
      </c>
      <c r="FX15" s="131">
        <v>0</v>
      </c>
      <c r="FY15" s="164">
        <v>0</v>
      </c>
      <c r="FZ15" s="133">
        <v>0</v>
      </c>
      <c r="GA15" s="130">
        <v>0</v>
      </c>
      <c r="GB15" s="130">
        <v>0</v>
      </c>
      <c r="GC15" s="131">
        <v>0</v>
      </c>
      <c r="GD15" s="164">
        <v>0</v>
      </c>
      <c r="GE15" s="133">
        <v>0</v>
      </c>
      <c r="GF15" s="130">
        <v>0</v>
      </c>
      <c r="GG15" s="130">
        <v>0</v>
      </c>
      <c r="GH15" s="130">
        <v>0</v>
      </c>
      <c r="GI15" s="130">
        <v>0</v>
      </c>
      <c r="GJ15" s="130">
        <v>0</v>
      </c>
      <c r="GK15" s="131">
        <v>0</v>
      </c>
      <c r="GL15" s="164">
        <v>0</v>
      </c>
      <c r="GM15" s="199">
        <v>0</v>
      </c>
      <c r="GN15" s="207">
        <v>14</v>
      </c>
      <c r="GO15" s="133">
        <v>8</v>
      </c>
      <c r="GP15" s="130">
        <v>0</v>
      </c>
      <c r="GQ15" s="130">
        <v>0</v>
      </c>
      <c r="GR15" s="131">
        <v>8</v>
      </c>
      <c r="GS15" s="164">
        <v>2713352</v>
      </c>
      <c r="GT15" s="133">
        <v>0</v>
      </c>
      <c r="GU15" s="130">
        <v>0</v>
      </c>
      <c r="GV15" s="130">
        <v>0</v>
      </c>
      <c r="GW15" s="131">
        <v>0</v>
      </c>
      <c r="GX15" s="164">
        <v>0</v>
      </c>
      <c r="GY15" s="133">
        <v>6</v>
      </c>
      <c r="GZ15" s="130">
        <v>0</v>
      </c>
      <c r="HA15" s="130">
        <v>0</v>
      </c>
      <c r="HB15" s="130">
        <v>0</v>
      </c>
      <c r="HC15" s="130">
        <v>0</v>
      </c>
      <c r="HD15" s="130">
        <v>0</v>
      </c>
      <c r="HE15" s="131">
        <v>6</v>
      </c>
      <c r="HF15" s="164">
        <v>2728476</v>
      </c>
      <c r="HG15" s="199">
        <v>5441828</v>
      </c>
      <c r="HH15" s="207">
        <v>6</v>
      </c>
      <c r="HI15" s="133">
        <v>0</v>
      </c>
      <c r="HJ15" s="130">
        <v>0</v>
      </c>
      <c r="HK15" s="130">
        <v>0</v>
      </c>
      <c r="HL15" s="131">
        <v>0</v>
      </c>
      <c r="HM15" s="164">
        <v>0</v>
      </c>
      <c r="HN15" s="133">
        <v>0</v>
      </c>
      <c r="HO15" s="130">
        <v>0</v>
      </c>
      <c r="HP15" s="130">
        <v>0</v>
      </c>
      <c r="HQ15" s="131">
        <v>0</v>
      </c>
      <c r="HR15" s="164">
        <v>0</v>
      </c>
      <c r="HS15" s="133">
        <v>6</v>
      </c>
      <c r="HT15" s="130">
        <v>0</v>
      </c>
      <c r="HU15" s="130">
        <v>0</v>
      </c>
      <c r="HV15" s="130">
        <v>0</v>
      </c>
      <c r="HW15" s="130">
        <v>0</v>
      </c>
      <c r="HX15" s="130">
        <v>0</v>
      </c>
      <c r="HY15" s="131">
        <v>6</v>
      </c>
      <c r="HZ15" s="164">
        <v>2728476</v>
      </c>
      <c r="IA15" s="199">
        <v>2728476</v>
      </c>
      <c r="IB15" s="207">
        <v>0</v>
      </c>
      <c r="IC15" s="133">
        <v>0</v>
      </c>
      <c r="ID15" s="130">
        <v>0</v>
      </c>
      <c r="IE15" s="130">
        <v>0</v>
      </c>
      <c r="IF15" s="131">
        <v>0</v>
      </c>
      <c r="IG15" s="164">
        <v>0</v>
      </c>
      <c r="IH15" s="133">
        <v>0</v>
      </c>
      <c r="II15" s="130">
        <v>0</v>
      </c>
      <c r="IJ15" s="130">
        <v>0</v>
      </c>
      <c r="IK15" s="131">
        <v>0</v>
      </c>
      <c r="IL15" s="164">
        <v>0</v>
      </c>
      <c r="IM15" s="133">
        <v>0</v>
      </c>
      <c r="IN15" s="130">
        <v>0</v>
      </c>
      <c r="IO15" s="130">
        <v>0</v>
      </c>
      <c r="IP15" s="130">
        <v>0</v>
      </c>
      <c r="IQ15" s="130">
        <v>0</v>
      </c>
      <c r="IR15" s="130">
        <v>0</v>
      </c>
      <c r="IS15" s="131">
        <v>0</v>
      </c>
      <c r="IT15" s="164">
        <v>0</v>
      </c>
      <c r="IU15" s="199">
        <v>0</v>
      </c>
      <c r="IV15" s="207">
        <v>0</v>
      </c>
      <c r="IW15" s="133">
        <v>0</v>
      </c>
      <c r="IX15" s="130">
        <v>0</v>
      </c>
      <c r="IY15" s="130">
        <v>0</v>
      </c>
      <c r="IZ15" s="131">
        <v>0</v>
      </c>
      <c r="JA15" s="164">
        <v>0</v>
      </c>
      <c r="JB15" s="133">
        <v>0</v>
      </c>
      <c r="JC15" s="130">
        <v>0</v>
      </c>
      <c r="JD15" s="130">
        <v>0</v>
      </c>
      <c r="JE15" s="131">
        <v>0</v>
      </c>
      <c r="JF15" s="164">
        <v>0</v>
      </c>
      <c r="JG15" s="133">
        <v>0</v>
      </c>
      <c r="JH15" s="130">
        <v>0</v>
      </c>
      <c r="JI15" s="130">
        <v>0</v>
      </c>
      <c r="JJ15" s="130">
        <v>0</v>
      </c>
      <c r="JK15" s="130">
        <v>0</v>
      </c>
      <c r="JL15" s="130">
        <v>0</v>
      </c>
      <c r="JM15" s="131">
        <v>0</v>
      </c>
      <c r="JN15" s="164">
        <v>0</v>
      </c>
      <c r="JO15" s="199">
        <v>0</v>
      </c>
      <c r="JP15" s="207">
        <v>0</v>
      </c>
      <c r="JQ15" s="133">
        <v>0</v>
      </c>
      <c r="JR15" s="130">
        <v>0</v>
      </c>
      <c r="JS15" s="130">
        <v>0</v>
      </c>
      <c r="JT15" s="131">
        <v>0</v>
      </c>
      <c r="JU15" s="164">
        <v>0</v>
      </c>
      <c r="JV15" s="133">
        <v>0</v>
      </c>
      <c r="JW15" s="130">
        <v>0</v>
      </c>
      <c r="JX15" s="130">
        <v>0</v>
      </c>
      <c r="JY15" s="131">
        <v>0</v>
      </c>
      <c r="JZ15" s="164">
        <v>0</v>
      </c>
      <c r="KA15" s="133">
        <v>0</v>
      </c>
      <c r="KB15" s="130">
        <v>0</v>
      </c>
      <c r="KC15" s="130">
        <v>0</v>
      </c>
      <c r="KD15" s="130">
        <v>0</v>
      </c>
      <c r="KE15" s="130">
        <v>0</v>
      </c>
      <c r="KF15" s="130">
        <v>0</v>
      </c>
      <c r="KG15" s="131">
        <v>0</v>
      </c>
      <c r="KH15" s="164">
        <v>0</v>
      </c>
      <c r="KI15" s="199">
        <v>0</v>
      </c>
      <c r="KJ15" s="207">
        <v>0</v>
      </c>
      <c r="KK15" s="133">
        <v>0</v>
      </c>
      <c r="KL15" s="130">
        <v>0</v>
      </c>
      <c r="KM15" s="130">
        <v>0</v>
      </c>
      <c r="KN15" s="131">
        <v>0</v>
      </c>
      <c r="KO15" s="164">
        <v>0</v>
      </c>
      <c r="KP15" s="133">
        <v>0</v>
      </c>
      <c r="KQ15" s="130">
        <v>0</v>
      </c>
      <c r="KR15" s="130">
        <v>0</v>
      </c>
      <c r="KS15" s="131">
        <v>0</v>
      </c>
      <c r="KT15" s="164">
        <v>0</v>
      </c>
      <c r="KU15" s="133">
        <v>0</v>
      </c>
      <c r="KV15" s="130">
        <v>0</v>
      </c>
      <c r="KW15" s="130">
        <v>0</v>
      </c>
      <c r="KX15" s="130">
        <v>0</v>
      </c>
      <c r="KY15" s="130">
        <v>0</v>
      </c>
      <c r="KZ15" s="130">
        <v>0</v>
      </c>
      <c r="LA15" s="131">
        <v>0</v>
      </c>
      <c r="LB15" s="164">
        <v>0</v>
      </c>
      <c r="LC15" s="199">
        <v>0</v>
      </c>
      <c r="LD15" s="207">
        <v>28</v>
      </c>
      <c r="LE15" s="133">
        <v>9</v>
      </c>
      <c r="LF15" s="130">
        <v>0</v>
      </c>
      <c r="LG15" s="130">
        <v>0</v>
      </c>
      <c r="LH15" s="131">
        <v>9</v>
      </c>
      <c r="LI15" s="164">
        <v>3052521</v>
      </c>
      <c r="LJ15" s="133">
        <v>13</v>
      </c>
      <c r="LK15" s="130">
        <v>0</v>
      </c>
      <c r="LL15" s="130">
        <v>0</v>
      </c>
      <c r="LM15" s="131">
        <v>13</v>
      </c>
      <c r="LN15" s="164">
        <v>5656274</v>
      </c>
      <c r="LO15" s="133">
        <v>6</v>
      </c>
      <c r="LP15" s="130">
        <v>0</v>
      </c>
      <c r="LQ15" s="130">
        <v>0</v>
      </c>
      <c r="LR15" s="130">
        <v>6</v>
      </c>
      <c r="LS15" s="130">
        <v>0</v>
      </c>
      <c r="LT15" s="130">
        <v>0</v>
      </c>
      <c r="LU15" s="131">
        <v>0</v>
      </c>
      <c r="LV15" s="164">
        <v>2722668</v>
      </c>
      <c r="LW15" s="199">
        <v>11431463</v>
      </c>
      <c r="LX15" s="207">
        <v>0</v>
      </c>
      <c r="LY15" s="133">
        <v>0</v>
      </c>
      <c r="LZ15" s="130">
        <v>0</v>
      </c>
      <c r="MA15" s="130">
        <v>0</v>
      </c>
      <c r="MB15" s="131">
        <v>0</v>
      </c>
      <c r="MC15" s="164">
        <v>0</v>
      </c>
      <c r="MD15" s="133">
        <v>0</v>
      </c>
      <c r="ME15" s="130">
        <v>0</v>
      </c>
      <c r="MF15" s="130">
        <v>0</v>
      </c>
      <c r="MG15" s="131">
        <v>0</v>
      </c>
      <c r="MH15" s="164">
        <v>0</v>
      </c>
      <c r="MI15" s="133">
        <v>0</v>
      </c>
      <c r="MJ15" s="130">
        <v>0</v>
      </c>
      <c r="MK15" s="130">
        <v>0</v>
      </c>
      <c r="ML15" s="130">
        <v>0</v>
      </c>
      <c r="MM15" s="130">
        <v>0</v>
      </c>
      <c r="MN15" s="130">
        <v>0</v>
      </c>
      <c r="MO15" s="131">
        <v>0</v>
      </c>
      <c r="MP15" s="164">
        <v>0</v>
      </c>
      <c r="MQ15" s="199">
        <v>0</v>
      </c>
      <c r="MR15" s="207">
        <v>39</v>
      </c>
      <c r="MS15" s="133">
        <v>13</v>
      </c>
      <c r="MT15" s="130">
        <v>0</v>
      </c>
      <c r="MU15" s="130">
        <v>0</v>
      </c>
      <c r="MV15" s="131">
        <v>13</v>
      </c>
      <c r="MW15" s="164">
        <v>4409197</v>
      </c>
      <c r="MX15" s="133">
        <v>17</v>
      </c>
      <c r="MY15" s="130">
        <v>0</v>
      </c>
      <c r="MZ15" s="130">
        <v>0</v>
      </c>
      <c r="NA15" s="131">
        <v>17</v>
      </c>
      <c r="NB15" s="164">
        <v>7396666</v>
      </c>
      <c r="NC15" s="133">
        <v>9</v>
      </c>
      <c r="ND15" s="130">
        <v>0</v>
      </c>
      <c r="NE15" s="130">
        <v>0</v>
      </c>
      <c r="NF15" s="130">
        <v>9</v>
      </c>
      <c r="NG15" s="130">
        <v>0</v>
      </c>
      <c r="NH15" s="130">
        <v>0</v>
      </c>
      <c r="NI15" s="131">
        <v>0</v>
      </c>
      <c r="NJ15" s="164">
        <v>4084002</v>
      </c>
      <c r="NK15" s="199">
        <v>15889865</v>
      </c>
      <c r="NL15" s="207">
        <v>314</v>
      </c>
      <c r="NM15" s="133">
        <v>7</v>
      </c>
      <c r="NN15" s="130">
        <v>0</v>
      </c>
      <c r="NO15" s="130">
        <v>0</v>
      </c>
      <c r="NP15" s="131">
        <v>7</v>
      </c>
      <c r="NQ15" s="164">
        <v>2374183</v>
      </c>
      <c r="NR15" s="133">
        <v>6</v>
      </c>
      <c r="NS15" s="130">
        <v>0</v>
      </c>
      <c r="NT15" s="130">
        <v>0</v>
      </c>
      <c r="NU15" s="131">
        <v>6</v>
      </c>
      <c r="NV15" s="164">
        <v>2610588</v>
      </c>
      <c r="NW15" s="133">
        <v>301</v>
      </c>
      <c r="NX15" s="130">
        <v>71</v>
      </c>
      <c r="NY15" s="130">
        <v>85</v>
      </c>
      <c r="NZ15" s="130">
        <v>53</v>
      </c>
      <c r="OA15" s="130">
        <v>76</v>
      </c>
      <c r="OB15" s="130">
        <v>0</v>
      </c>
      <c r="OC15" s="131">
        <v>16</v>
      </c>
      <c r="OD15" s="164">
        <v>77999403</v>
      </c>
      <c r="OE15" s="199">
        <v>82984174</v>
      </c>
    </row>
    <row r="16" spans="2:395" ht="67.5" collapsed="1" x14ac:dyDescent="0.3">
      <c r="B16" s="146" t="s">
        <v>118</v>
      </c>
      <c r="C16" s="147"/>
      <c r="D16" s="147"/>
      <c r="E16" s="147"/>
      <c r="F16" s="148"/>
      <c r="G16" s="147"/>
      <c r="H16" s="147"/>
      <c r="I16" s="148"/>
      <c r="J16" s="147"/>
      <c r="K16" s="147"/>
      <c r="L16" s="121"/>
      <c r="M16" s="147"/>
      <c r="N16" s="147"/>
      <c r="P16" s="149">
        <v>15083</v>
      </c>
      <c r="Q16" s="150">
        <v>1951</v>
      </c>
      <c r="R16" s="149"/>
      <c r="S16" s="149"/>
      <c r="T16" s="149"/>
      <c r="U16" s="165">
        <v>149173460</v>
      </c>
      <c r="V16" s="150">
        <v>7277</v>
      </c>
      <c r="W16" s="149"/>
      <c r="X16" s="149"/>
      <c r="Y16" s="149"/>
      <c r="Z16" s="165">
        <v>764981579</v>
      </c>
      <c r="AA16" s="150">
        <v>5855</v>
      </c>
      <c r="AB16" s="149"/>
      <c r="AC16" s="149"/>
      <c r="AD16" s="149"/>
      <c r="AE16" s="149"/>
      <c r="AF16" s="149"/>
      <c r="AG16" s="149"/>
      <c r="AH16" s="165">
        <v>717994989</v>
      </c>
      <c r="AI16" s="212">
        <v>1632150028</v>
      </c>
      <c r="AJ16" s="150">
        <v>294</v>
      </c>
      <c r="AK16" s="150">
        <v>0</v>
      </c>
      <c r="AL16" s="149"/>
      <c r="AM16" s="149"/>
      <c r="AN16" s="149"/>
      <c r="AO16" s="165">
        <v>0</v>
      </c>
      <c r="AP16" s="150">
        <v>0</v>
      </c>
      <c r="AQ16" s="149"/>
      <c r="AR16" s="149"/>
      <c r="AS16" s="149"/>
      <c r="AT16" s="165">
        <v>0</v>
      </c>
      <c r="AU16" s="150">
        <v>294</v>
      </c>
      <c r="AV16" s="149"/>
      <c r="AW16" s="149"/>
      <c r="AX16" s="149"/>
      <c r="AY16" s="149"/>
      <c r="AZ16" s="149"/>
      <c r="BA16" s="149"/>
      <c r="BB16" s="165">
        <v>37771489</v>
      </c>
      <c r="BC16" s="212">
        <v>37771489</v>
      </c>
      <c r="BD16" s="150">
        <v>52</v>
      </c>
      <c r="BE16" s="150">
        <v>0</v>
      </c>
      <c r="BF16" s="149"/>
      <c r="BG16" s="149"/>
      <c r="BH16" s="149"/>
      <c r="BI16" s="165">
        <v>0</v>
      </c>
      <c r="BJ16" s="150">
        <v>22</v>
      </c>
      <c r="BK16" s="149"/>
      <c r="BL16" s="149"/>
      <c r="BM16" s="149"/>
      <c r="BN16" s="165">
        <v>2411244</v>
      </c>
      <c r="BO16" s="150">
        <v>30</v>
      </c>
      <c r="BP16" s="149"/>
      <c r="BQ16" s="149"/>
      <c r="BR16" s="149"/>
      <c r="BS16" s="149"/>
      <c r="BT16" s="149"/>
      <c r="BU16" s="149"/>
      <c r="BV16" s="165">
        <v>4419720</v>
      </c>
      <c r="BW16" s="212">
        <v>6830964</v>
      </c>
      <c r="BX16" s="150">
        <v>718</v>
      </c>
      <c r="BY16" s="150">
        <v>200</v>
      </c>
      <c r="BZ16" s="149"/>
      <c r="CA16" s="149"/>
      <c r="CB16" s="149"/>
      <c r="CC16" s="165">
        <v>15292000</v>
      </c>
      <c r="CD16" s="150">
        <v>282</v>
      </c>
      <c r="CE16" s="149"/>
      <c r="CF16" s="149"/>
      <c r="CG16" s="149"/>
      <c r="CH16" s="165">
        <v>29582928</v>
      </c>
      <c r="CI16" s="150">
        <v>236</v>
      </c>
      <c r="CJ16" s="149"/>
      <c r="CK16" s="149"/>
      <c r="CL16" s="149"/>
      <c r="CM16" s="149"/>
      <c r="CN16" s="149"/>
      <c r="CO16" s="149"/>
      <c r="CP16" s="165">
        <v>27669113</v>
      </c>
      <c r="CQ16" s="212">
        <v>72544041</v>
      </c>
      <c r="CR16" s="150">
        <v>4760</v>
      </c>
      <c r="CS16" s="150">
        <v>134</v>
      </c>
      <c r="CT16" s="149"/>
      <c r="CU16" s="149"/>
      <c r="CV16" s="149"/>
      <c r="CW16" s="165">
        <v>10245640</v>
      </c>
      <c r="CX16" s="150">
        <v>1561</v>
      </c>
      <c r="CY16" s="149"/>
      <c r="CZ16" s="149"/>
      <c r="DA16" s="149"/>
      <c r="DB16" s="165">
        <v>165246959</v>
      </c>
      <c r="DC16" s="150">
        <v>3065</v>
      </c>
      <c r="DD16" s="149"/>
      <c r="DE16" s="149"/>
      <c r="DF16" s="149"/>
      <c r="DG16" s="149"/>
      <c r="DH16" s="149"/>
      <c r="DI16" s="149"/>
      <c r="DJ16" s="165">
        <v>372720661</v>
      </c>
      <c r="DK16" s="212">
        <v>548213260</v>
      </c>
      <c r="DL16" s="150">
        <v>0</v>
      </c>
      <c r="DM16" s="150">
        <v>0</v>
      </c>
      <c r="DN16" s="149"/>
      <c r="DO16" s="149"/>
      <c r="DP16" s="149"/>
      <c r="DQ16" s="165">
        <v>0</v>
      </c>
      <c r="DR16" s="150">
        <v>0</v>
      </c>
      <c r="DS16" s="149"/>
      <c r="DT16" s="149"/>
      <c r="DU16" s="149"/>
      <c r="DV16" s="165">
        <v>0</v>
      </c>
      <c r="DW16" s="150">
        <v>0</v>
      </c>
      <c r="DX16" s="149"/>
      <c r="DY16" s="149"/>
      <c r="DZ16" s="149"/>
      <c r="EA16" s="149"/>
      <c r="EB16" s="149"/>
      <c r="EC16" s="149"/>
      <c r="ED16" s="165">
        <v>0</v>
      </c>
      <c r="EE16" s="212">
        <v>0</v>
      </c>
      <c r="EF16" s="150">
        <v>1991</v>
      </c>
      <c r="EG16" s="150">
        <v>0</v>
      </c>
      <c r="EH16" s="149"/>
      <c r="EI16" s="149"/>
      <c r="EJ16" s="149"/>
      <c r="EK16" s="165">
        <v>0</v>
      </c>
      <c r="EL16" s="150">
        <v>926</v>
      </c>
      <c r="EM16" s="149"/>
      <c r="EN16" s="149"/>
      <c r="EO16" s="149"/>
      <c r="EP16" s="165">
        <v>97141104</v>
      </c>
      <c r="EQ16" s="150">
        <v>1065</v>
      </c>
      <c r="ER16" s="149"/>
      <c r="ES16" s="149"/>
      <c r="ET16" s="149"/>
      <c r="EU16" s="149"/>
      <c r="EV16" s="149"/>
      <c r="EW16" s="149"/>
      <c r="EX16" s="165">
        <v>136586269</v>
      </c>
      <c r="EY16" s="212">
        <v>233727373</v>
      </c>
      <c r="EZ16" s="150">
        <v>1647</v>
      </c>
      <c r="FA16" s="150">
        <v>660</v>
      </c>
      <c r="FB16" s="149"/>
      <c r="FC16" s="149"/>
      <c r="FD16" s="149"/>
      <c r="FE16" s="165">
        <v>50463600</v>
      </c>
      <c r="FF16" s="150">
        <v>829</v>
      </c>
      <c r="FG16" s="149"/>
      <c r="FH16" s="149"/>
      <c r="FI16" s="149"/>
      <c r="FJ16" s="165">
        <v>86965416</v>
      </c>
      <c r="FK16" s="150">
        <v>158</v>
      </c>
      <c r="FL16" s="149"/>
      <c r="FM16" s="149"/>
      <c r="FN16" s="149"/>
      <c r="FO16" s="149"/>
      <c r="FP16" s="149"/>
      <c r="FQ16" s="149"/>
      <c r="FR16" s="165">
        <v>18878630</v>
      </c>
      <c r="FS16" s="212">
        <v>156307646</v>
      </c>
      <c r="FT16" s="150">
        <v>476</v>
      </c>
      <c r="FU16" s="150">
        <v>0</v>
      </c>
      <c r="FV16" s="149"/>
      <c r="FW16" s="149"/>
      <c r="FX16" s="149"/>
      <c r="FY16" s="165">
        <v>0</v>
      </c>
      <c r="FZ16" s="150">
        <v>476</v>
      </c>
      <c r="GA16" s="149"/>
      <c r="GB16" s="149"/>
      <c r="GC16" s="149"/>
      <c r="GD16" s="165">
        <v>49934304</v>
      </c>
      <c r="GE16" s="150">
        <v>0</v>
      </c>
      <c r="GF16" s="149"/>
      <c r="GG16" s="149"/>
      <c r="GH16" s="149"/>
      <c r="GI16" s="149"/>
      <c r="GJ16" s="149"/>
      <c r="GK16" s="149"/>
      <c r="GL16" s="165">
        <v>0</v>
      </c>
      <c r="GM16" s="212">
        <v>49934304</v>
      </c>
      <c r="GN16" s="150">
        <v>1632</v>
      </c>
      <c r="GO16" s="150">
        <v>0</v>
      </c>
      <c r="GP16" s="149"/>
      <c r="GQ16" s="149"/>
      <c r="GR16" s="149"/>
      <c r="GS16" s="165">
        <v>0</v>
      </c>
      <c r="GT16" s="150">
        <v>1406</v>
      </c>
      <c r="GU16" s="149"/>
      <c r="GV16" s="149"/>
      <c r="GW16" s="149"/>
      <c r="GX16" s="165">
        <v>147495024</v>
      </c>
      <c r="GY16" s="150">
        <v>226</v>
      </c>
      <c r="GZ16" s="149"/>
      <c r="HA16" s="149"/>
      <c r="HB16" s="149"/>
      <c r="HC16" s="149"/>
      <c r="HD16" s="149"/>
      <c r="HE16" s="149"/>
      <c r="HF16" s="165">
        <v>27003610</v>
      </c>
      <c r="HG16" s="212">
        <v>174498634</v>
      </c>
      <c r="HH16" s="150">
        <v>109</v>
      </c>
      <c r="HI16" s="150">
        <v>0</v>
      </c>
      <c r="HJ16" s="149"/>
      <c r="HK16" s="149"/>
      <c r="HL16" s="149"/>
      <c r="HM16" s="165">
        <v>0</v>
      </c>
      <c r="HN16" s="150">
        <v>54</v>
      </c>
      <c r="HO16" s="149"/>
      <c r="HP16" s="149"/>
      <c r="HQ16" s="149"/>
      <c r="HR16" s="165">
        <v>5664816</v>
      </c>
      <c r="HS16" s="150">
        <v>55</v>
      </c>
      <c r="HT16" s="149"/>
      <c r="HU16" s="149"/>
      <c r="HV16" s="149"/>
      <c r="HW16" s="149"/>
      <c r="HX16" s="149"/>
      <c r="HY16" s="149"/>
      <c r="HZ16" s="165">
        <v>6571675</v>
      </c>
      <c r="IA16" s="212">
        <v>12236491</v>
      </c>
      <c r="IB16" s="150">
        <v>0</v>
      </c>
      <c r="IC16" s="150">
        <v>0</v>
      </c>
      <c r="ID16" s="149"/>
      <c r="IE16" s="149"/>
      <c r="IF16" s="149"/>
      <c r="IG16" s="165">
        <v>0</v>
      </c>
      <c r="IH16" s="150">
        <v>0</v>
      </c>
      <c r="II16" s="149"/>
      <c r="IJ16" s="149"/>
      <c r="IK16" s="149"/>
      <c r="IL16" s="165">
        <v>0</v>
      </c>
      <c r="IM16" s="150">
        <v>0</v>
      </c>
      <c r="IN16" s="149"/>
      <c r="IO16" s="149"/>
      <c r="IP16" s="149"/>
      <c r="IQ16" s="149"/>
      <c r="IR16" s="149"/>
      <c r="IS16" s="149"/>
      <c r="IT16" s="165">
        <v>0</v>
      </c>
      <c r="IU16" s="212">
        <v>0</v>
      </c>
      <c r="IV16" s="150">
        <v>0</v>
      </c>
      <c r="IW16" s="150">
        <v>0</v>
      </c>
      <c r="IX16" s="149"/>
      <c r="IY16" s="149"/>
      <c r="IZ16" s="149"/>
      <c r="JA16" s="165">
        <v>0</v>
      </c>
      <c r="JB16" s="150">
        <v>0</v>
      </c>
      <c r="JC16" s="149"/>
      <c r="JD16" s="149"/>
      <c r="JE16" s="149"/>
      <c r="JF16" s="165">
        <v>0</v>
      </c>
      <c r="JG16" s="150">
        <v>0</v>
      </c>
      <c r="JH16" s="149"/>
      <c r="JI16" s="149"/>
      <c r="JJ16" s="149"/>
      <c r="JK16" s="149"/>
      <c r="JL16" s="149"/>
      <c r="JM16" s="149"/>
      <c r="JN16" s="165">
        <v>0</v>
      </c>
      <c r="JO16" s="212">
        <v>0</v>
      </c>
      <c r="JP16" s="150">
        <v>0</v>
      </c>
      <c r="JQ16" s="150">
        <v>0</v>
      </c>
      <c r="JR16" s="149"/>
      <c r="JS16" s="149"/>
      <c r="JT16" s="149"/>
      <c r="JU16" s="165">
        <v>0</v>
      </c>
      <c r="JV16" s="150">
        <v>0</v>
      </c>
      <c r="JW16" s="149"/>
      <c r="JX16" s="149"/>
      <c r="JY16" s="149"/>
      <c r="JZ16" s="165">
        <v>0</v>
      </c>
      <c r="KA16" s="150">
        <v>0</v>
      </c>
      <c r="KB16" s="149"/>
      <c r="KC16" s="149"/>
      <c r="KD16" s="149"/>
      <c r="KE16" s="149"/>
      <c r="KF16" s="149"/>
      <c r="KG16" s="149"/>
      <c r="KH16" s="165">
        <v>0</v>
      </c>
      <c r="KI16" s="212">
        <v>0</v>
      </c>
      <c r="KJ16" s="150">
        <v>0</v>
      </c>
      <c r="KK16" s="150">
        <v>0</v>
      </c>
      <c r="KL16" s="149"/>
      <c r="KM16" s="149"/>
      <c r="KN16" s="149"/>
      <c r="KO16" s="165">
        <v>0</v>
      </c>
      <c r="KP16" s="150">
        <v>0</v>
      </c>
      <c r="KQ16" s="149"/>
      <c r="KR16" s="149"/>
      <c r="KS16" s="149"/>
      <c r="KT16" s="165">
        <v>0</v>
      </c>
      <c r="KU16" s="150">
        <v>0</v>
      </c>
      <c r="KV16" s="149"/>
      <c r="KW16" s="149"/>
      <c r="KX16" s="149"/>
      <c r="KY16" s="149"/>
      <c r="KZ16" s="149"/>
      <c r="LA16" s="149"/>
      <c r="LB16" s="165">
        <v>0</v>
      </c>
      <c r="LC16" s="212">
        <v>0</v>
      </c>
      <c r="LD16" s="150">
        <v>94</v>
      </c>
      <c r="LE16" s="150">
        <v>0</v>
      </c>
      <c r="LF16" s="149"/>
      <c r="LG16" s="149"/>
      <c r="LH16" s="149"/>
      <c r="LI16" s="165">
        <v>0</v>
      </c>
      <c r="LJ16" s="150">
        <v>44</v>
      </c>
      <c r="LK16" s="149"/>
      <c r="LL16" s="149"/>
      <c r="LM16" s="149"/>
      <c r="LN16" s="165">
        <v>4615776</v>
      </c>
      <c r="LO16" s="150">
        <v>50</v>
      </c>
      <c r="LP16" s="149"/>
      <c r="LQ16" s="149"/>
      <c r="LR16" s="149"/>
      <c r="LS16" s="149"/>
      <c r="LT16" s="149"/>
      <c r="LU16" s="149"/>
      <c r="LV16" s="165">
        <v>5974250</v>
      </c>
      <c r="LW16" s="212">
        <v>10590026</v>
      </c>
      <c r="LX16" s="150">
        <v>2269</v>
      </c>
      <c r="LY16" s="150">
        <v>957</v>
      </c>
      <c r="LZ16" s="149"/>
      <c r="MA16" s="149"/>
      <c r="MB16" s="149"/>
      <c r="MC16" s="165">
        <v>73172220</v>
      </c>
      <c r="MD16" s="150">
        <v>1069</v>
      </c>
      <c r="ME16" s="149"/>
      <c r="MF16" s="149"/>
      <c r="MG16" s="149"/>
      <c r="MH16" s="165">
        <v>112142376</v>
      </c>
      <c r="MI16" s="150">
        <v>243</v>
      </c>
      <c r="MJ16" s="149"/>
      <c r="MK16" s="149"/>
      <c r="ML16" s="149"/>
      <c r="MM16" s="149"/>
      <c r="MN16" s="149"/>
      <c r="MO16" s="149"/>
      <c r="MP16" s="165">
        <v>29034855</v>
      </c>
      <c r="MQ16" s="212">
        <v>214349451</v>
      </c>
      <c r="MR16" s="150">
        <v>436</v>
      </c>
      <c r="MS16" s="150">
        <v>0</v>
      </c>
      <c r="MT16" s="149"/>
      <c r="MU16" s="149"/>
      <c r="MV16" s="149"/>
      <c r="MW16" s="165">
        <v>0</v>
      </c>
      <c r="MX16" s="150">
        <v>280</v>
      </c>
      <c r="MY16" s="149"/>
      <c r="MZ16" s="149"/>
      <c r="NA16" s="149"/>
      <c r="NB16" s="165">
        <v>29373120</v>
      </c>
      <c r="NC16" s="150">
        <v>156</v>
      </c>
      <c r="ND16" s="149"/>
      <c r="NE16" s="149"/>
      <c r="NF16" s="149"/>
      <c r="NG16" s="149"/>
      <c r="NH16" s="149"/>
      <c r="NI16" s="149"/>
      <c r="NJ16" s="165">
        <v>18639660</v>
      </c>
      <c r="NK16" s="212">
        <v>48012780</v>
      </c>
      <c r="NL16" s="150">
        <v>605</v>
      </c>
      <c r="NM16" s="150">
        <v>0</v>
      </c>
      <c r="NN16" s="149"/>
      <c r="NO16" s="149"/>
      <c r="NP16" s="149"/>
      <c r="NQ16" s="165">
        <v>0</v>
      </c>
      <c r="NR16" s="150">
        <v>328</v>
      </c>
      <c r="NS16" s="149"/>
      <c r="NT16" s="149"/>
      <c r="NU16" s="149"/>
      <c r="NV16" s="165">
        <v>34408512</v>
      </c>
      <c r="NW16" s="150">
        <v>277</v>
      </c>
      <c r="NX16" s="149"/>
      <c r="NY16" s="149"/>
      <c r="NZ16" s="149"/>
      <c r="OA16" s="149"/>
      <c r="OB16" s="149"/>
      <c r="OC16" s="149"/>
      <c r="OD16" s="165">
        <v>32725057</v>
      </c>
      <c r="OE16" s="212">
        <v>67133569</v>
      </c>
    </row>
    <row r="17" spans="2:395" ht="13.5" hidden="1" outlineLevel="1" x14ac:dyDescent="0.25">
      <c r="B17" s="15" t="s">
        <v>51</v>
      </c>
      <c r="C17" s="178">
        <v>76460</v>
      </c>
      <c r="D17" s="178">
        <v>76460</v>
      </c>
      <c r="E17" s="179">
        <v>79876</v>
      </c>
      <c r="F17" s="180">
        <v>104904</v>
      </c>
      <c r="G17" s="178">
        <v>104904</v>
      </c>
      <c r="H17" s="179">
        <v>109602</v>
      </c>
      <c r="I17" s="180">
        <v>113668</v>
      </c>
      <c r="J17" s="178">
        <v>113668</v>
      </c>
      <c r="K17" s="179">
        <v>118770</v>
      </c>
      <c r="L17" s="181">
        <v>119485</v>
      </c>
      <c r="M17" s="178">
        <v>119485</v>
      </c>
      <c r="N17" s="179">
        <v>124855</v>
      </c>
      <c r="P17" s="225">
        <v>12761</v>
      </c>
      <c r="Q17" s="132">
        <v>1951</v>
      </c>
      <c r="R17" s="118">
        <v>1951</v>
      </c>
      <c r="S17" s="118">
        <v>0</v>
      </c>
      <c r="T17" s="119">
        <v>0</v>
      </c>
      <c r="U17" s="163">
        <v>149173460</v>
      </c>
      <c r="V17" s="132">
        <v>7212</v>
      </c>
      <c r="W17" s="118">
        <v>7058</v>
      </c>
      <c r="X17" s="118">
        <v>132</v>
      </c>
      <c r="Y17" s="119">
        <v>22</v>
      </c>
      <c r="Z17" s="163">
        <v>756671004</v>
      </c>
      <c r="AA17" s="132">
        <v>3598</v>
      </c>
      <c r="AB17" s="118">
        <v>547</v>
      </c>
      <c r="AC17" s="118">
        <v>0</v>
      </c>
      <c r="AD17" s="118">
        <v>0</v>
      </c>
      <c r="AE17" s="118">
        <v>2318</v>
      </c>
      <c r="AF17" s="118">
        <v>379</v>
      </c>
      <c r="AG17" s="119">
        <v>354</v>
      </c>
      <c r="AH17" s="163">
        <v>428626111</v>
      </c>
      <c r="AI17" s="211">
        <v>1334470575</v>
      </c>
      <c r="AJ17" s="206">
        <v>0</v>
      </c>
      <c r="AK17" s="132">
        <v>0</v>
      </c>
      <c r="AL17" s="118">
        <v>0</v>
      </c>
      <c r="AM17" s="118">
        <v>0</v>
      </c>
      <c r="AN17" s="119">
        <v>0</v>
      </c>
      <c r="AO17" s="163">
        <v>0</v>
      </c>
      <c r="AP17" s="132">
        <v>0</v>
      </c>
      <c r="AQ17" s="118">
        <v>0</v>
      </c>
      <c r="AR17" s="118">
        <v>0</v>
      </c>
      <c r="AS17" s="119">
        <v>0</v>
      </c>
      <c r="AT17" s="163">
        <v>0</v>
      </c>
      <c r="AU17" s="132">
        <v>0</v>
      </c>
      <c r="AV17" s="118">
        <v>0</v>
      </c>
      <c r="AW17" s="118">
        <v>0</v>
      </c>
      <c r="AX17" s="118">
        <v>0</v>
      </c>
      <c r="AY17" s="118">
        <v>0</v>
      </c>
      <c r="AZ17" s="118">
        <v>0</v>
      </c>
      <c r="BA17" s="119">
        <v>0</v>
      </c>
      <c r="BB17" s="163">
        <v>0</v>
      </c>
      <c r="BC17" s="211">
        <v>0</v>
      </c>
      <c r="BD17" s="206">
        <v>22</v>
      </c>
      <c r="BE17" s="132">
        <v>0</v>
      </c>
      <c r="BF17" s="118">
        <v>0</v>
      </c>
      <c r="BG17" s="118">
        <v>0</v>
      </c>
      <c r="BH17" s="119">
        <v>0</v>
      </c>
      <c r="BI17" s="163">
        <v>0</v>
      </c>
      <c r="BJ17" s="132">
        <v>22</v>
      </c>
      <c r="BK17" s="118">
        <v>0</v>
      </c>
      <c r="BL17" s="118">
        <v>0</v>
      </c>
      <c r="BM17" s="119">
        <v>22</v>
      </c>
      <c r="BN17" s="163">
        <v>2411244</v>
      </c>
      <c r="BO17" s="132">
        <v>0</v>
      </c>
      <c r="BP17" s="118">
        <v>0</v>
      </c>
      <c r="BQ17" s="118">
        <v>0</v>
      </c>
      <c r="BR17" s="118">
        <v>0</v>
      </c>
      <c r="BS17" s="118">
        <v>0</v>
      </c>
      <c r="BT17" s="118">
        <v>0</v>
      </c>
      <c r="BU17" s="119">
        <v>0</v>
      </c>
      <c r="BV17" s="163">
        <v>0</v>
      </c>
      <c r="BW17" s="211">
        <v>2411244</v>
      </c>
      <c r="BX17" s="206">
        <v>520</v>
      </c>
      <c r="BY17" s="132">
        <v>200</v>
      </c>
      <c r="BZ17" s="118">
        <v>200</v>
      </c>
      <c r="CA17" s="118">
        <v>0</v>
      </c>
      <c r="CB17" s="119">
        <v>0</v>
      </c>
      <c r="CC17" s="163">
        <v>15292000</v>
      </c>
      <c r="CD17" s="132">
        <v>282</v>
      </c>
      <c r="CE17" s="118">
        <v>282</v>
      </c>
      <c r="CF17" s="118">
        <v>0</v>
      </c>
      <c r="CG17" s="119">
        <v>0</v>
      </c>
      <c r="CH17" s="163">
        <v>29582928</v>
      </c>
      <c r="CI17" s="132">
        <v>38</v>
      </c>
      <c r="CJ17" s="118">
        <v>38</v>
      </c>
      <c r="CK17" s="118">
        <v>0</v>
      </c>
      <c r="CL17" s="118">
        <v>0</v>
      </c>
      <c r="CM17" s="118">
        <v>0</v>
      </c>
      <c r="CN17" s="118">
        <v>0</v>
      </c>
      <c r="CO17" s="119">
        <v>0</v>
      </c>
      <c r="CP17" s="163">
        <v>4319384</v>
      </c>
      <c r="CQ17" s="211">
        <v>49194312</v>
      </c>
      <c r="CR17" s="206">
        <v>4301</v>
      </c>
      <c r="CS17" s="132">
        <v>134</v>
      </c>
      <c r="CT17" s="118">
        <v>134</v>
      </c>
      <c r="CU17" s="118">
        <v>0</v>
      </c>
      <c r="CV17" s="119">
        <v>0</v>
      </c>
      <c r="CW17" s="163">
        <v>10245640</v>
      </c>
      <c r="CX17" s="132">
        <v>1496</v>
      </c>
      <c r="CY17" s="118">
        <v>1496</v>
      </c>
      <c r="CZ17" s="118">
        <v>0</v>
      </c>
      <c r="DA17" s="119">
        <v>0</v>
      </c>
      <c r="DB17" s="163">
        <v>156936384</v>
      </c>
      <c r="DC17" s="132">
        <v>2671</v>
      </c>
      <c r="DD17" s="118">
        <v>509</v>
      </c>
      <c r="DE17" s="118">
        <v>0</v>
      </c>
      <c r="DF17" s="118">
        <v>0</v>
      </c>
      <c r="DG17" s="118">
        <v>1429</v>
      </c>
      <c r="DH17" s="118">
        <v>379</v>
      </c>
      <c r="DI17" s="119">
        <v>354</v>
      </c>
      <c r="DJ17" s="163">
        <v>318084562</v>
      </c>
      <c r="DK17" s="211">
        <v>485266586</v>
      </c>
      <c r="DL17" s="206">
        <v>0</v>
      </c>
      <c r="DM17" s="132">
        <v>0</v>
      </c>
      <c r="DN17" s="118">
        <v>0</v>
      </c>
      <c r="DO17" s="118">
        <v>0</v>
      </c>
      <c r="DP17" s="119">
        <v>0</v>
      </c>
      <c r="DQ17" s="163">
        <v>0</v>
      </c>
      <c r="DR17" s="132">
        <v>0</v>
      </c>
      <c r="DS17" s="118">
        <v>0</v>
      </c>
      <c r="DT17" s="118">
        <v>0</v>
      </c>
      <c r="DU17" s="119">
        <v>0</v>
      </c>
      <c r="DV17" s="163">
        <v>0</v>
      </c>
      <c r="DW17" s="132">
        <v>0</v>
      </c>
      <c r="DX17" s="118">
        <v>0</v>
      </c>
      <c r="DY17" s="118">
        <v>0</v>
      </c>
      <c r="DZ17" s="118">
        <v>0</v>
      </c>
      <c r="EA17" s="118">
        <v>0</v>
      </c>
      <c r="EB17" s="118">
        <v>0</v>
      </c>
      <c r="EC17" s="119">
        <v>0</v>
      </c>
      <c r="ED17" s="163">
        <v>0</v>
      </c>
      <c r="EE17" s="211">
        <v>0</v>
      </c>
      <c r="EF17" s="206">
        <v>1325</v>
      </c>
      <c r="EG17" s="132">
        <v>0</v>
      </c>
      <c r="EH17" s="118">
        <v>0</v>
      </c>
      <c r="EI17" s="118">
        <v>0</v>
      </c>
      <c r="EJ17" s="119">
        <v>0</v>
      </c>
      <c r="EK17" s="163">
        <v>0</v>
      </c>
      <c r="EL17" s="132">
        <v>926</v>
      </c>
      <c r="EM17" s="118">
        <v>794</v>
      </c>
      <c r="EN17" s="118">
        <v>132</v>
      </c>
      <c r="EO17" s="119">
        <v>0</v>
      </c>
      <c r="EP17" s="163">
        <v>97141104</v>
      </c>
      <c r="EQ17" s="132">
        <v>399</v>
      </c>
      <c r="ER17" s="118">
        <v>0</v>
      </c>
      <c r="ES17" s="118">
        <v>0</v>
      </c>
      <c r="ET17" s="118">
        <v>0</v>
      </c>
      <c r="EU17" s="118">
        <v>399</v>
      </c>
      <c r="EV17" s="118">
        <v>0</v>
      </c>
      <c r="EW17" s="119">
        <v>0</v>
      </c>
      <c r="EX17" s="163">
        <v>47674515</v>
      </c>
      <c r="EY17" s="211">
        <v>144815619</v>
      </c>
      <c r="EZ17" s="206">
        <v>1594</v>
      </c>
      <c r="FA17" s="132">
        <v>660</v>
      </c>
      <c r="FB17" s="118">
        <v>660</v>
      </c>
      <c r="FC17" s="118">
        <v>0</v>
      </c>
      <c r="FD17" s="119">
        <v>0</v>
      </c>
      <c r="FE17" s="163">
        <v>50463600</v>
      </c>
      <c r="FF17" s="132">
        <v>829</v>
      </c>
      <c r="FG17" s="118">
        <v>829</v>
      </c>
      <c r="FH17" s="118">
        <v>0</v>
      </c>
      <c r="FI17" s="119">
        <v>0</v>
      </c>
      <c r="FJ17" s="163">
        <v>86965416</v>
      </c>
      <c r="FK17" s="132">
        <v>105</v>
      </c>
      <c r="FL17" s="118">
        <v>0</v>
      </c>
      <c r="FM17" s="118">
        <v>0</v>
      </c>
      <c r="FN17" s="118">
        <v>0</v>
      </c>
      <c r="FO17" s="118">
        <v>105</v>
      </c>
      <c r="FP17" s="118">
        <v>0</v>
      </c>
      <c r="FQ17" s="119">
        <v>0</v>
      </c>
      <c r="FR17" s="163">
        <v>12545925</v>
      </c>
      <c r="FS17" s="211">
        <v>149974941</v>
      </c>
      <c r="FT17" s="206">
        <v>476</v>
      </c>
      <c r="FU17" s="132">
        <v>0</v>
      </c>
      <c r="FV17" s="118">
        <v>0</v>
      </c>
      <c r="FW17" s="118">
        <v>0</v>
      </c>
      <c r="FX17" s="119">
        <v>0</v>
      </c>
      <c r="FY17" s="163">
        <v>0</v>
      </c>
      <c r="FZ17" s="132">
        <v>476</v>
      </c>
      <c r="GA17" s="118">
        <v>476</v>
      </c>
      <c r="GB17" s="118">
        <v>0</v>
      </c>
      <c r="GC17" s="119">
        <v>0</v>
      </c>
      <c r="GD17" s="163">
        <v>49934304</v>
      </c>
      <c r="GE17" s="132">
        <v>0</v>
      </c>
      <c r="GF17" s="118">
        <v>0</v>
      </c>
      <c r="GG17" s="118">
        <v>0</v>
      </c>
      <c r="GH17" s="118">
        <v>0</v>
      </c>
      <c r="GI17" s="118">
        <v>0</v>
      </c>
      <c r="GJ17" s="118">
        <v>0</v>
      </c>
      <c r="GK17" s="119">
        <v>0</v>
      </c>
      <c r="GL17" s="163">
        <v>0</v>
      </c>
      <c r="GM17" s="211">
        <v>49934304</v>
      </c>
      <c r="GN17" s="206">
        <v>1507</v>
      </c>
      <c r="GO17" s="132">
        <v>0</v>
      </c>
      <c r="GP17" s="118">
        <v>0</v>
      </c>
      <c r="GQ17" s="118">
        <v>0</v>
      </c>
      <c r="GR17" s="119">
        <v>0</v>
      </c>
      <c r="GS17" s="163">
        <v>0</v>
      </c>
      <c r="GT17" s="132">
        <v>1406</v>
      </c>
      <c r="GU17" s="118">
        <v>1406</v>
      </c>
      <c r="GV17" s="118">
        <v>0</v>
      </c>
      <c r="GW17" s="119">
        <v>0</v>
      </c>
      <c r="GX17" s="163">
        <v>147495024</v>
      </c>
      <c r="GY17" s="132">
        <v>101</v>
      </c>
      <c r="GZ17" s="118">
        <v>0</v>
      </c>
      <c r="HA17" s="118">
        <v>0</v>
      </c>
      <c r="HB17" s="118">
        <v>0</v>
      </c>
      <c r="HC17" s="118">
        <v>101</v>
      </c>
      <c r="HD17" s="118">
        <v>0</v>
      </c>
      <c r="HE17" s="119">
        <v>0</v>
      </c>
      <c r="HF17" s="163">
        <v>12067985</v>
      </c>
      <c r="HG17" s="211">
        <v>159563009</v>
      </c>
      <c r="HH17" s="206">
        <v>54</v>
      </c>
      <c r="HI17" s="132">
        <v>0</v>
      </c>
      <c r="HJ17" s="118">
        <v>0</v>
      </c>
      <c r="HK17" s="118">
        <v>0</v>
      </c>
      <c r="HL17" s="119">
        <v>0</v>
      </c>
      <c r="HM17" s="163">
        <v>0</v>
      </c>
      <c r="HN17" s="132">
        <v>54</v>
      </c>
      <c r="HO17" s="118">
        <v>54</v>
      </c>
      <c r="HP17" s="118">
        <v>0</v>
      </c>
      <c r="HQ17" s="119">
        <v>0</v>
      </c>
      <c r="HR17" s="163">
        <v>5664816</v>
      </c>
      <c r="HS17" s="132">
        <v>0</v>
      </c>
      <c r="HT17" s="118">
        <v>0</v>
      </c>
      <c r="HU17" s="118">
        <v>0</v>
      </c>
      <c r="HV17" s="118">
        <v>0</v>
      </c>
      <c r="HW17" s="118">
        <v>0</v>
      </c>
      <c r="HX17" s="118">
        <v>0</v>
      </c>
      <c r="HY17" s="119">
        <v>0</v>
      </c>
      <c r="HZ17" s="163">
        <v>0</v>
      </c>
      <c r="IA17" s="211">
        <v>5664816</v>
      </c>
      <c r="IB17" s="206">
        <v>0</v>
      </c>
      <c r="IC17" s="132">
        <v>0</v>
      </c>
      <c r="ID17" s="118">
        <v>0</v>
      </c>
      <c r="IE17" s="118">
        <v>0</v>
      </c>
      <c r="IF17" s="119">
        <v>0</v>
      </c>
      <c r="IG17" s="163">
        <v>0</v>
      </c>
      <c r="IH17" s="132">
        <v>0</v>
      </c>
      <c r="II17" s="118">
        <v>0</v>
      </c>
      <c r="IJ17" s="118">
        <v>0</v>
      </c>
      <c r="IK17" s="119">
        <v>0</v>
      </c>
      <c r="IL17" s="163">
        <v>0</v>
      </c>
      <c r="IM17" s="132">
        <v>0</v>
      </c>
      <c r="IN17" s="118">
        <v>0</v>
      </c>
      <c r="IO17" s="118">
        <v>0</v>
      </c>
      <c r="IP17" s="118">
        <v>0</v>
      </c>
      <c r="IQ17" s="118">
        <v>0</v>
      </c>
      <c r="IR17" s="118">
        <v>0</v>
      </c>
      <c r="IS17" s="119">
        <v>0</v>
      </c>
      <c r="IT17" s="163">
        <v>0</v>
      </c>
      <c r="IU17" s="211">
        <v>0</v>
      </c>
      <c r="IV17" s="206">
        <v>0</v>
      </c>
      <c r="IW17" s="132">
        <v>0</v>
      </c>
      <c r="IX17" s="118">
        <v>0</v>
      </c>
      <c r="IY17" s="118">
        <v>0</v>
      </c>
      <c r="IZ17" s="119">
        <v>0</v>
      </c>
      <c r="JA17" s="163">
        <v>0</v>
      </c>
      <c r="JB17" s="132">
        <v>0</v>
      </c>
      <c r="JC17" s="118">
        <v>0</v>
      </c>
      <c r="JD17" s="118">
        <v>0</v>
      </c>
      <c r="JE17" s="119">
        <v>0</v>
      </c>
      <c r="JF17" s="163">
        <v>0</v>
      </c>
      <c r="JG17" s="132">
        <v>0</v>
      </c>
      <c r="JH17" s="118">
        <v>0</v>
      </c>
      <c r="JI17" s="118">
        <v>0</v>
      </c>
      <c r="JJ17" s="118">
        <v>0</v>
      </c>
      <c r="JK17" s="118">
        <v>0</v>
      </c>
      <c r="JL17" s="118">
        <v>0</v>
      </c>
      <c r="JM17" s="119">
        <v>0</v>
      </c>
      <c r="JN17" s="163">
        <v>0</v>
      </c>
      <c r="JO17" s="211">
        <v>0</v>
      </c>
      <c r="JP17" s="206">
        <v>0</v>
      </c>
      <c r="JQ17" s="132">
        <v>0</v>
      </c>
      <c r="JR17" s="118">
        <v>0</v>
      </c>
      <c r="JS17" s="118">
        <v>0</v>
      </c>
      <c r="JT17" s="119">
        <v>0</v>
      </c>
      <c r="JU17" s="163">
        <v>0</v>
      </c>
      <c r="JV17" s="132">
        <v>0</v>
      </c>
      <c r="JW17" s="118">
        <v>0</v>
      </c>
      <c r="JX17" s="118">
        <v>0</v>
      </c>
      <c r="JY17" s="119">
        <v>0</v>
      </c>
      <c r="JZ17" s="163">
        <v>0</v>
      </c>
      <c r="KA17" s="132">
        <v>0</v>
      </c>
      <c r="KB17" s="118">
        <v>0</v>
      </c>
      <c r="KC17" s="118">
        <v>0</v>
      </c>
      <c r="KD17" s="118">
        <v>0</v>
      </c>
      <c r="KE17" s="118">
        <v>0</v>
      </c>
      <c r="KF17" s="118">
        <v>0</v>
      </c>
      <c r="KG17" s="119">
        <v>0</v>
      </c>
      <c r="KH17" s="163">
        <v>0</v>
      </c>
      <c r="KI17" s="211">
        <v>0</v>
      </c>
      <c r="KJ17" s="206">
        <v>0</v>
      </c>
      <c r="KK17" s="132">
        <v>0</v>
      </c>
      <c r="KL17" s="118">
        <v>0</v>
      </c>
      <c r="KM17" s="118">
        <v>0</v>
      </c>
      <c r="KN17" s="119">
        <v>0</v>
      </c>
      <c r="KO17" s="163">
        <v>0</v>
      </c>
      <c r="KP17" s="132">
        <v>0</v>
      </c>
      <c r="KQ17" s="118">
        <v>0</v>
      </c>
      <c r="KR17" s="118">
        <v>0</v>
      </c>
      <c r="KS17" s="119">
        <v>0</v>
      </c>
      <c r="KT17" s="163">
        <v>0</v>
      </c>
      <c r="KU17" s="132">
        <v>0</v>
      </c>
      <c r="KV17" s="118">
        <v>0</v>
      </c>
      <c r="KW17" s="118">
        <v>0</v>
      </c>
      <c r="KX17" s="118">
        <v>0</v>
      </c>
      <c r="KY17" s="118">
        <v>0</v>
      </c>
      <c r="KZ17" s="118">
        <v>0</v>
      </c>
      <c r="LA17" s="119">
        <v>0</v>
      </c>
      <c r="LB17" s="163">
        <v>0</v>
      </c>
      <c r="LC17" s="211">
        <v>0</v>
      </c>
      <c r="LD17" s="206">
        <v>44</v>
      </c>
      <c r="LE17" s="132">
        <v>0</v>
      </c>
      <c r="LF17" s="118">
        <v>0</v>
      </c>
      <c r="LG17" s="118">
        <v>0</v>
      </c>
      <c r="LH17" s="119">
        <v>0</v>
      </c>
      <c r="LI17" s="163">
        <v>0</v>
      </c>
      <c r="LJ17" s="132">
        <v>44</v>
      </c>
      <c r="LK17" s="118">
        <v>44</v>
      </c>
      <c r="LL17" s="118">
        <v>0</v>
      </c>
      <c r="LM17" s="119">
        <v>0</v>
      </c>
      <c r="LN17" s="163">
        <v>4615776</v>
      </c>
      <c r="LO17" s="132">
        <v>0</v>
      </c>
      <c r="LP17" s="118">
        <v>0</v>
      </c>
      <c r="LQ17" s="118">
        <v>0</v>
      </c>
      <c r="LR17" s="118">
        <v>0</v>
      </c>
      <c r="LS17" s="118">
        <v>0</v>
      </c>
      <c r="LT17" s="118">
        <v>0</v>
      </c>
      <c r="LU17" s="119">
        <v>0</v>
      </c>
      <c r="LV17" s="163">
        <v>0</v>
      </c>
      <c r="LW17" s="211">
        <v>4615776</v>
      </c>
      <c r="LX17" s="206">
        <v>2209</v>
      </c>
      <c r="LY17" s="132">
        <v>957</v>
      </c>
      <c r="LZ17" s="118">
        <v>957</v>
      </c>
      <c r="MA17" s="118">
        <v>0</v>
      </c>
      <c r="MB17" s="119">
        <v>0</v>
      </c>
      <c r="MC17" s="163">
        <v>73172220</v>
      </c>
      <c r="MD17" s="132">
        <v>1069</v>
      </c>
      <c r="ME17" s="118">
        <v>1069</v>
      </c>
      <c r="MF17" s="118">
        <v>0</v>
      </c>
      <c r="MG17" s="119">
        <v>0</v>
      </c>
      <c r="MH17" s="163">
        <v>112142376</v>
      </c>
      <c r="MI17" s="132">
        <v>183</v>
      </c>
      <c r="MJ17" s="118">
        <v>0</v>
      </c>
      <c r="MK17" s="118">
        <v>0</v>
      </c>
      <c r="ML17" s="118">
        <v>0</v>
      </c>
      <c r="MM17" s="118">
        <v>183</v>
      </c>
      <c r="MN17" s="118">
        <v>0</v>
      </c>
      <c r="MO17" s="119">
        <v>0</v>
      </c>
      <c r="MP17" s="163">
        <v>21865755</v>
      </c>
      <c r="MQ17" s="211">
        <v>207180351</v>
      </c>
      <c r="MR17" s="206">
        <v>381</v>
      </c>
      <c r="MS17" s="132">
        <v>0</v>
      </c>
      <c r="MT17" s="118">
        <v>0</v>
      </c>
      <c r="MU17" s="118">
        <v>0</v>
      </c>
      <c r="MV17" s="119">
        <v>0</v>
      </c>
      <c r="MW17" s="163">
        <v>0</v>
      </c>
      <c r="MX17" s="132">
        <v>280</v>
      </c>
      <c r="MY17" s="118">
        <v>280</v>
      </c>
      <c r="MZ17" s="118">
        <v>0</v>
      </c>
      <c r="NA17" s="119">
        <v>0</v>
      </c>
      <c r="NB17" s="163">
        <v>29373120</v>
      </c>
      <c r="NC17" s="132">
        <v>101</v>
      </c>
      <c r="ND17" s="118">
        <v>0</v>
      </c>
      <c r="NE17" s="118">
        <v>0</v>
      </c>
      <c r="NF17" s="118">
        <v>0</v>
      </c>
      <c r="NG17" s="118">
        <v>101</v>
      </c>
      <c r="NH17" s="118">
        <v>0</v>
      </c>
      <c r="NI17" s="119">
        <v>0</v>
      </c>
      <c r="NJ17" s="163">
        <v>12067985</v>
      </c>
      <c r="NK17" s="211">
        <v>41441105</v>
      </c>
      <c r="NL17" s="206">
        <v>328</v>
      </c>
      <c r="NM17" s="132">
        <v>0</v>
      </c>
      <c r="NN17" s="118">
        <v>0</v>
      </c>
      <c r="NO17" s="118">
        <v>0</v>
      </c>
      <c r="NP17" s="119">
        <v>0</v>
      </c>
      <c r="NQ17" s="163">
        <v>0</v>
      </c>
      <c r="NR17" s="132">
        <v>328</v>
      </c>
      <c r="NS17" s="118">
        <v>328</v>
      </c>
      <c r="NT17" s="118">
        <v>0</v>
      </c>
      <c r="NU17" s="119">
        <v>0</v>
      </c>
      <c r="NV17" s="163">
        <v>34408512</v>
      </c>
      <c r="NW17" s="132">
        <v>0</v>
      </c>
      <c r="NX17" s="118">
        <v>0</v>
      </c>
      <c r="NY17" s="118">
        <v>0</v>
      </c>
      <c r="NZ17" s="118">
        <v>0</v>
      </c>
      <c r="OA17" s="118">
        <v>0</v>
      </c>
      <c r="OB17" s="118">
        <v>0</v>
      </c>
      <c r="OC17" s="119">
        <v>0</v>
      </c>
      <c r="OD17" s="163">
        <v>0</v>
      </c>
      <c r="OE17" s="211">
        <v>34408512</v>
      </c>
    </row>
    <row r="18" spans="2:395" ht="13.5" hidden="1" outlineLevel="1" x14ac:dyDescent="0.25">
      <c r="B18" s="14" t="s">
        <v>52</v>
      </c>
      <c r="C18" s="178">
        <v>76460</v>
      </c>
      <c r="D18" s="178">
        <v>83057</v>
      </c>
      <c r="E18" s="179">
        <v>93688</v>
      </c>
      <c r="F18" s="180">
        <v>104904</v>
      </c>
      <c r="G18" s="178">
        <v>113243</v>
      </c>
      <c r="H18" s="179">
        <v>127855</v>
      </c>
      <c r="I18" s="180">
        <v>113668</v>
      </c>
      <c r="J18" s="178">
        <v>122749</v>
      </c>
      <c r="K18" s="179">
        <v>138618</v>
      </c>
      <c r="L18" s="181">
        <v>119485</v>
      </c>
      <c r="M18" s="178">
        <v>129042</v>
      </c>
      <c r="N18" s="179">
        <v>145745</v>
      </c>
      <c r="P18" s="225">
        <v>1811</v>
      </c>
      <c r="Q18" s="132">
        <v>0</v>
      </c>
      <c r="R18" s="118">
        <v>0</v>
      </c>
      <c r="S18" s="118">
        <v>0</v>
      </c>
      <c r="T18" s="119">
        <v>0</v>
      </c>
      <c r="U18" s="163">
        <v>0</v>
      </c>
      <c r="V18" s="132">
        <v>65</v>
      </c>
      <c r="W18" s="118">
        <v>0</v>
      </c>
      <c r="X18" s="118">
        <v>0</v>
      </c>
      <c r="Y18" s="119">
        <v>65</v>
      </c>
      <c r="Z18" s="163">
        <v>8310575</v>
      </c>
      <c r="AA18" s="132">
        <v>1746</v>
      </c>
      <c r="AB18" s="118">
        <v>104</v>
      </c>
      <c r="AC18" s="118">
        <v>46</v>
      </c>
      <c r="AD18" s="118">
        <v>0</v>
      </c>
      <c r="AE18" s="118">
        <v>1173</v>
      </c>
      <c r="AF18" s="118">
        <v>147</v>
      </c>
      <c r="AG18" s="119">
        <v>276</v>
      </c>
      <c r="AH18" s="163">
        <v>216818625</v>
      </c>
      <c r="AI18" s="211">
        <v>225129200</v>
      </c>
      <c r="AJ18" s="206">
        <v>250</v>
      </c>
      <c r="AK18" s="132">
        <v>0</v>
      </c>
      <c r="AL18" s="118">
        <v>0</v>
      </c>
      <c r="AM18" s="118">
        <v>0</v>
      </c>
      <c r="AN18" s="119">
        <v>0</v>
      </c>
      <c r="AO18" s="163">
        <v>0</v>
      </c>
      <c r="AP18" s="132">
        <v>0</v>
      </c>
      <c r="AQ18" s="118">
        <v>0</v>
      </c>
      <c r="AR18" s="118">
        <v>0</v>
      </c>
      <c r="AS18" s="119">
        <v>0</v>
      </c>
      <c r="AT18" s="163">
        <v>0</v>
      </c>
      <c r="AU18" s="132">
        <v>250</v>
      </c>
      <c r="AV18" s="118">
        <v>0</v>
      </c>
      <c r="AW18" s="118">
        <v>0</v>
      </c>
      <c r="AX18" s="118">
        <v>0</v>
      </c>
      <c r="AY18" s="118">
        <v>250</v>
      </c>
      <c r="AZ18" s="118">
        <v>0</v>
      </c>
      <c r="BA18" s="119">
        <v>0</v>
      </c>
      <c r="BB18" s="163">
        <v>29871250</v>
      </c>
      <c r="BC18" s="211">
        <v>29871250</v>
      </c>
      <c r="BD18" s="206">
        <v>0</v>
      </c>
      <c r="BE18" s="132">
        <v>0</v>
      </c>
      <c r="BF18" s="118">
        <v>0</v>
      </c>
      <c r="BG18" s="118">
        <v>0</v>
      </c>
      <c r="BH18" s="119">
        <v>0</v>
      </c>
      <c r="BI18" s="163">
        <v>0</v>
      </c>
      <c r="BJ18" s="132">
        <v>0</v>
      </c>
      <c r="BK18" s="118">
        <v>0</v>
      </c>
      <c r="BL18" s="118">
        <v>0</v>
      </c>
      <c r="BM18" s="119">
        <v>0</v>
      </c>
      <c r="BN18" s="163">
        <v>0</v>
      </c>
      <c r="BO18" s="132">
        <v>0</v>
      </c>
      <c r="BP18" s="118">
        <v>0</v>
      </c>
      <c r="BQ18" s="118">
        <v>0</v>
      </c>
      <c r="BR18" s="118">
        <v>0</v>
      </c>
      <c r="BS18" s="118">
        <v>0</v>
      </c>
      <c r="BT18" s="118">
        <v>0</v>
      </c>
      <c r="BU18" s="119">
        <v>0</v>
      </c>
      <c r="BV18" s="163">
        <v>0</v>
      </c>
      <c r="BW18" s="211">
        <v>0</v>
      </c>
      <c r="BX18" s="206">
        <v>198</v>
      </c>
      <c r="BY18" s="132">
        <v>0</v>
      </c>
      <c r="BZ18" s="118">
        <v>0</v>
      </c>
      <c r="CA18" s="118">
        <v>0</v>
      </c>
      <c r="CB18" s="119">
        <v>0</v>
      </c>
      <c r="CC18" s="163">
        <v>0</v>
      </c>
      <c r="CD18" s="132">
        <v>0</v>
      </c>
      <c r="CE18" s="118">
        <v>0</v>
      </c>
      <c r="CF18" s="118">
        <v>0</v>
      </c>
      <c r="CG18" s="119">
        <v>0</v>
      </c>
      <c r="CH18" s="163">
        <v>0</v>
      </c>
      <c r="CI18" s="132">
        <v>198</v>
      </c>
      <c r="CJ18" s="118">
        <v>53</v>
      </c>
      <c r="CK18" s="118">
        <v>0</v>
      </c>
      <c r="CL18" s="118">
        <v>0</v>
      </c>
      <c r="CM18" s="118">
        <v>145</v>
      </c>
      <c r="CN18" s="118">
        <v>0</v>
      </c>
      <c r="CO18" s="119">
        <v>0</v>
      </c>
      <c r="CP18" s="163">
        <v>23349729</v>
      </c>
      <c r="CQ18" s="211">
        <v>23349729</v>
      </c>
      <c r="CR18" s="206">
        <v>384</v>
      </c>
      <c r="CS18" s="132">
        <v>0</v>
      </c>
      <c r="CT18" s="118">
        <v>0</v>
      </c>
      <c r="CU18" s="118">
        <v>0</v>
      </c>
      <c r="CV18" s="119">
        <v>0</v>
      </c>
      <c r="CW18" s="163">
        <v>0</v>
      </c>
      <c r="CX18" s="132">
        <v>65</v>
      </c>
      <c r="CY18" s="118">
        <v>0</v>
      </c>
      <c r="CZ18" s="118">
        <v>0</v>
      </c>
      <c r="DA18" s="119">
        <v>65</v>
      </c>
      <c r="DB18" s="163">
        <v>8310575</v>
      </c>
      <c r="DC18" s="132">
        <v>319</v>
      </c>
      <c r="DD18" s="118">
        <v>51</v>
      </c>
      <c r="DE18" s="118">
        <v>46</v>
      </c>
      <c r="DF18" s="118">
        <v>0</v>
      </c>
      <c r="DG18" s="118">
        <v>63</v>
      </c>
      <c r="DH18" s="118">
        <v>55</v>
      </c>
      <c r="DI18" s="119">
        <v>104</v>
      </c>
      <c r="DJ18" s="163">
        <v>41225867</v>
      </c>
      <c r="DK18" s="211">
        <v>49536442</v>
      </c>
      <c r="DL18" s="206">
        <v>0</v>
      </c>
      <c r="DM18" s="132">
        <v>0</v>
      </c>
      <c r="DN18" s="118">
        <v>0</v>
      </c>
      <c r="DO18" s="118">
        <v>0</v>
      </c>
      <c r="DP18" s="119">
        <v>0</v>
      </c>
      <c r="DQ18" s="163">
        <v>0</v>
      </c>
      <c r="DR18" s="132">
        <v>0</v>
      </c>
      <c r="DS18" s="118">
        <v>0</v>
      </c>
      <c r="DT18" s="118">
        <v>0</v>
      </c>
      <c r="DU18" s="119">
        <v>0</v>
      </c>
      <c r="DV18" s="163">
        <v>0</v>
      </c>
      <c r="DW18" s="132">
        <v>0</v>
      </c>
      <c r="DX18" s="118">
        <v>0</v>
      </c>
      <c r="DY18" s="118">
        <v>0</v>
      </c>
      <c r="DZ18" s="118">
        <v>0</v>
      </c>
      <c r="EA18" s="118">
        <v>0</v>
      </c>
      <c r="EB18" s="118">
        <v>0</v>
      </c>
      <c r="EC18" s="119">
        <v>0</v>
      </c>
      <c r="ED18" s="163">
        <v>0</v>
      </c>
      <c r="EE18" s="211">
        <v>0</v>
      </c>
      <c r="EF18" s="206">
        <v>581</v>
      </c>
      <c r="EG18" s="132">
        <v>0</v>
      </c>
      <c r="EH18" s="118">
        <v>0</v>
      </c>
      <c r="EI18" s="118">
        <v>0</v>
      </c>
      <c r="EJ18" s="119">
        <v>0</v>
      </c>
      <c r="EK18" s="163">
        <v>0</v>
      </c>
      <c r="EL18" s="132">
        <v>0</v>
      </c>
      <c r="EM18" s="118">
        <v>0</v>
      </c>
      <c r="EN18" s="118">
        <v>0</v>
      </c>
      <c r="EO18" s="119">
        <v>0</v>
      </c>
      <c r="EP18" s="163">
        <v>0</v>
      </c>
      <c r="EQ18" s="132">
        <v>581</v>
      </c>
      <c r="ER18" s="118">
        <v>0</v>
      </c>
      <c r="ES18" s="118">
        <v>0</v>
      </c>
      <c r="ET18" s="118">
        <v>0</v>
      </c>
      <c r="EU18" s="118">
        <v>317</v>
      </c>
      <c r="EV18" s="118">
        <v>92</v>
      </c>
      <c r="EW18" s="119">
        <v>172</v>
      </c>
      <c r="EX18" s="163">
        <v>74816749</v>
      </c>
      <c r="EY18" s="211">
        <v>74816749</v>
      </c>
      <c r="EZ18" s="206">
        <v>53</v>
      </c>
      <c r="FA18" s="132">
        <v>0</v>
      </c>
      <c r="FB18" s="118">
        <v>0</v>
      </c>
      <c r="FC18" s="118">
        <v>0</v>
      </c>
      <c r="FD18" s="119">
        <v>0</v>
      </c>
      <c r="FE18" s="163">
        <v>0</v>
      </c>
      <c r="FF18" s="132">
        <v>0</v>
      </c>
      <c r="FG18" s="118">
        <v>0</v>
      </c>
      <c r="FH18" s="118">
        <v>0</v>
      </c>
      <c r="FI18" s="119">
        <v>0</v>
      </c>
      <c r="FJ18" s="163">
        <v>0</v>
      </c>
      <c r="FK18" s="132">
        <v>53</v>
      </c>
      <c r="FL18" s="118">
        <v>0</v>
      </c>
      <c r="FM18" s="118">
        <v>0</v>
      </c>
      <c r="FN18" s="118">
        <v>0</v>
      </c>
      <c r="FO18" s="118">
        <v>53</v>
      </c>
      <c r="FP18" s="118">
        <v>0</v>
      </c>
      <c r="FQ18" s="119">
        <v>0</v>
      </c>
      <c r="FR18" s="163">
        <v>6332705</v>
      </c>
      <c r="FS18" s="211">
        <v>6332705</v>
      </c>
      <c r="FT18" s="206">
        <v>0</v>
      </c>
      <c r="FU18" s="132">
        <v>0</v>
      </c>
      <c r="FV18" s="118">
        <v>0</v>
      </c>
      <c r="FW18" s="118">
        <v>0</v>
      </c>
      <c r="FX18" s="119">
        <v>0</v>
      </c>
      <c r="FY18" s="163">
        <v>0</v>
      </c>
      <c r="FZ18" s="132">
        <v>0</v>
      </c>
      <c r="GA18" s="118">
        <v>0</v>
      </c>
      <c r="GB18" s="118">
        <v>0</v>
      </c>
      <c r="GC18" s="119">
        <v>0</v>
      </c>
      <c r="GD18" s="163">
        <v>0</v>
      </c>
      <c r="GE18" s="132">
        <v>0</v>
      </c>
      <c r="GF18" s="118">
        <v>0</v>
      </c>
      <c r="GG18" s="118">
        <v>0</v>
      </c>
      <c r="GH18" s="118">
        <v>0</v>
      </c>
      <c r="GI18" s="118">
        <v>0</v>
      </c>
      <c r="GJ18" s="118">
        <v>0</v>
      </c>
      <c r="GK18" s="119">
        <v>0</v>
      </c>
      <c r="GL18" s="163">
        <v>0</v>
      </c>
      <c r="GM18" s="211">
        <v>0</v>
      </c>
      <c r="GN18" s="206">
        <v>125</v>
      </c>
      <c r="GO18" s="132">
        <v>0</v>
      </c>
      <c r="GP18" s="118">
        <v>0</v>
      </c>
      <c r="GQ18" s="118">
        <v>0</v>
      </c>
      <c r="GR18" s="119">
        <v>0</v>
      </c>
      <c r="GS18" s="163">
        <v>0</v>
      </c>
      <c r="GT18" s="132">
        <v>0</v>
      </c>
      <c r="GU18" s="118">
        <v>0</v>
      </c>
      <c r="GV18" s="118">
        <v>0</v>
      </c>
      <c r="GW18" s="119">
        <v>0</v>
      </c>
      <c r="GX18" s="163">
        <v>0</v>
      </c>
      <c r="GY18" s="132">
        <v>125</v>
      </c>
      <c r="GZ18" s="118">
        <v>0</v>
      </c>
      <c r="HA18" s="118">
        <v>0</v>
      </c>
      <c r="HB18" s="118">
        <v>0</v>
      </c>
      <c r="HC18" s="118">
        <v>125</v>
      </c>
      <c r="HD18" s="118">
        <v>0</v>
      </c>
      <c r="HE18" s="119">
        <v>0</v>
      </c>
      <c r="HF18" s="163">
        <v>14935625</v>
      </c>
      <c r="HG18" s="211">
        <v>14935625</v>
      </c>
      <c r="HH18" s="206">
        <v>55</v>
      </c>
      <c r="HI18" s="132">
        <v>0</v>
      </c>
      <c r="HJ18" s="118">
        <v>0</v>
      </c>
      <c r="HK18" s="118">
        <v>0</v>
      </c>
      <c r="HL18" s="119">
        <v>0</v>
      </c>
      <c r="HM18" s="163">
        <v>0</v>
      </c>
      <c r="HN18" s="132">
        <v>0</v>
      </c>
      <c r="HO18" s="118">
        <v>0</v>
      </c>
      <c r="HP18" s="118">
        <v>0</v>
      </c>
      <c r="HQ18" s="119">
        <v>0</v>
      </c>
      <c r="HR18" s="163">
        <v>0</v>
      </c>
      <c r="HS18" s="132">
        <v>55</v>
      </c>
      <c r="HT18" s="118">
        <v>0</v>
      </c>
      <c r="HU18" s="118">
        <v>0</v>
      </c>
      <c r="HV18" s="118">
        <v>0</v>
      </c>
      <c r="HW18" s="118">
        <v>55</v>
      </c>
      <c r="HX18" s="118">
        <v>0</v>
      </c>
      <c r="HY18" s="119">
        <v>0</v>
      </c>
      <c r="HZ18" s="163">
        <v>6571675</v>
      </c>
      <c r="IA18" s="211">
        <v>6571675</v>
      </c>
      <c r="IB18" s="206">
        <v>0</v>
      </c>
      <c r="IC18" s="132">
        <v>0</v>
      </c>
      <c r="ID18" s="118">
        <v>0</v>
      </c>
      <c r="IE18" s="118">
        <v>0</v>
      </c>
      <c r="IF18" s="119">
        <v>0</v>
      </c>
      <c r="IG18" s="163">
        <v>0</v>
      </c>
      <c r="IH18" s="132">
        <v>0</v>
      </c>
      <c r="II18" s="118">
        <v>0</v>
      </c>
      <c r="IJ18" s="118">
        <v>0</v>
      </c>
      <c r="IK18" s="119">
        <v>0</v>
      </c>
      <c r="IL18" s="163">
        <v>0</v>
      </c>
      <c r="IM18" s="132">
        <v>0</v>
      </c>
      <c r="IN18" s="118">
        <v>0</v>
      </c>
      <c r="IO18" s="118">
        <v>0</v>
      </c>
      <c r="IP18" s="118">
        <v>0</v>
      </c>
      <c r="IQ18" s="118">
        <v>0</v>
      </c>
      <c r="IR18" s="118">
        <v>0</v>
      </c>
      <c r="IS18" s="119">
        <v>0</v>
      </c>
      <c r="IT18" s="163">
        <v>0</v>
      </c>
      <c r="IU18" s="211">
        <v>0</v>
      </c>
      <c r="IV18" s="206">
        <v>0</v>
      </c>
      <c r="IW18" s="132">
        <v>0</v>
      </c>
      <c r="IX18" s="118">
        <v>0</v>
      </c>
      <c r="IY18" s="118">
        <v>0</v>
      </c>
      <c r="IZ18" s="119">
        <v>0</v>
      </c>
      <c r="JA18" s="163">
        <v>0</v>
      </c>
      <c r="JB18" s="132">
        <v>0</v>
      </c>
      <c r="JC18" s="118">
        <v>0</v>
      </c>
      <c r="JD18" s="118">
        <v>0</v>
      </c>
      <c r="JE18" s="119">
        <v>0</v>
      </c>
      <c r="JF18" s="163">
        <v>0</v>
      </c>
      <c r="JG18" s="132">
        <v>0</v>
      </c>
      <c r="JH18" s="118">
        <v>0</v>
      </c>
      <c r="JI18" s="118">
        <v>0</v>
      </c>
      <c r="JJ18" s="118">
        <v>0</v>
      </c>
      <c r="JK18" s="118">
        <v>0</v>
      </c>
      <c r="JL18" s="118">
        <v>0</v>
      </c>
      <c r="JM18" s="119">
        <v>0</v>
      </c>
      <c r="JN18" s="163">
        <v>0</v>
      </c>
      <c r="JO18" s="211">
        <v>0</v>
      </c>
      <c r="JP18" s="206">
        <v>0</v>
      </c>
      <c r="JQ18" s="132">
        <v>0</v>
      </c>
      <c r="JR18" s="118">
        <v>0</v>
      </c>
      <c r="JS18" s="118">
        <v>0</v>
      </c>
      <c r="JT18" s="119">
        <v>0</v>
      </c>
      <c r="JU18" s="163">
        <v>0</v>
      </c>
      <c r="JV18" s="132">
        <v>0</v>
      </c>
      <c r="JW18" s="118">
        <v>0</v>
      </c>
      <c r="JX18" s="118">
        <v>0</v>
      </c>
      <c r="JY18" s="119">
        <v>0</v>
      </c>
      <c r="JZ18" s="163">
        <v>0</v>
      </c>
      <c r="KA18" s="132">
        <v>0</v>
      </c>
      <c r="KB18" s="118">
        <v>0</v>
      </c>
      <c r="KC18" s="118">
        <v>0</v>
      </c>
      <c r="KD18" s="118">
        <v>0</v>
      </c>
      <c r="KE18" s="118">
        <v>0</v>
      </c>
      <c r="KF18" s="118">
        <v>0</v>
      </c>
      <c r="KG18" s="119">
        <v>0</v>
      </c>
      <c r="KH18" s="163">
        <v>0</v>
      </c>
      <c r="KI18" s="211">
        <v>0</v>
      </c>
      <c r="KJ18" s="206">
        <v>0</v>
      </c>
      <c r="KK18" s="132">
        <v>0</v>
      </c>
      <c r="KL18" s="118">
        <v>0</v>
      </c>
      <c r="KM18" s="118">
        <v>0</v>
      </c>
      <c r="KN18" s="119">
        <v>0</v>
      </c>
      <c r="KO18" s="163">
        <v>0</v>
      </c>
      <c r="KP18" s="132">
        <v>0</v>
      </c>
      <c r="KQ18" s="118">
        <v>0</v>
      </c>
      <c r="KR18" s="118">
        <v>0</v>
      </c>
      <c r="KS18" s="119">
        <v>0</v>
      </c>
      <c r="KT18" s="163">
        <v>0</v>
      </c>
      <c r="KU18" s="132">
        <v>0</v>
      </c>
      <c r="KV18" s="118">
        <v>0</v>
      </c>
      <c r="KW18" s="118">
        <v>0</v>
      </c>
      <c r="KX18" s="118">
        <v>0</v>
      </c>
      <c r="KY18" s="118">
        <v>0</v>
      </c>
      <c r="KZ18" s="118">
        <v>0</v>
      </c>
      <c r="LA18" s="119">
        <v>0</v>
      </c>
      <c r="LB18" s="163">
        <v>0</v>
      </c>
      <c r="LC18" s="211">
        <v>0</v>
      </c>
      <c r="LD18" s="206">
        <v>50</v>
      </c>
      <c r="LE18" s="132">
        <v>0</v>
      </c>
      <c r="LF18" s="118">
        <v>0</v>
      </c>
      <c r="LG18" s="118">
        <v>0</v>
      </c>
      <c r="LH18" s="119">
        <v>0</v>
      </c>
      <c r="LI18" s="163">
        <v>0</v>
      </c>
      <c r="LJ18" s="132">
        <v>0</v>
      </c>
      <c r="LK18" s="118">
        <v>0</v>
      </c>
      <c r="LL18" s="118">
        <v>0</v>
      </c>
      <c r="LM18" s="119">
        <v>0</v>
      </c>
      <c r="LN18" s="163">
        <v>0</v>
      </c>
      <c r="LO18" s="132">
        <v>50</v>
      </c>
      <c r="LP18" s="118">
        <v>0</v>
      </c>
      <c r="LQ18" s="118">
        <v>0</v>
      </c>
      <c r="LR18" s="118">
        <v>0</v>
      </c>
      <c r="LS18" s="118">
        <v>50</v>
      </c>
      <c r="LT18" s="118">
        <v>0</v>
      </c>
      <c r="LU18" s="119">
        <v>0</v>
      </c>
      <c r="LV18" s="163">
        <v>5974250</v>
      </c>
      <c r="LW18" s="211">
        <v>5974250</v>
      </c>
      <c r="LX18" s="206">
        <v>60</v>
      </c>
      <c r="LY18" s="132">
        <v>0</v>
      </c>
      <c r="LZ18" s="118">
        <v>0</v>
      </c>
      <c r="MA18" s="118">
        <v>0</v>
      </c>
      <c r="MB18" s="119">
        <v>0</v>
      </c>
      <c r="MC18" s="163">
        <v>0</v>
      </c>
      <c r="MD18" s="132">
        <v>0</v>
      </c>
      <c r="ME18" s="118">
        <v>0</v>
      </c>
      <c r="MF18" s="118">
        <v>0</v>
      </c>
      <c r="MG18" s="119">
        <v>0</v>
      </c>
      <c r="MH18" s="163">
        <v>0</v>
      </c>
      <c r="MI18" s="132">
        <v>60</v>
      </c>
      <c r="MJ18" s="118">
        <v>0</v>
      </c>
      <c r="MK18" s="118">
        <v>0</v>
      </c>
      <c r="ML18" s="118">
        <v>0</v>
      </c>
      <c r="MM18" s="118">
        <v>60</v>
      </c>
      <c r="MN18" s="118">
        <v>0</v>
      </c>
      <c r="MO18" s="119">
        <v>0</v>
      </c>
      <c r="MP18" s="163">
        <v>7169100</v>
      </c>
      <c r="MQ18" s="211">
        <v>7169100</v>
      </c>
      <c r="MR18" s="206">
        <v>55</v>
      </c>
      <c r="MS18" s="132">
        <v>0</v>
      </c>
      <c r="MT18" s="118">
        <v>0</v>
      </c>
      <c r="MU18" s="118">
        <v>0</v>
      </c>
      <c r="MV18" s="119">
        <v>0</v>
      </c>
      <c r="MW18" s="163">
        <v>0</v>
      </c>
      <c r="MX18" s="132">
        <v>0</v>
      </c>
      <c r="MY18" s="118">
        <v>0</v>
      </c>
      <c r="MZ18" s="118">
        <v>0</v>
      </c>
      <c r="NA18" s="119">
        <v>0</v>
      </c>
      <c r="NB18" s="163">
        <v>0</v>
      </c>
      <c r="NC18" s="132">
        <v>55</v>
      </c>
      <c r="ND18" s="118">
        <v>0</v>
      </c>
      <c r="NE18" s="118">
        <v>0</v>
      </c>
      <c r="NF18" s="118">
        <v>0</v>
      </c>
      <c r="NG18" s="118">
        <v>55</v>
      </c>
      <c r="NH18" s="118">
        <v>0</v>
      </c>
      <c r="NI18" s="119">
        <v>0</v>
      </c>
      <c r="NJ18" s="163">
        <v>6571675</v>
      </c>
      <c r="NK18" s="211">
        <v>6571675</v>
      </c>
      <c r="NL18" s="206">
        <v>0</v>
      </c>
      <c r="NM18" s="132">
        <v>0</v>
      </c>
      <c r="NN18" s="118">
        <v>0</v>
      </c>
      <c r="NO18" s="118">
        <v>0</v>
      </c>
      <c r="NP18" s="119">
        <v>0</v>
      </c>
      <c r="NQ18" s="163">
        <v>0</v>
      </c>
      <c r="NR18" s="132">
        <v>0</v>
      </c>
      <c r="NS18" s="118">
        <v>0</v>
      </c>
      <c r="NT18" s="118">
        <v>0</v>
      </c>
      <c r="NU18" s="119">
        <v>0</v>
      </c>
      <c r="NV18" s="163">
        <v>0</v>
      </c>
      <c r="NW18" s="132">
        <v>0</v>
      </c>
      <c r="NX18" s="118">
        <v>0</v>
      </c>
      <c r="NY18" s="118">
        <v>0</v>
      </c>
      <c r="NZ18" s="118">
        <v>0</v>
      </c>
      <c r="OA18" s="118">
        <v>0</v>
      </c>
      <c r="OB18" s="118">
        <v>0</v>
      </c>
      <c r="OC18" s="119">
        <v>0</v>
      </c>
      <c r="OD18" s="163">
        <v>0</v>
      </c>
      <c r="OE18" s="211">
        <v>0</v>
      </c>
    </row>
    <row r="19" spans="2:395" ht="13.5" hidden="1" outlineLevel="1" x14ac:dyDescent="0.25">
      <c r="B19" s="14" t="s">
        <v>53</v>
      </c>
      <c r="C19" s="178">
        <v>76460</v>
      </c>
      <c r="D19" s="178">
        <v>107305</v>
      </c>
      <c r="E19" s="179">
        <v>109728</v>
      </c>
      <c r="F19" s="180">
        <v>104904</v>
      </c>
      <c r="G19" s="178">
        <v>137928</v>
      </c>
      <c r="H19" s="179">
        <v>141059</v>
      </c>
      <c r="I19" s="180">
        <v>113668</v>
      </c>
      <c r="J19" s="178">
        <v>144058</v>
      </c>
      <c r="K19" s="179">
        <v>147324</v>
      </c>
      <c r="L19" s="181">
        <v>119485</v>
      </c>
      <c r="M19" s="178">
        <v>144491</v>
      </c>
      <c r="N19" s="179">
        <v>147757</v>
      </c>
      <c r="P19" s="225">
        <v>66</v>
      </c>
      <c r="Q19" s="132">
        <v>0</v>
      </c>
      <c r="R19" s="118">
        <v>0</v>
      </c>
      <c r="S19" s="118">
        <v>0</v>
      </c>
      <c r="T19" s="119">
        <v>0</v>
      </c>
      <c r="U19" s="163">
        <v>0</v>
      </c>
      <c r="V19" s="132">
        <v>0</v>
      </c>
      <c r="W19" s="118">
        <v>0</v>
      </c>
      <c r="X19" s="118">
        <v>0</v>
      </c>
      <c r="Y19" s="119">
        <v>0</v>
      </c>
      <c r="Z19" s="163">
        <v>0</v>
      </c>
      <c r="AA19" s="132">
        <v>66</v>
      </c>
      <c r="AB19" s="118">
        <v>0</v>
      </c>
      <c r="AC19" s="118">
        <v>0</v>
      </c>
      <c r="AD19" s="118">
        <v>30</v>
      </c>
      <c r="AE19" s="118">
        <v>0</v>
      </c>
      <c r="AF19" s="118">
        <v>0</v>
      </c>
      <c r="AG19" s="119">
        <v>36</v>
      </c>
      <c r="AH19" s="163">
        <v>9738972</v>
      </c>
      <c r="AI19" s="211">
        <v>9738972</v>
      </c>
      <c r="AJ19" s="206">
        <v>0</v>
      </c>
      <c r="AK19" s="132">
        <v>0</v>
      </c>
      <c r="AL19" s="118">
        <v>0</v>
      </c>
      <c r="AM19" s="118">
        <v>0</v>
      </c>
      <c r="AN19" s="119">
        <v>0</v>
      </c>
      <c r="AO19" s="163">
        <v>0</v>
      </c>
      <c r="AP19" s="132">
        <v>0</v>
      </c>
      <c r="AQ19" s="118">
        <v>0</v>
      </c>
      <c r="AR19" s="118">
        <v>0</v>
      </c>
      <c r="AS19" s="119">
        <v>0</v>
      </c>
      <c r="AT19" s="163">
        <v>0</v>
      </c>
      <c r="AU19" s="132">
        <v>0</v>
      </c>
      <c r="AV19" s="118">
        <v>0</v>
      </c>
      <c r="AW19" s="118">
        <v>0</v>
      </c>
      <c r="AX19" s="118">
        <v>0</v>
      </c>
      <c r="AY19" s="118">
        <v>0</v>
      </c>
      <c r="AZ19" s="118">
        <v>0</v>
      </c>
      <c r="BA19" s="119">
        <v>0</v>
      </c>
      <c r="BB19" s="163">
        <v>0</v>
      </c>
      <c r="BC19" s="211">
        <v>0</v>
      </c>
      <c r="BD19" s="206">
        <v>30</v>
      </c>
      <c r="BE19" s="132">
        <v>0</v>
      </c>
      <c r="BF19" s="118">
        <v>0</v>
      </c>
      <c r="BG19" s="118">
        <v>0</v>
      </c>
      <c r="BH19" s="119">
        <v>0</v>
      </c>
      <c r="BI19" s="163">
        <v>0</v>
      </c>
      <c r="BJ19" s="132">
        <v>0</v>
      </c>
      <c r="BK19" s="118">
        <v>0</v>
      </c>
      <c r="BL19" s="118">
        <v>0</v>
      </c>
      <c r="BM19" s="119">
        <v>0</v>
      </c>
      <c r="BN19" s="163">
        <v>0</v>
      </c>
      <c r="BO19" s="132">
        <v>30</v>
      </c>
      <c r="BP19" s="118">
        <v>0</v>
      </c>
      <c r="BQ19" s="118">
        <v>0</v>
      </c>
      <c r="BR19" s="118">
        <v>30</v>
      </c>
      <c r="BS19" s="118">
        <v>0</v>
      </c>
      <c r="BT19" s="118">
        <v>0</v>
      </c>
      <c r="BU19" s="119">
        <v>0</v>
      </c>
      <c r="BV19" s="163">
        <v>4419720</v>
      </c>
      <c r="BW19" s="211">
        <v>4419720</v>
      </c>
      <c r="BX19" s="206">
        <v>0</v>
      </c>
      <c r="BY19" s="132">
        <v>0</v>
      </c>
      <c r="BZ19" s="118">
        <v>0</v>
      </c>
      <c r="CA19" s="118">
        <v>0</v>
      </c>
      <c r="CB19" s="119">
        <v>0</v>
      </c>
      <c r="CC19" s="163">
        <v>0</v>
      </c>
      <c r="CD19" s="132">
        <v>0</v>
      </c>
      <c r="CE19" s="118">
        <v>0</v>
      </c>
      <c r="CF19" s="118">
        <v>0</v>
      </c>
      <c r="CG19" s="119">
        <v>0</v>
      </c>
      <c r="CH19" s="163">
        <v>0</v>
      </c>
      <c r="CI19" s="132">
        <v>0</v>
      </c>
      <c r="CJ19" s="118">
        <v>0</v>
      </c>
      <c r="CK19" s="118">
        <v>0</v>
      </c>
      <c r="CL19" s="118">
        <v>0</v>
      </c>
      <c r="CM19" s="118">
        <v>0</v>
      </c>
      <c r="CN19" s="118">
        <v>0</v>
      </c>
      <c r="CO19" s="119">
        <v>0</v>
      </c>
      <c r="CP19" s="163">
        <v>0</v>
      </c>
      <c r="CQ19" s="211">
        <v>0</v>
      </c>
      <c r="CR19" s="206">
        <v>0</v>
      </c>
      <c r="CS19" s="132">
        <v>0</v>
      </c>
      <c r="CT19" s="118">
        <v>0</v>
      </c>
      <c r="CU19" s="118">
        <v>0</v>
      </c>
      <c r="CV19" s="119">
        <v>0</v>
      </c>
      <c r="CW19" s="163">
        <v>0</v>
      </c>
      <c r="CX19" s="132">
        <v>0</v>
      </c>
      <c r="CY19" s="118">
        <v>0</v>
      </c>
      <c r="CZ19" s="118">
        <v>0</v>
      </c>
      <c r="DA19" s="119">
        <v>0</v>
      </c>
      <c r="DB19" s="163">
        <v>0</v>
      </c>
      <c r="DC19" s="132">
        <v>0</v>
      </c>
      <c r="DD19" s="118">
        <v>0</v>
      </c>
      <c r="DE19" s="118">
        <v>0</v>
      </c>
      <c r="DF19" s="118">
        <v>0</v>
      </c>
      <c r="DG19" s="118">
        <v>0</v>
      </c>
      <c r="DH19" s="118">
        <v>0</v>
      </c>
      <c r="DI19" s="119">
        <v>0</v>
      </c>
      <c r="DJ19" s="163">
        <v>0</v>
      </c>
      <c r="DK19" s="211">
        <v>0</v>
      </c>
      <c r="DL19" s="206">
        <v>0</v>
      </c>
      <c r="DM19" s="132">
        <v>0</v>
      </c>
      <c r="DN19" s="118">
        <v>0</v>
      </c>
      <c r="DO19" s="118">
        <v>0</v>
      </c>
      <c r="DP19" s="119">
        <v>0</v>
      </c>
      <c r="DQ19" s="163">
        <v>0</v>
      </c>
      <c r="DR19" s="132">
        <v>0</v>
      </c>
      <c r="DS19" s="118">
        <v>0</v>
      </c>
      <c r="DT19" s="118">
        <v>0</v>
      </c>
      <c r="DU19" s="119">
        <v>0</v>
      </c>
      <c r="DV19" s="163">
        <v>0</v>
      </c>
      <c r="DW19" s="132">
        <v>0</v>
      </c>
      <c r="DX19" s="118">
        <v>0</v>
      </c>
      <c r="DY19" s="118">
        <v>0</v>
      </c>
      <c r="DZ19" s="118">
        <v>0</v>
      </c>
      <c r="EA19" s="118">
        <v>0</v>
      </c>
      <c r="EB19" s="118">
        <v>0</v>
      </c>
      <c r="EC19" s="119">
        <v>0</v>
      </c>
      <c r="ED19" s="163">
        <v>0</v>
      </c>
      <c r="EE19" s="211">
        <v>0</v>
      </c>
      <c r="EF19" s="206">
        <v>36</v>
      </c>
      <c r="EG19" s="132">
        <v>0</v>
      </c>
      <c r="EH19" s="118">
        <v>0</v>
      </c>
      <c r="EI19" s="118">
        <v>0</v>
      </c>
      <c r="EJ19" s="119">
        <v>0</v>
      </c>
      <c r="EK19" s="163">
        <v>0</v>
      </c>
      <c r="EL19" s="132">
        <v>0</v>
      </c>
      <c r="EM19" s="118">
        <v>0</v>
      </c>
      <c r="EN19" s="118">
        <v>0</v>
      </c>
      <c r="EO19" s="119">
        <v>0</v>
      </c>
      <c r="EP19" s="163">
        <v>0</v>
      </c>
      <c r="EQ19" s="132">
        <v>36</v>
      </c>
      <c r="ER19" s="118">
        <v>0</v>
      </c>
      <c r="ES19" s="118">
        <v>0</v>
      </c>
      <c r="ET19" s="118">
        <v>0</v>
      </c>
      <c r="EU19" s="118">
        <v>0</v>
      </c>
      <c r="EV19" s="118">
        <v>0</v>
      </c>
      <c r="EW19" s="119">
        <v>36</v>
      </c>
      <c r="EX19" s="163">
        <v>5319252</v>
      </c>
      <c r="EY19" s="211">
        <v>5319252</v>
      </c>
      <c r="EZ19" s="206">
        <v>0</v>
      </c>
      <c r="FA19" s="132">
        <v>0</v>
      </c>
      <c r="FB19" s="118">
        <v>0</v>
      </c>
      <c r="FC19" s="118">
        <v>0</v>
      </c>
      <c r="FD19" s="119">
        <v>0</v>
      </c>
      <c r="FE19" s="163">
        <v>0</v>
      </c>
      <c r="FF19" s="132">
        <v>0</v>
      </c>
      <c r="FG19" s="118">
        <v>0</v>
      </c>
      <c r="FH19" s="118">
        <v>0</v>
      </c>
      <c r="FI19" s="119">
        <v>0</v>
      </c>
      <c r="FJ19" s="163">
        <v>0</v>
      </c>
      <c r="FK19" s="132">
        <v>0</v>
      </c>
      <c r="FL19" s="118">
        <v>0</v>
      </c>
      <c r="FM19" s="118">
        <v>0</v>
      </c>
      <c r="FN19" s="118">
        <v>0</v>
      </c>
      <c r="FO19" s="118">
        <v>0</v>
      </c>
      <c r="FP19" s="118">
        <v>0</v>
      </c>
      <c r="FQ19" s="119">
        <v>0</v>
      </c>
      <c r="FR19" s="163">
        <v>0</v>
      </c>
      <c r="FS19" s="211">
        <v>0</v>
      </c>
      <c r="FT19" s="206">
        <v>0</v>
      </c>
      <c r="FU19" s="132">
        <v>0</v>
      </c>
      <c r="FV19" s="118">
        <v>0</v>
      </c>
      <c r="FW19" s="118">
        <v>0</v>
      </c>
      <c r="FX19" s="119">
        <v>0</v>
      </c>
      <c r="FY19" s="163">
        <v>0</v>
      </c>
      <c r="FZ19" s="132">
        <v>0</v>
      </c>
      <c r="GA19" s="118">
        <v>0</v>
      </c>
      <c r="GB19" s="118">
        <v>0</v>
      </c>
      <c r="GC19" s="119">
        <v>0</v>
      </c>
      <c r="GD19" s="163">
        <v>0</v>
      </c>
      <c r="GE19" s="132">
        <v>0</v>
      </c>
      <c r="GF19" s="118">
        <v>0</v>
      </c>
      <c r="GG19" s="118">
        <v>0</v>
      </c>
      <c r="GH19" s="118">
        <v>0</v>
      </c>
      <c r="GI19" s="118">
        <v>0</v>
      </c>
      <c r="GJ19" s="118">
        <v>0</v>
      </c>
      <c r="GK19" s="119">
        <v>0</v>
      </c>
      <c r="GL19" s="163">
        <v>0</v>
      </c>
      <c r="GM19" s="211">
        <v>0</v>
      </c>
      <c r="GN19" s="206">
        <v>0</v>
      </c>
      <c r="GO19" s="132">
        <v>0</v>
      </c>
      <c r="GP19" s="118">
        <v>0</v>
      </c>
      <c r="GQ19" s="118">
        <v>0</v>
      </c>
      <c r="GR19" s="119">
        <v>0</v>
      </c>
      <c r="GS19" s="163">
        <v>0</v>
      </c>
      <c r="GT19" s="132">
        <v>0</v>
      </c>
      <c r="GU19" s="118">
        <v>0</v>
      </c>
      <c r="GV19" s="118">
        <v>0</v>
      </c>
      <c r="GW19" s="119">
        <v>0</v>
      </c>
      <c r="GX19" s="163">
        <v>0</v>
      </c>
      <c r="GY19" s="132">
        <v>0</v>
      </c>
      <c r="GZ19" s="118">
        <v>0</v>
      </c>
      <c r="HA19" s="118">
        <v>0</v>
      </c>
      <c r="HB19" s="118">
        <v>0</v>
      </c>
      <c r="HC19" s="118">
        <v>0</v>
      </c>
      <c r="HD19" s="118">
        <v>0</v>
      </c>
      <c r="HE19" s="119">
        <v>0</v>
      </c>
      <c r="HF19" s="163">
        <v>0</v>
      </c>
      <c r="HG19" s="211">
        <v>0</v>
      </c>
      <c r="HH19" s="206">
        <v>0</v>
      </c>
      <c r="HI19" s="132">
        <v>0</v>
      </c>
      <c r="HJ19" s="118">
        <v>0</v>
      </c>
      <c r="HK19" s="118">
        <v>0</v>
      </c>
      <c r="HL19" s="119">
        <v>0</v>
      </c>
      <c r="HM19" s="163">
        <v>0</v>
      </c>
      <c r="HN19" s="132">
        <v>0</v>
      </c>
      <c r="HO19" s="118">
        <v>0</v>
      </c>
      <c r="HP19" s="118">
        <v>0</v>
      </c>
      <c r="HQ19" s="119">
        <v>0</v>
      </c>
      <c r="HR19" s="163">
        <v>0</v>
      </c>
      <c r="HS19" s="132">
        <v>0</v>
      </c>
      <c r="HT19" s="118">
        <v>0</v>
      </c>
      <c r="HU19" s="118">
        <v>0</v>
      </c>
      <c r="HV19" s="118">
        <v>0</v>
      </c>
      <c r="HW19" s="118">
        <v>0</v>
      </c>
      <c r="HX19" s="118">
        <v>0</v>
      </c>
      <c r="HY19" s="119">
        <v>0</v>
      </c>
      <c r="HZ19" s="163">
        <v>0</v>
      </c>
      <c r="IA19" s="211">
        <v>0</v>
      </c>
      <c r="IB19" s="206">
        <v>0</v>
      </c>
      <c r="IC19" s="132">
        <v>0</v>
      </c>
      <c r="ID19" s="118">
        <v>0</v>
      </c>
      <c r="IE19" s="118">
        <v>0</v>
      </c>
      <c r="IF19" s="119">
        <v>0</v>
      </c>
      <c r="IG19" s="163">
        <v>0</v>
      </c>
      <c r="IH19" s="132">
        <v>0</v>
      </c>
      <c r="II19" s="118">
        <v>0</v>
      </c>
      <c r="IJ19" s="118">
        <v>0</v>
      </c>
      <c r="IK19" s="119">
        <v>0</v>
      </c>
      <c r="IL19" s="163">
        <v>0</v>
      </c>
      <c r="IM19" s="132">
        <v>0</v>
      </c>
      <c r="IN19" s="118">
        <v>0</v>
      </c>
      <c r="IO19" s="118">
        <v>0</v>
      </c>
      <c r="IP19" s="118">
        <v>0</v>
      </c>
      <c r="IQ19" s="118">
        <v>0</v>
      </c>
      <c r="IR19" s="118">
        <v>0</v>
      </c>
      <c r="IS19" s="119">
        <v>0</v>
      </c>
      <c r="IT19" s="163">
        <v>0</v>
      </c>
      <c r="IU19" s="211">
        <v>0</v>
      </c>
      <c r="IV19" s="206">
        <v>0</v>
      </c>
      <c r="IW19" s="132">
        <v>0</v>
      </c>
      <c r="IX19" s="118">
        <v>0</v>
      </c>
      <c r="IY19" s="118">
        <v>0</v>
      </c>
      <c r="IZ19" s="119">
        <v>0</v>
      </c>
      <c r="JA19" s="163">
        <v>0</v>
      </c>
      <c r="JB19" s="132">
        <v>0</v>
      </c>
      <c r="JC19" s="118">
        <v>0</v>
      </c>
      <c r="JD19" s="118">
        <v>0</v>
      </c>
      <c r="JE19" s="119">
        <v>0</v>
      </c>
      <c r="JF19" s="163">
        <v>0</v>
      </c>
      <c r="JG19" s="132">
        <v>0</v>
      </c>
      <c r="JH19" s="118">
        <v>0</v>
      </c>
      <c r="JI19" s="118">
        <v>0</v>
      </c>
      <c r="JJ19" s="118">
        <v>0</v>
      </c>
      <c r="JK19" s="118">
        <v>0</v>
      </c>
      <c r="JL19" s="118">
        <v>0</v>
      </c>
      <c r="JM19" s="119">
        <v>0</v>
      </c>
      <c r="JN19" s="163">
        <v>0</v>
      </c>
      <c r="JO19" s="211">
        <v>0</v>
      </c>
      <c r="JP19" s="206">
        <v>0</v>
      </c>
      <c r="JQ19" s="132">
        <v>0</v>
      </c>
      <c r="JR19" s="118">
        <v>0</v>
      </c>
      <c r="JS19" s="118">
        <v>0</v>
      </c>
      <c r="JT19" s="119">
        <v>0</v>
      </c>
      <c r="JU19" s="163">
        <v>0</v>
      </c>
      <c r="JV19" s="132">
        <v>0</v>
      </c>
      <c r="JW19" s="118">
        <v>0</v>
      </c>
      <c r="JX19" s="118">
        <v>0</v>
      </c>
      <c r="JY19" s="119">
        <v>0</v>
      </c>
      <c r="JZ19" s="163">
        <v>0</v>
      </c>
      <c r="KA19" s="132">
        <v>0</v>
      </c>
      <c r="KB19" s="118">
        <v>0</v>
      </c>
      <c r="KC19" s="118">
        <v>0</v>
      </c>
      <c r="KD19" s="118">
        <v>0</v>
      </c>
      <c r="KE19" s="118">
        <v>0</v>
      </c>
      <c r="KF19" s="118">
        <v>0</v>
      </c>
      <c r="KG19" s="119">
        <v>0</v>
      </c>
      <c r="KH19" s="163">
        <v>0</v>
      </c>
      <c r="KI19" s="211">
        <v>0</v>
      </c>
      <c r="KJ19" s="206">
        <v>0</v>
      </c>
      <c r="KK19" s="132">
        <v>0</v>
      </c>
      <c r="KL19" s="118">
        <v>0</v>
      </c>
      <c r="KM19" s="118">
        <v>0</v>
      </c>
      <c r="KN19" s="119">
        <v>0</v>
      </c>
      <c r="KO19" s="163">
        <v>0</v>
      </c>
      <c r="KP19" s="132">
        <v>0</v>
      </c>
      <c r="KQ19" s="118">
        <v>0</v>
      </c>
      <c r="KR19" s="118">
        <v>0</v>
      </c>
      <c r="KS19" s="119">
        <v>0</v>
      </c>
      <c r="KT19" s="163">
        <v>0</v>
      </c>
      <c r="KU19" s="132">
        <v>0</v>
      </c>
      <c r="KV19" s="118">
        <v>0</v>
      </c>
      <c r="KW19" s="118">
        <v>0</v>
      </c>
      <c r="KX19" s="118">
        <v>0</v>
      </c>
      <c r="KY19" s="118">
        <v>0</v>
      </c>
      <c r="KZ19" s="118">
        <v>0</v>
      </c>
      <c r="LA19" s="119">
        <v>0</v>
      </c>
      <c r="LB19" s="163">
        <v>0</v>
      </c>
      <c r="LC19" s="211">
        <v>0</v>
      </c>
      <c r="LD19" s="206">
        <v>0</v>
      </c>
      <c r="LE19" s="132">
        <v>0</v>
      </c>
      <c r="LF19" s="118">
        <v>0</v>
      </c>
      <c r="LG19" s="118">
        <v>0</v>
      </c>
      <c r="LH19" s="119">
        <v>0</v>
      </c>
      <c r="LI19" s="163">
        <v>0</v>
      </c>
      <c r="LJ19" s="132">
        <v>0</v>
      </c>
      <c r="LK19" s="118">
        <v>0</v>
      </c>
      <c r="LL19" s="118">
        <v>0</v>
      </c>
      <c r="LM19" s="119">
        <v>0</v>
      </c>
      <c r="LN19" s="163">
        <v>0</v>
      </c>
      <c r="LO19" s="132">
        <v>0</v>
      </c>
      <c r="LP19" s="118">
        <v>0</v>
      </c>
      <c r="LQ19" s="118">
        <v>0</v>
      </c>
      <c r="LR19" s="118">
        <v>0</v>
      </c>
      <c r="LS19" s="118">
        <v>0</v>
      </c>
      <c r="LT19" s="118">
        <v>0</v>
      </c>
      <c r="LU19" s="119">
        <v>0</v>
      </c>
      <c r="LV19" s="163">
        <v>0</v>
      </c>
      <c r="LW19" s="211">
        <v>0</v>
      </c>
      <c r="LX19" s="206">
        <v>0</v>
      </c>
      <c r="LY19" s="132">
        <v>0</v>
      </c>
      <c r="LZ19" s="118">
        <v>0</v>
      </c>
      <c r="MA19" s="118">
        <v>0</v>
      </c>
      <c r="MB19" s="119">
        <v>0</v>
      </c>
      <c r="MC19" s="163">
        <v>0</v>
      </c>
      <c r="MD19" s="132">
        <v>0</v>
      </c>
      <c r="ME19" s="118">
        <v>0</v>
      </c>
      <c r="MF19" s="118">
        <v>0</v>
      </c>
      <c r="MG19" s="119">
        <v>0</v>
      </c>
      <c r="MH19" s="163">
        <v>0</v>
      </c>
      <c r="MI19" s="132">
        <v>0</v>
      </c>
      <c r="MJ19" s="118">
        <v>0</v>
      </c>
      <c r="MK19" s="118">
        <v>0</v>
      </c>
      <c r="ML19" s="118">
        <v>0</v>
      </c>
      <c r="MM19" s="118">
        <v>0</v>
      </c>
      <c r="MN19" s="118">
        <v>0</v>
      </c>
      <c r="MO19" s="119">
        <v>0</v>
      </c>
      <c r="MP19" s="163">
        <v>0</v>
      </c>
      <c r="MQ19" s="211">
        <v>0</v>
      </c>
      <c r="MR19" s="206">
        <v>0</v>
      </c>
      <c r="MS19" s="132">
        <v>0</v>
      </c>
      <c r="MT19" s="118">
        <v>0</v>
      </c>
      <c r="MU19" s="118">
        <v>0</v>
      </c>
      <c r="MV19" s="119">
        <v>0</v>
      </c>
      <c r="MW19" s="163">
        <v>0</v>
      </c>
      <c r="MX19" s="132">
        <v>0</v>
      </c>
      <c r="MY19" s="118">
        <v>0</v>
      </c>
      <c r="MZ19" s="118">
        <v>0</v>
      </c>
      <c r="NA19" s="119">
        <v>0</v>
      </c>
      <c r="NB19" s="163">
        <v>0</v>
      </c>
      <c r="NC19" s="132">
        <v>0</v>
      </c>
      <c r="ND19" s="118">
        <v>0</v>
      </c>
      <c r="NE19" s="118">
        <v>0</v>
      </c>
      <c r="NF19" s="118">
        <v>0</v>
      </c>
      <c r="NG19" s="118">
        <v>0</v>
      </c>
      <c r="NH19" s="118">
        <v>0</v>
      </c>
      <c r="NI19" s="119">
        <v>0</v>
      </c>
      <c r="NJ19" s="163">
        <v>0</v>
      </c>
      <c r="NK19" s="211">
        <v>0</v>
      </c>
      <c r="NL19" s="206">
        <v>0</v>
      </c>
      <c r="NM19" s="132">
        <v>0</v>
      </c>
      <c r="NN19" s="118">
        <v>0</v>
      </c>
      <c r="NO19" s="118">
        <v>0</v>
      </c>
      <c r="NP19" s="119">
        <v>0</v>
      </c>
      <c r="NQ19" s="163">
        <v>0</v>
      </c>
      <c r="NR19" s="132">
        <v>0</v>
      </c>
      <c r="NS19" s="118">
        <v>0</v>
      </c>
      <c r="NT19" s="118">
        <v>0</v>
      </c>
      <c r="NU19" s="119">
        <v>0</v>
      </c>
      <c r="NV19" s="163">
        <v>0</v>
      </c>
      <c r="NW19" s="132">
        <v>0</v>
      </c>
      <c r="NX19" s="118">
        <v>0</v>
      </c>
      <c r="NY19" s="118">
        <v>0</v>
      </c>
      <c r="NZ19" s="118">
        <v>0</v>
      </c>
      <c r="OA19" s="118">
        <v>0</v>
      </c>
      <c r="OB19" s="118">
        <v>0</v>
      </c>
      <c r="OC19" s="119">
        <v>0</v>
      </c>
      <c r="OD19" s="163">
        <v>0</v>
      </c>
      <c r="OE19" s="211">
        <v>0</v>
      </c>
    </row>
    <row r="20" spans="2:395" ht="13.5" hidden="1" outlineLevel="1" x14ac:dyDescent="0.25">
      <c r="B20" s="14" t="s">
        <v>54</v>
      </c>
      <c r="C20" s="178">
        <v>76460</v>
      </c>
      <c r="D20" s="178">
        <v>134135</v>
      </c>
      <c r="E20" s="179">
        <v>133429</v>
      </c>
      <c r="F20" s="180">
        <v>104904</v>
      </c>
      <c r="G20" s="178">
        <v>172048</v>
      </c>
      <c r="H20" s="179">
        <v>171137</v>
      </c>
      <c r="I20" s="180">
        <v>113668</v>
      </c>
      <c r="J20" s="178">
        <v>179579</v>
      </c>
      <c r="K20" s="179">
        <v>178628</v>
      </c>
      <c r="L20" s="181">
        <v>119485</v>
      </c>
      <c r="M20" s="178">
        <v>180048</v>
      </c>
      <c r="N20" s="179">
        <v>179097</v>
      </c>
      <c r="P20" s="225">
        <v>168</v>
      </c>
      <c r="Q20" s="132">
        <v>0</v>
      </c>
      <c r="R20" s="118">
        <v>0</v>
      </c>
      <c r="S20" s="118">
        <v>0</v>
      </c>
      <c r="T20" s="119">
        <v>0</v>
      </c>
      <c r="U20" s="163">
        <v>0</v>
      </c>
      <c r="V20" s="132">
        <v>0</v>
      </c>
      <c r="W20" s="118">
        <v>0</v>
      </c>
      <c r="X20" s="118">
        <v>0</v>
      </c>
      <c r="Y20" s="119">
        <v>0</v>
      </c>
      <c r="Z20" s="163">
        <v>0</v>
      </c>
      <c r="AA20" s="132">
        <v>168</v>
      </c>
      <c r="AB20" s="118">
        <v>0</v>
      </c>
      <c r="AC20" s="118">
        <v>0</v>
      </c>
      <c r="AD20" s="118">
        <v>47</v>
      </c>
      <c r="AE20" s="118">
        <v>0</v>
      </c>
      <c r="AF20" s="118">
        <v>21</v>
      </c>
      <c r="AG20" s="119">
        <v>100</v>
      </c>
      <c r="AH20" s="163">
        <v>30086224</v>
      </c>
      <c r="AI20" s="211">
        <v>30086224</v>
      </c>
      <c r="AJ20" s="206">
        <v>44</v>
      </c>
      <c r="AK20" s="132">
        <v>0</v>
      </c>
      <c r="AL20" s="118">
        <v>0</v>
      </c>
      <c r="AM20" s="118">
        <v>0</v>
      </c>
      <c r="AN20" s="119">
        <v>0</v>
      </c>
      <c r="AO20" s="163">
        <v>0</v>
      </c>
      <c r="AP20" s="132">
        <v>0</v>
      </c>
      <c r="AQ20" s="118">
        <v>0</v>
      </c>
      <c r="AR20" s="118">
        <v>0</v>
      </c>
      <c r="AS20" s="119">
        <v>0</v>
      </c>
      <c r="AT20" s="163">
        <v>0</v>
      </c>
      <c r="AU20" s="132">
        <v>44</v>
      </c>
      <c r="AV20" s="118">
        <v>0</v>
      </c>
      <c r="AW20" s="118">
        <v>0</v>
      </c>
      <c r="AX20" s="118">
        <v>0</v>
      </c>
      <c r="AY20" s="118">
        <v>0</v>
      </c>
      <c r="AZ20" s="118">
        <v>21</v>
      </c>
      <c r="BA20" s="119">
        <v>23</v>
      </c>
      <c r="BB20" s="163">
        <v>7900239</v>
      </c>
      <c r="BC20" s="211">
        <v>7900239</v>
      </c>
      <c r="BD20" s="206">
        <v>0</v>
      </c>
      <c r="BE20" s="132">
        <v>0</v>
      </c>
      <c r="BF20" s="118">
        <v>0</v>
      </c>
      <c r="BG20" s="118">
        <v>0</v>
      </c>
      <c r="BH20" s="119">
        <v>0</v>
      </c>
      <c r="BI20" s="163">
        <v>0</v>
      </c>
      <c r="BJ20" s="132">
        <v>0</v>
      </c>
      <c r="BK20" s="118">
        <v>0</v>
      </c>
      <c r="BL20" s="118">
        <v>0</v>
      </c>
      <c r="BM20" s="119">
        <v>0</v>
      </c>
      <c r="BN20" s="163">
        <v>0</v>
      </c>
      <c r="BO20" s="132">
        <v>0</v>
      </c>
      <c r="BP20" s="118">
        <v>0</v>
      </c>
      <c r="BQ20" s="118">
        <v>0</v>
      </c>
      <c r="BR20" s="118">
        <v>0</v>
      </c>
      <c r="BS20" s="118">
        <v>0</v>
      </c>
      <c r="BT20" s="118">
        <v>0</v>
      </c>
      <c r="BU20" s="119">
        <v>0</v>
      </c>
      <c r="BV20" s="163">
        <v>0</v>
      </c>
      <c r="BW20" s="211">
        <v>0</v>
      </c>
      <c r="BX20" s="206">
        <v>0</v>
      </c>
      <c r="BY20" s="132">
        <v>0</v>
      </c>
      <c r="BZ20" s="118">
        <v>0</v>
      </c>
      <c r="CA20" s="118">
        <v>0</v>
      </c>
      <c r="CB20" s="119">
        <v>0</v>
      </c>
      <c r="CC20" s="163">
        <v>0</v>
      </c>
      <c r="CD20" s="132">
        <v>0</v>
      </c>
      <c r="CE20" s="118">
        <v>0</v>
      </c>
      <c r="CF20" s="118">
        <v>0</v>
      </c>
      <c r="CG20" s="119">
        <v>0</v>
      </c>
      <c r="CH20" s="163">
        <v>0</v>
      </c>
      <c r="CI20" s="132">
        <v>0</v>
      </c>
      <c r="CJ20" s="118">
        <v>0</v>
      </c>
      <c r="CK20" s="118">
        <v>0</v>
      </c>
      <c r="CL20" s="118">
        <v>0</v>
      </c>
      <c r="CM20" s="118">
        <v>0</v>
      </c>
      <c r="CN20" s="118">
        <v>0</v>
      </c>
      <c r="CO20" s="119">
        <v>0</v>
      </c>
      <c r="CP20" s="163">
        <v>0</v>
      </c>
      <c r="CQ20" s="211">
        <v>0</v>
      </c>
      <c r="CR20" s="206">
        <v>75</v>
      </c>
      <c r="CS20" s="132">
        <v>0</v>
      </c>
      <c r="CT20" s="118">
        <v>0</v>
      </c>
      <c r="CU20" s="118">
        <v>0</v>
      </c>
      <c r="CV20" s="119">
        <v>0</v>
      </c>
      <c r="CW20" s="163">
        <v>0</v>
      </c>
      <c r="CX20" s="132">
        <v>0</v>
      </c>
      <c r="CY20" s="118">
        <v>0</v>
      </c>
      <c r="CZ20" s="118">
        <v>0</v>
      </c>
      <c r="DA20" s="119">
        <v>0</v>
      </c>
      <c r="DB20" s="163">
        <v>0</v>
      </c>
      <c r="DC20" s="132">
        <v>75</v>
      </c>
      <c r="DD20" s="118">
        <v>0</v>
      </c>
      <c r="DE20" s="118">
        <v>0</v>
      </c>
      <c r="DF20" s="118">
        <v>47</v>
      </c>
      <c r="DG20" s="118">
        <v>0</v>
      </c>
      <c r="DH20" s="118">
        <v>0</v>
      </c>
      <c r="DI20" s="119">
        <v>28</v>
      </c>
      <c r="DJ20" s="163">
        <v>13410232</v>
      </c>
      <c r="DK20" s="211">
        <v>13410232</v>
      </c>
      <c r="DL20" s="206">
        <v>0</v>
      </c>
      <c r="DM20" s="132">
        <v>0</v>
      </c>
      <c r="DN20" s="118">
        <v>0</v>
      </c>
      <c r="DO20" s="118">
        <v>0</v>
      </c>
      <c r="DP20" s="119">
        <v>0</v>
      </c>
      <c r="DQ20" s="163">
        <v>0</v>
      </c>
      <c r="DR20" s="132">
        <v>0</v>
      </c>
      <c r="DS20" s="118">
        <v>0</v>
      </c>
      <c r="DT20" s="118">
        <v>0</v>
      </c>
      <c r="DU20" s="119">
        <v>0</v>
      </c>
      <c r="DV20" s="163">
        <v>0</v>
      </c>
      <c r="DW20" s="132">
        <v>0</v>
      </c>
      <c r="DX20" s="118">
        <v>0</v>
      </c>
      <c r="DY20" s="118">
        <v>0</v>
      </c>
      <c r="DZ20" s="118">
        <v>0</v>
      </c>
      <c r="EA20" s="118">
        <v>0</v>
      </c>
      <c r="EB20" s="118">
        <v>0</v>
      </c>
      <c r="EC20" s="119">
        <v>0</v>
      </c>
      <c r="ED20" s="163">
        <v>0</v>
      </c>
      <c r="EE20" s="211">
        <v>0</v>
      </c>
      <c r="EF20" s="206">
        <v>49</v>
      </c>
      <c r="EG20" s="132">
        <v>0</v>
      </c>
      <c r="EH20" s="118">
        <v>0</v>
      </c>
      <c r="EI20" s="118">
        <v>0</v>
      </c>
      <c r="EJ20" s="119">
        <v>0</v>
      </c>
      <c r="EK20" s="163">
        <v>0</v>
      </c>
      <c r="EL20" s="132">
        <v>0</v>
      </c>
      <c r="EM20" s="118">
        <v>0</v>
      </c>
      <c r="EN20" s="118">
        <v>0</v>
      </c>
      <c r="EO20" s="119">
        <v>0</v>
      </c>
      <c r="EP20" s="163">
        <v>0</v>
      </c>
      <c r="EQ20" s="132">
        <v>49</v>
      </c>
      <c r="ER20" s="118">
        <v>0</v>
      </c>
      <c r="ES20" s="118">
        <v>0</v>
      </c>
      <c r="ET20" s="118">
        <v>0</v>
      </c>
      <c r="EU20" s="118">
        <v>0</v>
      </c>
      <c r="EV20" s="118">
        <v>0</v>
      </c>
      <c r="EW20" s="119">
        <v>49</v>
      </c>
      <c r="EX20" s="163">
        <v>8775753</v>
      </c>
      <c r="EY20" s="211">
        <v>8775753</v>
      </c>
      <c r="EZ20" s="206">
        <v>0</v>
      </c>
      <c r="FA20" s="132">
        <v>0</v>
      </c>
      <c r="FB20" s="118">
        <v>0</v>
      </c>
      <c r="FC20" s="118">
        <v>0</v>
      </c>
      <c r="FD20" s="119">
        <v>0</v>
      </c>
      <c r="FE20" s="163">
        <v>0</v>
      </c>
      <c r="FF20" s="132">
        <v>0</v>
      </c>
      <c r="FG20" s="118">
        <v>0</v>
      </c>
      <c r="FH20" s="118">
        <v>0</v>
      </c>
      <c r="FI20" s="119">
        <v>0</v>
      </c>
      <c r="FJ20" s="163">
        <v>0</v>
      </c>
      <c r="FK20" s="132">
        <v>0</v>
      </c>
      <c r="FL20" s="118">
        <v>0</v>
      </c>
      <c r="FM20" s="118">
        <v>0</v>
      </c>
      <c r="FN20" s="118">
        <v>0</v>
      </c>
      <c r="FO20" s="118">
        <v>0</v>
      </c>
      <c r="FP20" s="118">
        <v>0</v>
      </c>
      <c r="FQ20" s="119">
        <v>0</v>
      </c>
      <c r="FR20" s="163">
        <v>0</v>
      </c>
      <c r="FS20" s="211">
        <v>0</v>
      </c>
      <c r="FT20" s="206">
        <v>0</v>
      </c>
      <c r="FU20" s="132">
        <v>0</v>
      </c>
      <c r="FV20" s="118">
        <v>0</v>
      </c>
      <c r="FW20" s="118">
        <v>0</v>
      </c>
      <c r="FX20" s="119">
        <v>0</v>
      </c>
      <c r="FY20" s="163">
        <v>0</v>
      </c>
      <c r="FZ20" s="132">
        <v>0</v>
      </c>
      <c r="GA20" s="118">
        <v>0</v>
      </c>
      <c r="GB20" s="118">
        <v>0</v>
      </c>
      <c r="GC20" s="119">
        <v>0</v>
      </c>
      <c r="GD20" s="163">
        <v>0</v>
      </c>
      <c r="GE20" s="132">
        <v>0</v>
      </c>
      <c r="GF20" s="118">
        <v>0</v>
      </c>
      <c r="GG20" s="118">
        <v>0</v>
      </c>
      <c r="GH20" s="118">
        <v>0</v>
      </c>
      <c r="GI20" s="118">
        <v>0</v>
      </c>
      <c r="GJ20" s="118">
        <v>0</v>
      </c>
      <c r="GK20" s="119">
        <v>0</v>
      </c>
      <c r="GL20" s="163">
        <v>0</v>
      </c>
      <c r="GM20" s="211">
        <v>0</v>
      </c>
      <c r="GN20" s="206">
        <v>0</v>
      </c>
      <c r="GO20" s="132">
        <v>0</v>
      </c>
      <c r="GP20" s="118">
        <v>0</v>
      </c>
      <c r="GQ20" s="118">
        <v>0</v>
      </c>
      <c r="GR20" s="119">
        <v>0</v>
      </c>
      <c r="GS20" s="163">
        <v>0</v>
      </c>
      <c r="GT20" s="132">
        <v>0</v>
      </c>
      <c r="GU20" s="118">
        <v>0</v>
      </c>
      <c r="GV20" s="118">
        <v>0</v>
      </c>
      <c r="GW20" s="119">
        <v>0</v>
      </c>
      <c r="GX20" s="163">
        <v>0</v>
      </c>
      <c r="GY20" s="132">
        <v>0</v>
      </c>
      <c r="GZ20" s="118">
        <v>0</v>
      </c>
      <c r="HA20" s="118">
        <v>0</v>
      </c>
      <c r="HB20" s="118">
        <v>0</v>
      </c>
      <c r="HC20" s="118">
        <v>0</v>
      </c>
      <c r="HD20" s="118">
        <v>0</v>
      </c>
      <c r="HE20" s="119">
        <v>0</v>
      </c>
      <c r="HF20" s="163">
        <v>0</v>
      </c>
      <c r="HG20" s="211">
        <v>0</v>
      </c>
      <c r="HH20" s="206">
        <v>0</v>
      </c>
      <c r="HI20" s="132">
        <v>0</v>
      </c>
      <c r="HJ20" s="118">
        <v>0</v>
      </c>
      <c r="HK20" s="118">
        <v>0</v>
      </c>
      <c r="HL20" s="119">
        <v>0</v>
      </c>
      <c r="HM20" s="163">
        <v>0</v>
      </c>
      <c r="HN20" s="132">
        <v>0</v>
      </c>
      <c r="HO20" s="118">
        <v>0</v>
      </c>
      <c r="HP20" s="118">
        <v>0</v>
      </c>
      <c r="HQ20" s="119">
        <v>0</v>
      </c>
      <c r="HR20" s="163">
        <v>0</v>
      </c>
      <c r="HS20" s="132">
        <v>0</v>
      </c>
      <c r="HT20" s="118">
        <v>0</v>
      </c>
      <c r="HU20" s="118">
        <v>0</v>
      </c>
      <c r="HV20" s="118">
        <v>0</v>
      </c>
      <c r="HW20" s="118">
        <v>0</v>
      </c>
      <c r="HX20" s="118">
        <v>0</v>
      </c>
      <c r="HY20" s="119">
        <v>0</v>
      </c>
      <c r="HZ20" s="163">
        <v>0</v>
      </c>
      <c r="IA20" s="211">
        <v>0</v>
      </c>
      <c r="IB20" s="206">
        <v>0</v>
      </c>
      <c r="IC20" s="132">
        <v>0</v>
      </c>
      <c r="ID20" s="118">
        <v>0</v>
      </c>
      <c r="IE20" s="118">
        <v>0</v>
      </c>
      <c r="IF20" s="119">
        <v>0</v>
      </c>
      <c r="IG20" s="163">
        <v>0</v>
      </c>
      <c r="IH20" s="132">
        <v>0</v>
      </c>
      <c r="II20" s="118">
        <v>0</v>
      </c>
      <c r="IJ20" s="118">
        <v>0</v>
      </c>
      <c r="IK20" s="119">
        <v>0</v>
      </c>
      <c r="IL20" s="163">
        <v>0</v>
      </c>
      <c r="IM20" s="132">
        <v>0</v>
      </c>
      <c r="IN20" s="118">
        <v>0</v>
      </c>
      <c r="IO20" s="118">
        <v>0</v>
      </c>
      <c r="IP20" s="118">
        <v>0</v>
      </c>
      <c r="IQ20" s="118">
        <v>0</v>
      </c>
      <c r="IR20" s="118">
        <v>0</v>
      </c>
      <c r="IS20" s="119">
        <v>0</v>
      </c>
      <c r="IT20" s="163">
        <v>0</v>
      </c>
      <c r="IU20" s="211">
        <v>0</v>
      </c>
      <c r="IV20" s="206">
        <v>0</v>
      </c>
      <c r="IW20" s="132">
        <v>0</v>
      </c>
      <c r="IX20" s="118">
        <v>0</v>
      </c>
      <c r="IY20" s="118">
        <v>0</v>
      </c>
      <c r="IZ20" s="119">
        <v>0</v>
      </c>
      <c r="JA20" s="163">
        <v>0</v>
      </c>
      <c r="JB20" s="132">
        <v>0</v>
      </c>
      <c r="JC20" s="118">
        <v>0</v>
      </c>
      <c r="JD20" s="118">
        <v>0</v>
      </c>
      <c r="JE20" s="119">
        <v>0</v>
      </c>
      <c r="JF20" s="163">
        <v>0</v>
      </c>
      <c r="JG20" s="132">
        <v>0</v>
      </c>
      <c r="JH20" s="118">
        <v>0</v>
      </c>
      <c r="JI20" s="118">
        <v>0</v>
      </c>
      <c r="JJ20" s="118">
        <v>0</v>
      </c>
      <c r="JK20" s="118">
        <v>0</v>
      </c>
      <c r="JL20" s="118">
        <v>0</v>
      </c>
      <c r="JM20" s="119">
        <v>0</v>
      </c>
      <c r="JN20" s="163">
        <v>0</v>
      </c>
      <c r="JO20" s="211">
        <v>0</v>
      </c>
      <c r="JP20" s="206">
        <v>0</v>
      </c>
      <c r="JQ20" s="132">
        <v>0</v>
      </c>
      <c r="JR20" s="118">
        <v>0</v>
      </c>
      <c r="JS20" s="118">
        <v>0</v>
      </c>
      <c r="JT20" s="119">
        <v>0</v>
      </c>
      <c r="JU20" s="163">
        <v>0</v>
      </c>
      <c r="JV20" s="132">
        <v>0</v>
      </c>
      <c r="JW20" s="118">
        <v>0</v>
      </c>
      <c r="JX20" s="118">
        <v>0</v>
      </c>
      <c r="JY20" s="119">
        <v>0</v>
      </c>
      <c r="JZ20" s="163">
        <v>0</v>
      </c>
      <c r="KA20" s="132">
        <v>0</v>
      </c>
      <c r="KB20" s="118">
        <v>0</v>
      </c>
      <c r="KC20" s="118">
        <v>0</v>
      </c>
      <c r="KD20" s="118">
        <v>0</v>
      </c>
      <c r="KE20" s="118">
        <v>0</v>
      </c>
      <c r="KF20" s="118">
        <v>0</v>
      </c>
      <c r="KG20" s="119">
        <v>0</v>
      </c>
      <c r="KH20" s="163">
        <v>0</v>
      </c>
      <c r="KI20" s="211">
        <v>0</v>
      </c>
      <c r="KJ20" s="206">
        <v>0</v>
      </c>
      <c r="KK20" s="132">
        <v>0</v>
      </c>
      <c r="KL20" s="118">
        <v>0</v>
      </c>
      <c r="KM20" s="118">
        <v>0</v>
      </c>
      <c r="KN20" s="119">
        <v>0</v>
      </c>
      <c r="KO20" s="163">
        <v>0</v>
      </c>
      <c r="KP20" s="132">
        <v>0</v>
      </c>
      <c r="KQ20" s="118">
        <v>0</v>
      </c>
      <c r="KR20" s="118">
        <v>0</v>
      </c>
      <c r="KS20" s="119">
        <v>0</v>
      </c>
      <c r="KT20" s="163">
        <v>0</v>
      </c>
      <c r="KU20" s="132">
        <v>0</v>
      </c>
      <c r="KV20" s="118">
        <v>0</v>
      </c>
      <c r="KW20" s="118">
        <v>0</v>
      </c>
      <c r="KX20" s="118">
        <v>0</v>
      </c>
      <c r="KY20" s="118">
        <v>0</v>
      </c>
      <c r="KZ20" s="118">
        <v>0</v>
      </c>
      <c r="LA20" s="119">
        <v>0</v>
      </c>
      <c r="LB20" s="163">
        <v>0</v>
      </c>
      <c r="LC20" s="211">
        <v>0</v>
      </c>
      <c r="LD20" s="206">
        <v>0</v>
      </c>
      <c r="LE20" s="132">
        <v>0</v>
      </c>
      <c r="LF20" s="118">
        <v>0</v>
      </c>
      <c r="LG20" s="118">
        <v>0</v>
      </c>
      <c r="LH20" s="119">
        <v>0</v>
      </c>
      <c r="LI20" s="163">
        <v>0</v>
      </c>
      <c r="LJ20" s="132">
        <v>0</v>
      </c>
      <c r="LK20" s="118">
        <v>0</v>
      </c>
      <c r="LL20" s="118">
        <v>0</v>
      </c>
      <c r="LM20" s="119">
        <v>0</v>
      </c>
      <c r="LN20" s="163">
        <v>0</v>
      </c>
      <c r="LO20" s="132">
        <v>0</v>
      </c>
      <c r="LP20" s="118">
        <v>0</v>
      </c>
      <c r="LQ20" s="118">
        <v>0</v>
      </c>
      <c r="LR20" s="118">
        <v>0</v>
      </c>
      <c r="LS20" s="118">
        <v>0</v>
      </c>
      <c r="LT20" s="118">
        <v>0</v>
      </c>
      <c r="LU20" s="119">
        <v>0</v>
      </c>
      <c r="LV20" s="163">
        <v>0</v>
      </c>
      <c r="LW20" s="211">
        <v>0</v>
      </c>
      <c r="LX20" s="206">
        <v>0</v>
      </c>
      <c r="LY20" s="132">
        <v>0</v>
      </c>
      <c r="LZ20" s="118">
        <v>0</v>
      </c>
      <c r="MA20" s="118">
        <v>0</v>
      </c>
      <c r="MB20" s="119">
        <v>0</v>
      </c>
      <c r="MC20" s="163">
        <v>0</v>
      </c>
      <c r="MD20" s="132">
        <v>0</v>
      </c>
      <c r="ME20" s="118">
        <v>0</v>
      </c>
      <c r="MF20" s="118">
        <v>0</v>
      </c>
      <c r="MG20" s="119">
        <v>0</v>
      </c>
      <c r="MH20" s="163">
        <v>0</v>
      </c>
      <c r="MI20" s="132">
        <v>0</v>
      </c>
      <c r="MJ20" s="118">
        <v>0</v>
      </c>
      <c r="MK20" s="118">
        <v>0</v>
      </c>
      <c r="ML20" s="118">
        <v>0</v>
      </c>
      <c r="MM20" s="118">
        <v>0</v>
      </c>
      <c r="MN20" s="118">
        <v>0</v>
      </c>
      <c r="MO20" s="119">
        <v>0</v>
      </c>
      <c r="MP20" s="163">
        <v>0</v>
      </c>
      <c r="MQ20" s="211">
        <v>0</v>
      </c>
      <c r="MR20" s="206">
        <v>0</v>
      </c>
      <c r="MS20" s="132">
        <v>0</v>
      </c>
      <c r="MT20" s="118">
        <v>0</v>
      </c>
      <c r="MU20" s="118">
        <v>0</v>
      </c>
      <c r="MV20" s="119">
        <v>0</v>
      </c>
      <c r="MW20" s="163">
        <v>0</v>
      </c>
      <c r="MX20" s="132">
        <v>0</v>
      </c>
      <c r="MY20" s="118">
        <v>0</v>
      </c>
      <c r="MZ20" s="118">
        <v>0</v>
      </c>
      <c r="NA20" s="119">
        <v>0</v>
      </c>
      <c r="NB20" s="163">
        <v>0</v>
      </c>
      <c r="NC20" s="132">
        <v>0</v>
      </c>
      <c r="ND20" s="118">
        <v>0</v>
      </c>
      <c r="NE20" s="118">
        <v>0</v>
      </c>
      <c r="NF20" s="118">
        <v>0</v>
      </c>
      <c r="NG20" s="118">
        <v>0</v>
      </c>
      <c r="NH20" s="118">
        <v>0</v>
      </c>
      <c r="NI20" s="119">
        <v>0</v>
      </c>
      <c r="NJ20" s="163">
        <v>0</v>
      </c>
      <c r="NK20" s="211">
        <v>0</v>
      </c>
      <c r="NL20" s="206">
        <v>0</v>
      </c>
      <c r="NM20" s="132">
        <v>0</v>
      </c>
      <c r="NN20" s="118">
        <v>0</v>
      </c>
      <c r="NO20" s="118">
        <v>0</v>
      </c>
      <c r="NP20" s="119">
        <v>0</v>
      </c>
      <c r="NQ20" s="163">
        <v>0</v>
      </c>
      <c r="NR20" s="132">
        <v>0</v>
      </c>
      <c r="NS20" s="118">
        <v>0</v>
      </c>
      <c r="NT20" s="118">
        <v>0</v>
      </c>
      <c r="NU20" s="119">
        <v>0</v>
      </c>
      <c r="NV20" s="163">
        <v>0</v>
      </c>
      <c r="NW20" s="132">
        <v>0</v>
      </c>
      <c r="NX20" s="118">
        <v>0</v>
      </c>
      <c r="NY20" s="118">
        <v>0</v>
      </c>
      <c r="NZ20" s="118">
        <v>0</v>
      </c>
      <c r="OA20" s="118">
        <v>0</v>
      </c>
      <c r="OB20" s="118">
        <v>0</v>
      </c>
      <c r="OC20" s="119">
        <v>0</v>
      </c>
      <c r="OD20" s="163">
        <v>0</v>
      </c>
      <c r="OE20" s="211">
        <v>0</v>
      </c>
    </row>
    <row r="21" spans="2:395" ht="13.5" hidden="1" outlineLevel="1" x14ac:dyDescent="0.25">
      <c r="B21" s="14" t="s">
        <v>55</v>
      </c>
      <c r="C21" s="178">
        <v>76460</v>
      </c>
      <c r="D21" s="178">
        <v>216927</v>
      </c>
      <c r="E21" s="179">
        <v>229829</v>
      </c>
      <c r="F21" s="180">
        <v>104904</v>
      </c>
      <c r="G21" s="178">
        <v>277773</v>
      </c>
      <c r="H21" s="179">
        <v>294353</v>
      </c>
      <c r="I21" s="180">
        <v>113668</v>
      </c>
      <c r="J21" s="178">
        <v>289714</v>
      </c>
      <c r="K21" s="179">
        <v>307000</v>
      </c>
      <c r="L21" s="181">
        <v>119485</v>
      </c>
      <c r="M21" s="178">
        <v>290258</v>
      </c>
      <c r="N21" s="179">
        <v>307545</v>
      </c>
      <c r="P21" s="225">
        <v>0</v>
      </c>
      <c r="Q21" s="132">
        <v>0</v>
      </c>
      <c r="R21" s="118">
        <v>0</v>
      </c>
      <c r="S21" s="118">
        <v>0</v>
      </c>
      <c r="T21" s="119">
        <v>0</v>
      </c>
      <c r="U21" s="163">
        <v>0</v>
      </c>
      <c r="V21" s="132">
        <v>0</v>
      </c>
      <c r="W21" s="118">
        <v>0</v>
      </c>
      <c r="X21" s="118">
        <v>0</v>
      </c>
      <c r="Y21" s="119">
        <v>0</v>
      </c>
      <c r="Z21" s="163">
        <v>0</v>
      </c>
      <c r="AA21" s="132">
        <v>0</v>
      </c>
      <c r="AB21" s="118">
        <v>0</v>
      </c>
      <c r="AC21" s="118">
        <v>0</v>
      </c>
      <c r="AD21" s="118">
        <v>0</v>
      </c>
      <c r="AE21" s="118">
        <v>0</v>
      </c>
      <c r="AF21" s="118">
        <v>0</v>
      </c>
      <c r="AG21" s="119">
        <v>0</v>
      </c>
      <c r="AH21" s="163">
        <v>0</v>
      </c>
      <c r="AI21" s="211">
        <v>0</v>
      </c>
      <c r="AJ21" s="206">
        <v>0</v>
      </c>
      <c r="AK21" s="132">
        <v>0</v>
      </c>
      <c r="AL21" s="118">
        <v>0</v>
      </c>
      <c r="AM21" s="118">
        <v>0</v>
      </c>
      <c r="AN21" s="119">
        <v>0</v>
      </c>
      <c r="AO21" s="163">
        <v>0</v>
      </c>
      <c r="AP21" s="132">
        <v>0</v>
      </c>
      <c r="AQ21" s="118">
        <v>0</v>
      </c>
      <c r="AR21" s="118">
        <v>0</v>
      </c>
      <c r="AS21" s="119">
        <v>0</v>
      </c>
      <c r="AT21" s="163">
        <v>0</v>
      </c>
      <c r="AU21" s="132">
        <v>0</v>
      </c>
      <c r="AV21" s="118">
        <v>0</v>
      </c>
      <c r="AW21" s="118">
        <v>0</v>
      </c>
      <c r="AX21" s="118">
        <v>0</v>
      </c>
      <c r="AY21" s="118">
        <v>0</v>
      </c>
      <c r="AZ21" s="118">
        <v>0</v>
      </c>
      <c r="BA21" s="119">
        <v>0</v>
      </c>
      <c r="BB21" s="163">
        <v>0</v>
      </c>
      <c r="BC21" s="211">
        <v>0</v>
      </c>
      <c r="BD21" s="206">
        <v>0</v>
      </c>
      <c r="BE21" s="132">
        <v>0</v>
      </c>
      <c r="BF21" s="118">
        <v>0</v>
      </c>
      <c r="BG21" s="118">
        <v>0</v>
      </c>
      <c r="BH21" s="119">
        <v>0</v>
      </c>
      <c r="BI21" s="163">
        <v>0</v>
      </c>
      <c r="BJ21" s="132">
        <v>0</v>
      </c>
      <c r="BK21" s="118">
        <v>0</v>
      </c>
      <c r="BL21" s="118">
        <v>0</v>
      </c>
      <c r="BM21" s="119">
        <v>0</v>
      </c>
      <c r="BN21" s="163">
        <v>0</v>
      </c>
      <c r="BO21" s="132">
        <v>0</v>
      </c>
      <c r="BP21" s="118">
        <v>0</v>
      </c>
      <c r="BQ21" s="118">
        <v>0</v>
      </c>
      <c r="BR21" s="118">
        <v>0</v>
      </c>
      <c r="BS21" s="118">
        <v>0</v>
      </c>
      <c r="BT21" s="118">
        <v>0</v>
      </c>
      <c r="BU21" s="119">
        <v>0</v>
      </c>
      <c r="BV21" s="163">
        <v>0</v>
      </c>
      <c r="BW21" s="211">
        <v>0</v>
      </c>
      <c r="BX21" s="206">
        <v>0</v>
      </c>
      <c r="BY21" s="132">
        <v>0</v>
      </c>
      <c r="BZ21" s="118">
        <v>0</v>
      </c>
      <c r="CA21" s="118">
        <v>0</v>
      </c>
      <c r="CB21" s="119">
        <v>0</v>
      </c>
      <c r="CC21" s="163">
        <v>0</v>
      </c>
      <c r="CD21" s="132">
        <v>0</v>
      </c>
      <c r="CE21" s="118">
        <v>0</v>
      </c>
      <c r="CF21" s="118">
        <v>0</v>
      </c>
      <c r="CG21" s="119">
        <v>0</v>
      </c>
      <c r="CH21" s="163">
        <v>0</v>
      </c>
      <c r="CI21" s="132">
        <v>0</v>
      </c>
      <c r="CJ21" s="118">
        <v>0</v>
      </c>
      <c r="CK21" s="118">
        <v>0</v>
      </c>
      <c r="CL21" s="118">
        <v>0</v>
      </c>
      <c r="CM21" s="118">
        <v>0</v>
      </c>
      <c r="CN21" s="118">
        <v>0</v>
      </c>
      <c r="CO21" s="119">
        <v>0</v>
      </c>
      <c r="CP21" s="163">
        <v>0</v>
      </c>
      <c r="CQ21" s="211">
        <v>0</v>
      </c>
      <c r="CR21" s="206">
        <v>0</v>
      </c>
      <c r="CS21" s="132">
        <v>0</v>
      </c>
      <c r="CT21" s="118">
        <v>0</v>
      </c>
      <c r="CU21" s="118">
        <v>0</v>
      </c>
      <c r="CV21" s="119">
        <v>0</v>
      </c>
      <c r="CW21" s="163">
        <v>0</v>
      </c>
      <c r="CX21" s="132">
        <v>0</v>
      </c>
      <c r="CY21" s="118">
        <v>0</v>
      </c>
      <c r="CZ21" s="118">
        <v>0</v>
      </c>
      <c r="DA21" s="119">
        <v>0</v>
      </c>
      <c r="DB21" s="163">
        <v>0</v>
      </c>
      <c r="DC21" s="132">
        <v>0</v>
      </c>
      <c r="DD21" s="118">
        <v>0</v>
      </c>
      <c r="DE21" s="118">
        <v>0</v>
      </c>
      <c r="DF21" s="118">
        <v>0</v>
      </c>
      <c r="DG21" s="118">
        <v>0</v>
      </c>
      <c r="DH21" s="118">
        <v>0</v>
      </c>
      <c r="DI21" s="119">
        <v>0</v>
      </c>
      <c r="DJ21" s="163">
        <v>0</v>
      </c>
      <c r="DK21" s="211">
        <v>0</v>
      </c>
      <c r="DL21" s="206">
        <v>0</v>
      </c>
      <c r="DM21" s="132">
        <v>0</v>
      </c>
      <c r="DN21" s="118">
        <v>0</v>
      </c>
      <c r="DO21" s="118">
        <v>0</v>
      </c>
      <c r="DP21" s="119">
        <v>0</v>
      </c>
      <c r="DQ21" s="163">
        <v>0</v>
      </c>
      <c r="DR21" s="132">
        <v>0</v>
      </c>
      <c r="DS21" s="118">
        <v>0</v>
      </c>
      <c r="DT21" s="118">
        <v>0</v>
      </c>
      <c r="DU21" s="119">
        <v>0</v>
      </c>
      <c r="DV21" s="163">
        <v>0</v>
      </c>
      <c r="DW21" s="132">
        <v>0</v>
      </c>
      <c r="DX21" s="118">
        <v>0</v>
      </c>
      <c r="DY21" s="118">
        <v>0</v>
      </c>
      <c r="DZ21" s="118">
        <v>0</v>
      </c>
      <c r="EA21" s="118">
        <v>0</v>
      </c>
      <c r="EB21" s="118">
        <v>0</v>
      </c>
      <c r="EC21" s="119">
        <v>0</v>
      </c>
      <c r="ED21" s="163">
        <v>0</v>
      </c>
      <c r="EE21" s="211">
        <v>0</v>
      </c>
      <c r="EF21" s="206">
        <v>0</v>
      </c>
      <c r="EG21" s="132">
        <v>0</v>
      </c>
      <c r="EH21" s="118">
        <v>0</v>
      </c>
      <c r="EI21" s="118">
        <v>0</v>
      </c>
      <c r="EJ21" s="119">
        <v>0</v>
      </c>
      <c r="EK21" s="163">
        <v>0</v>
      </c>
      <c r="EL21" s="132">
        <v>0</v>
      </c>
      <c r="EM21" s="118">
        <v>0</v>
      </c>
      <c r="EN21" s="118">
        <v>0</v>
      </c>
      <c r="EO21" s="119">
        <v>0</v>
      </c>
      <c r="EP21" s="163">
        <v>0</v>
      </c>
      <c r="EQ21" s="132">
        <v>0</v>
      </c>
      <c r="ER21" s="118">
        <v>0</v>
      </c>
      <c r="ES21" s="118">
        <v>0</v>
      </c>
      <c r="ET21" s="118">
        <v>0</v>
      </c>
      <c r="EU21" s="118">
        <v>0</v>
      </c>
      <c r="EV21" s="118">
        <v>0</v>
      </c>
      <c r="EW21" s="119">
        <v>0</v>
      </c>
      <c r="EX21" s="163">
        <v>0</v>
      </c>
      <c r="EY21" s="211">
        <v>0</v>
      </c>
      <c r="EZ21" s="206">
        <v>0</v>
      </c>
      <c r="FA21" s="132">
        <v>0</v>
      </c>
      <c r="FB21" s="118">
        <v>0</v>
      </c>
      <c r="FC21" s="118">
        <v>0</v>
      </c>
      <c r="FD21" s="119">
        <v>0</v>
      </c>
      <c r="FE21" s="163">
        <v>0</v>
      </c>
      <c r="FF21" s="132">
        <v>0</v>
      </c>
      <c r="FG21" s="118">
        <v>0</v>
      </c>
      <c r="FH21" s="118">
        <v>0</v>
      </c>
      <c r="FI21" s="119">
        <v>0</v>
      </c>
      <c r="FJ21" s="163">
        <v>0</v>
      </c>
      <c r="FK21" s="132">
        <v>0</v>
      </c>
      <c r="FL21" s="118">
        <v>0</v>
      </c>
      <c r="FM21" s="118">
        <v>0</v>
      </c>
      <c r="FN21" s="118">
        <v>0</v>
      </c>
      <c r="FO21" s="118">
        <v>0</v>
      </c>
      <c r="FP21" s="118">
        <v>0</v>
      </c>
      <c r="FQ21" s="119">
        <v>0</v>
      </c>
      <c r="FR21" s="163">
        <v>0</v>
      </c>
      <c r="FS21" s="211">
        <v>0</v>
      </c>
      <c r="FT21" s="206">
        <v>0</v>
      </c>
      <c r="FU21" s="132">
        <v>0</v>
      </c>
      <c r="FV21" s="118">
        <v>0</v>
      </c>
      <c r="FW21" s="118">
        <v>0</v>
      </c>
      <c r="FX21" s="119">
        <v>0</v>
      </c>
      <c r="FY21" s="163">
        <v>0</v>
      </c>
      <c r="FZ21" s="132">
        <v>0</v>
      </c>
      <c r="GA21" s="118">
        <v>0</v>
      </c>
      <c r="GB21" s="118">
        <v>0</v>
      </c>
      <c r="GC21" s="119">
        <v>0</v>
      </c>
      <c r="GD21" s="163">
        <v>0</v>
      </c>
      <c r="GE21" s="132">
        <v>0</v>
      </c>
      <c r="GF21" s="118">
        <v>0</v>
      </c>
      <c r="GG21" s="118">
        <v>0</v>
      </c>
      <c r="GH21" s="118">
        <v>0</v>
      </c>
      <c r="GI21" s="118">
        <v>0</v>
      </c>
      <c r="GJ21" s="118">
        <v>0</v>
      </c>
      <c r="GK21" s="119">
        <v>0</v>
      </c>
      <c r="GL21" s="163">
        <v>0</v>
      </c>
      <c r="GM21" s="211">
        <v>0</v>
      </c>
      <c r="GN21" s="206">
        <v>0</v>
      </c>
      <c r="GO21" s="132">
        <v>0</v>
      </c>
      <c r="GP21" s="118">
        <v>0</v>
      </c>
      <c r="GQ21" s="118">
        <v>0</v>
      </c>
      <c r="GR21" s="119">
        <v>0</v>
      </c>
      <c r="GS21" s="163">
        <v>0</v>
      </c>
      <c r="GT21" s="132">
        <v>0</v>
      </c>
      <c r="GU21" s="118">
        <v>0</v>
      </c>
      <c r="GV21" s="118">
        <v>0</v>
      </c>
      <c r="GW21" s="119">
        <v>0</v>
      </c>
      <c r="GX21" s="163">
        <v>0</v>
      </c>
      <c r="GY21" s="132">
        <v>0</v>
      </c>
      <c r="GZ21" s="118">
        <v>0</v>
      </c>
      <c r="HA21" s="118">
        <v>0</v>
      </c>
      <c r="HB21" s="118">
        <v>0</v>
      </c>
      <c r="HC21" s="118">
        <v>0</v>
      </c>
      <c r="HD21" s="118">
        <v>0</v>
      </c>
      <c r="HE21" s="119">
        <v>0</v>
      </c>
      <c r="HF21" s="163">
        <v>0</v>
      </c>
      <c r="HG21" s="211">
        <v>0</v>
      </c>
      <c r="HH21" s="206">
        <v>0</v>
      </c>
      <c r="HI21" s="132">
        <v>0</v>
      </c>
      <c r="HJ21" s="118">
        <v>0</v>
      </c>
      <c r="HK21" s="118">
        <v>0</v>
      </c>
      <c r="HL21" s="119">
        <v>0</v>
      </c>
      <c r="HM21" s="163">
        <v>0</v>
      </c>
      <c r="HN21" s="132">
        <v>0</v>
      </c>
      <c r="HO21" s="118">
        <v>0</v>
      </c>
      <c r="HP21" s="118">
        <v>0</v>
      </c>
      <c r="HQ21" s="119">
        <v>0</v>
      </c>
      <c r="HR21" s="163">
        <v>0</v>
      </c>
      <c r="HS21" s="132">
        <v>0</v>
      </c>
      <c r="HT21" s="118">
        <v>0</v>
      </c>
      <c r="HU21" s="118">
        <v>0</v>
      </c>
      <c r="HV21" s="118">
        <v>0</v>
      </c>
      <c r="HW21" s="118">
        <v>0</v>
      </c>
      <c r="HX21" s="118">
        <v>0</v>
      </c>
      <c r="HY21" s="119">
        <v>0</v>
      </c>
      <c r="HZ21" s="163">
        <v>0</v>
      </c>
      <c r="IA21" s="211">
        <v>0</v>
      </c>
      <c r="IB21" s="206">
        <v>0</v>
      </c>
      <c r="IC21" s="132">
        <v>0</v>
      </c>
      <c r="ID21" s="118">
        <v>0</v>
      </c>
      <c r="IE21" s="118">
        <v>0</v>
      </c>
      <c r="IF21" s="119">
        <v>0</v>
      </c>
      <c r="IG21" s="163">
        <v>0</v>
      </c>
      <c r="IH21" s="132">
        <v>0</v>
      </c>
      <c r="II21" s="118">
        <v>0</v>
      </c>
      <c r="IJ21" s="118">
        <v>0</v>
      </c>
      <c r="IK21" s="119">
        <v>0</v>
      </c>
      <c r="IL21" s="163">
        <v>0</v>
      </c>
      <c r="IM21" s="132">
        <v>0</v>
      </c>
      <c r="IN21" s="118">
        <v>0</v>
      </c>
      <c r="IO21" s="118">
        <v>0</v>
      </c>
      <c r="IP21" s="118">
        <v>0</v>
      </c>
      <c r="IQ21" s="118">
        <v>0</v>
      </c>
      <c r="IR21" s="118">
        <v>0</v>
      </c>
      <c r="IS21" s="119">
        <v>0</v>
      </c>
      <c r="IT21" s="163">
        <v>0</v>
      </c>
      <c r="IU21" s="211">
        <v>0</v>
      </c>
      <c r="IV21" s="206">
        <v>0</v>
      </c>
      <c r="IW21" s="132">
        <v>0</v>
      </c>
      <c r="IX21" s="118">
        <v>0</v>
      </c>
      <c r="IY21" s="118">
        <v>0</v>
      </c>
      <c r="IZ21" s="119">
        <v>0</v>
      </c>
      <c r="JA21" s="163">
        <v>0</v>
      </c>
      <c r="JB21" s="132">
        <v>0</v>
      </c>
      <c r="JC21" s="118">
        <v>0</v>
      </c>
      <c r="JD21" s="118">
        <v>0</v>
      </c>
      <c r="JE21" s="119">
        <v>0</v>
      </c>
      <c r="JF21" s="163">
        <v>0</v>
      </c>
      <c r="JG21" s="132">
        <v>0</v>
      </c>
      <c r="JH21" s="118">
        <v>0</v>
      </c>
      <c r="JI21" s="118">
        <v>0</v>
      </c>
      <c r="JJ21" s="118">
        <v>0</v>
      </c>
      <c r="JK21" s="118">
        <v>0</v>
      </c>
      <c r="JL21" s="118">
        <v>0</v>
      </c>
      <c r="JM21" s="119">
        <v>0</v>
      </c>
      <c r="JN21" s="163">
        <v>0</v>
      </c>
      <c r="JO21" s="211">
        <v>0</v>
      </c>
      <c r="JP21" s="206">
        <v>0</v>
      </c>
      <c r="JQ21" s="132">
        <v>0</v>
      </c>
      <c r="JR21" s="118">
        <v>0</v>
      </c>
      <c r="JS21" s="118">
        <v>0</v>
      </c>
      <c r="JT21" s="119">
        <v>0</v>
      </c>
      <c r="JU21" s="163">
        <v>0</v>
      </c>
      <c r="JV21" s="132">
        <v>0</v>
      </c>
      <c r="JW21" s="118">
        <v>0</v>
      </c>
      <c r="JX21" s="118">
        <v>0</v>
      </c>
      <c r="JY21" s="119">
        <v>0</v>
      </c>
      <c r="JZ21" s="163">
        <v>0</v>
      </c>
      <c r="KA21" s="132">
        <v>0</v>
      </c>
      <c r="KB21" s="118">
        <v>0</v>
      </c>
      <c r="KC21" s="118">
        <v>0</v>
      </c>
      <c r="KD21" s="118">
        <v>0</v>
      </c>
      <c r="KE21" s="118">
        <v>0</v>
      </c>
      <c r="KF21" s="118">
        <v>0</v>
      </c>
      <c r="KG21" s="119">
        <v>0</v>
      </c>
      <c r="KH21" s="163">
        <v>0</v>
      </c>
      <c r="KI21" s="211">
        <v>0</v>
      </c>
      <c r="KJ21" s="206">
        <v>0</v>
      </c>
      <c r="KK21" s="132">
        <v>0</v>
      </c>
      <c r="KL21" s="118">
        <v>0</v>
      </c>
      <c r="KM21" s="118">
        <v>0</v>
      </c>
      <c r="KN21" s="119">
        <v>0</v>
      </c>
      <c r="KO21" s="163">
        <v>0</v>
      </c>
      <c r="KP21" s="132">
        <v>0</v>
      </c>
      <c r="KQ21" s="118">
        <v>0</v>
      </c>
      <c r="KR21" s="118">
        <v>0</v>
      </c>
      <c r="KS21" s="119">
        <v>0</v>
      </c>
      <c r="KT21" s="163">
        <v>0</v>
      </c>
      <c r="KU21" s="132">
        <v>0</v>
      </c>
      <c r="KV21" s="118">
        <v>0</v>
      </c>
      <c r="KW21" s="118">
        <v>0</v>
      </c>
      <c r="KX21" s="118">
        <v>0</v>
      </c>
      <c r="KY21" s="118">
        <v>0</v>
      </c>
      <c r="KZ21" s="118">
        <v>0</v>
      </c>
      <c r="LA21" s="119">
        <v>0</v>
      </c>
      <c r="LB21" s="163">
        <v>0</v>
      </c>
      <c r="LC21" s="211">
        <v>0</v>
      </c>
      <c r="LD21" s="206">
        <v>0</v>
      </c>
      <c r="LE21" s="132">
        <v>0</v>
      </c>
      <c r="LF21" s="118">
        <v>0</v>
      </c>
      <c r="LG21" s="118">
        <v>0</v>
      </c>
      <c r="LH21" s="119">
        <v>0</v>
      </c>
      <c r="LI21" s="163">
        <v>0</v>
      </c>
      <c r="LJ21" s="132">
        <v>0</v>
      </c>
      <c r="LK21" s="118">
        <v>0</v>
      </c>
      <c r="LL21" s="118">
        <v>0</v>
      </c>
      <c r="LM21" s="119">
        <v>0</v>
      </c>
      <c r="LN21" s="163">
        <v>0</v>
      </c>
      <c r="LO21" s="132">
        <v>0</v>
      </c>
      <c r="LP21" s="118">
        <v>0</v>
      </c>
      <c r="LQ21" s="118">
        <v>0</v>
      </c>
      <c r="LR21" s="118">
        <v>0</v>
      </c>
      <c r="LS21" s="118">
        <v>0</v>
      </c>
      <c r="LT21" s="118">
        <v>0</v>
      </c>
      <c r="LU21" s="119">
        <v>0</v>
      </c>
      <c r="LV21" s="163">
        <v>0</v>
      </c>
      <c r="LW21" s="211">
        <v>0</v>
      </c>
      <c r="LX21" s="206">
        <v>0</v>
      </c>
      <c r="LY21" s="132">
        <v>0</v>
      </c>
      <c r="LZ21" s="118">
        <v>0</v>
      </c>
      <c r="MA21" s="118">
        <v>0</v>
      </c>
      <c r="MB21" s="119">
        <v>0</v>
      </c>
      <c r="MC21" s="163">
        <v>0</v>
      </c>
      <c r="MD21" s="132">
        <v>0</v>
      </c>
      <c r="ME21" s="118">
        <v>0</v>
      </c>
      <c r="MF21" s="118">
        <v>0</v>
      </c>
      <c r="MG21" s="119">
        <v>0</v>
      </c>
      <c r="MH21" s="163">
        <v>0</v>
      </c>
      <c r="MI21" s="132">
        <v>0</v>
      </c>
      <c r="MJ21" s="118">
        <v>0</v>
      </c>
      <c r="MK21" s="118">
        <v>0</v>
      </c>
      <c r="ML21" s="118">
        <v>0</v>
      </c>
      <c r="MM21" s="118">
        <v>0</v>
      </c>
      <c r="MN21" s="118">
        <v>0</v>
      </c>
      <c r="MO21" s="119">
        <v>0</v>
      </c>
      <c r="MP21" s="163">
        <v>0</v>
      </c>
      <c r="MQ21" s="211">
        <v>0</v>
      </c>
      <c r="MR21" s="206">
        <v>0</v>
      </c>
      <c r="MS21" s="132">
        <v>0</v>
      </c>
      <c r="MT21" s="118">
        <v>0</v>
      </c>
      <c r="MU21" s="118">
        <v>0</v>
      </c>
      <c r="MV21" s="119">
        <v>0</v>
      </c>
      <c r="MW21" s="163">
        <v>0</v>
      </c>
      <c r="MX21" s="132">
        <v>0</v>
      </c>
      <c r="MY21" s="118">
        <v>0</v>
      </c>
      <c r="MZ21" s="118">
        <v>0</v>
      </c>
      <c r="NA21" s="119">
        <v>0</v>
      </c>
      <c r="NB21" s="163">
        <v>0</v>
      </c>
      <c r="NC21" s="132">
        <v>0</v>
      </c>
      <c r="ND21" s="118">
        <v>0</v>
      </c>
      <c r="NE21" s="118">
        <v>0</v>
      </c>
      <c r="NF21" s="118">
        <v>0</v>
      </c>
      <c r="NG21" s="118">
        <v>0</v>
      </c>
      <c r="NH21" s="118">
        <v>0</v>
      </c>
      <c r="NI21" s="119">
        <v>0</v>
      </c>
      <c r="NJ21" s="163">
        <v>0</v>
      </c>
      <c r="NK21" s="211">
        <v>0</v>
      </c>
      <c r="NL21" s="206">
        <v>0</v>
      </c>
      <c r="NM21" s="132">
        <v>0</v>
      </c>
      <c r="NN21" s="118">
        <v>0</v>
      </c>
      <c r="NO21" s="118">
        <v>0</v>
      </c>
      <c r="NP21" s="119">
        <v>0</v>
      </c>
      <c r="NQ21" s="163">
        <v>0</v>
      </c>
      <c r="NR21" s="132">
        <v>0</v>
      </c>
      <c r="NS21" s="118">
        <v>0</v>
      </c>
      <c r="NT21" s="118">
        <v>0</v>
      </c>
      <c r="NU21" s="119">
        <v>0</v>
      </c>
      <c r="NV21" s="163">
        <v>0</v>
      </c>
      <c r="NW21" s="132">
        <v>0</v>
      </c>
      <c r="NX21" s="118">
        <v>0</v>
      </c>
      <c r="NY21" s="118">
        <v>0</v>
      </c>
      <c r="NZ21" s="118">
        <v>0</v>
      </c>
      <c r="OA21" s="118">
        <v>0</v>
      </c>
      <c r="OB21" s="118">
        <v>0</v>
      </c>
      <c r="OC21" s="119">
        <v>0</v>
      </c>
      <c r="OD21" s="163">
        <v>0</v>
      </c>
      <c r="OE21" s="211">
        <v>0</v>
      </c>
    </row>
    <row r="22" spans="2:395" ht="13.5" hidden="1" outlineLevel="1" x14ac:dyDescent="0.25">
      <c r="B22" s="14" t="s">
        <v>56</v>
      </c>
      <c r="C22" s="178">
        <v>76460</v>
      </c>
      <c r="D22" s="178">
        <v>218462</v>
      </c>
      <c r="E22" s="179">
        <v>289119</v>
      </c>
      <c r="F22" s="180">
        <v>104904</v>
      </c>
      <c r="G22" s="178">
        <v>279709</v>
      </c>
      <c r="H22" s="179">
        <v>370744</v>
      </c>
      <c r="I22" s="180">
        <v>113668</v>
      </c>
      <c r="J22" s="178">
        <v>306931</v>
      </c>
      <c r="K22" s="179">
        <v>386679</v>
      </c>
      <c r="L22" s="181">
        <v>119485</v>
      </c>
      <c r="M22" s="178">
        <v>307581</v>
      </c>
      <c r="N22" s="179">
        <v>387329</v>
      </c>
      <c r="P22" s="225">
        <v>0</v>
      </c>
      <c r="Q22" s="132">
        <v>0</v>
      </c>
      <c r="R22" s="118">
        <v>0</v>
      </c>
      <c r="S22" s="118">
        <v>0</v>
      </c>
      <c r="T22" s="119">
        <v>0</v>
      </c>
      <c r="U22" s="163">
        <v>0</v>
      </c>
      <c r="V22" s="132">
        <v>0</v>
      </c>
      <c r="W22" s="118">
        <v>0</v>
      </c>
      <c r="X22" s="118">
        <v>0</v>
      </c>
      <c r="Y22" s="119">
        <v>0</v>
      </c>
      <c r="Z22" s="163">
        <v>0</v>
      </c>
      <c r="AA22" s="132">
        <v>0</v>
      </c>
      <c r="AB22" s="118">
        <v>0</v>
      </c>
      <c r="AC22" s="118">
        <v>0</v>
      </c>
      <c r="AD22" s="118">
        <v>0</v>
      </c>
      <c r="AE22" s="118">
        <v>0</v>
      </c>
      <c r="AF22" s="118">
        <v>0</v>
      </c>
      <c r="AG22" s="119">
        <v>0</v>
      </c>
      <c r="AH22" s="163">
        <v>0</v>
      </c>
      <c r="AI22" s="211">
        <v>0</v>
      </c>
      <c r="AJ22" s="206">
        <v>0</v>
      </c>
      <c r="AK22" s="132">
        <v>0</v>
      </c>
      <c r="AL22" s="118">
        <v>0</v>
      </c>
      <c r="AM22" s="118">
        <v>0</v>
      </c>
      <c r="AN22" s="119">
        <v>0</v>
      </c>
      <c r="AO22" s="163">
        <v>0</v>
      </c>
      <c r="AP22" s="132">
        <v>0</v>
      </c>
      <c r="AQ22" s="118">
        <v>0</v>
      </c>
      <c r="AR22" s="118">
        <v>0</v>
      </c>
      <c r="AS22" s="119">
        <v>0</v>
      </c>
      <c r="AT22" s="163">
        <v>0</v>
      </c>
      <c r="AU22" s="132">
        <v>0</v>
      </c>
      <c r="AV22" s="118">
        <v>0</v>
      </c>
      <c r="AW22" s="118">
        <v>0</v>
      </c>
      <c r="AX22" s="118">
        <v>0</v>
      </c>
      <c r="AY22" s="118">
        <v>0</v>
      </c>
      <c r="AZ22" s="118">
        <v>0</v>
      </c>
      <c r="BA22" s="119">
        <v>0</v>
      </c>
      <c r="BB22" s="163">
        <v>0</v>
      </c>
      <c r="BC22" s="211">
        <v>0</v>
      </c>
      <c r="BD22" s="206">
        <v>0</v>
      </c>
      <c r="BE22" s="132">
        <v>0</v>
      </c>
      <c r="BF22" s="118">
        <v>0</v>
      </c>
      <c r="BG22" s="118">
        <v>0</v>
      </c>
      <c r="BH22" s="119">
        <v>0</v>
      </c>
      <c r="BI22" s="163">
        <v>0</v>
      </c>
      <c r="BJ22" s="132">
        <v>0</v>
      </c>
      <c r="BK22" s="118">
        <v>0</v>
      </c>
      <c r="BL22" s="118">
        <v>0</v>
      </c>
      <c r="BM22" s="119">
        <v>0</v>
      </c>
      <c r="BN22" s="163">
        <v>0</v>
      </c>
      <c r="BO22" s="132">
        <v>0</v>
      </c>
      <c r="BP22" s="118">
        <v>0</v>
      </c>
      <c r="BQ22" s="118">
        <v>0</v>
      </c>
      <c r="BR22" s="118">
        <v>0</v>
      </c>
      <c r="BS22" s="118">
        <v>0</v>
      </c>
      <c r="BT22" s="118">
        <v>0</v>
      </c>
      <c r="BU22" s="119">
        <v>0</v>
      </c>
      <c r="BV22" s="163">
        <v>0</v>
      </c>
      <c r="BW22" s="211">
        <v>0</v>
      </c>
      <c r="BX22" s="206">
        <v>0</v>
      </c>
      <c r="BY22" s="132">
        <v>0</v>
      </c>
      <c r="BZ22" s="118">
        <v>0</v>
      </c>
      <c r="CA22" s="118">
        <v>0</v>
      </c>
      <c r="CB22" s="119">
        <v>0</v>
      </c>
      <c r="CC22" s="163">
        <v>0</v>
      </c>
      <c r="CD22" s="132">
        <v>0</v>
      </c>
      <c r="CE22" s="118">
        <v>0</v>
      </c>
      <c r="CF22" s="118">
        <v>0</v>
      </c>
      <c r="CG22" s="119">
        <v>0</v>
      </c>
      <c r="CH22" s="163">
        <v>0</v>
      </c>
      <c r="CI22" s="132">
        <v>0</v>
      </c>
      <c r="CJ22" s="118">
        <v>0</v>
      </c>
      <c r="CK22" s="118">
        <v>0</v>
      </c>
      <c r="CL22" s="118">
        <v>0</v>
      </c>
      <c r="CM22" s="118">
        <v>0</v>
      </c>
      <c r="CN22" s="118">
        <v>0</v>
      </c>
      <c r="CO22" s="119">
        <v>0</v>
      </c>
      <c r="CP22" s="163">
        <v>0</v>
      </c>
      <c r="CQ22" s="211">
        <v>0</v>
      </c>
      <c r="CR22" s="206">
        <v>0</v>
      </c>
      <c r="CS22" s="132">
        <v>0</v>
      </c>
      <c r="CT22" s="118">
        <v>0</v>
      </c>
      <c r="CU22" s="118">
        <v>0</v>
      </c>
      <c r="CV22" s="119">
        <v>0</v>
      </c>
      <c r="CW22" s="163">
        <v>0</v>
      </c>
      <c r="CX22" s="132">
        <v>0</v>
      </c>
      <c r="CY22" s="118">
        <v>0</v>
      </c>
      <c r="CZ22" s="118">
        <v>0</v>
      </c>
      <c r="DA22" s="119">
        <v>0</v>
      </c>
      <c r="DB22" s="163">
        <v>0</v>
      </c>
      <c r="DC22" s="132">
        <v>0</v>
      </c>
      <c r="DD22" s="118">
        <v>0</v>
      </c>
      <c r="DE22" s="118">
        <v>0</v>
      </c>
      <c r="DF22" s="118">
        <v>0</v>
      </c>
      <c r="DG22" s="118">
        <v>0</v>
      </c>
      <c r="DH22" s="118">
        <v>0</v>
      </c>
      <c r="DI22" s="119">
        <v>0</v>
      </c>
      <c r="DJ22" s="163">
        <v>0</v>
      </c>
      <c r="DK22" s="211">
        <v>0</v>
      </c>
      <c r="DL22" s="206">
        <v>0</v>
      </c>
      <c r="DM22" s="132">
        <v>0</v>
      </c>
      <c r="DN22" s="118">
        <v>0</v>
      </c>
      <c r="DO22" s="118">
        <v>0</v>
      </c>
      <c r="DP22" s="119">
        <v>0</v>
      </c>
      <c r="DQ22" s="163">
        <v>0</v>
      </c>
      <c r="DR22" s="132">
        <v>0</v>
      </c>
      <c r="DS22" s="118">
        <v>0</v>
      </c>
      <c r="DT22" s="118">
        <v>0</v>
      </c>
      <c r="DU22" s="119">
        <v>0</v>
      </c>
      <c r="DV22" s="163">
        <v>0</v>
      </c>
      <c r="DW22" s="132">
        <v>0</v>
      </c>
      <c r="DX22" s="118">
        <v>0</v>
      </c>
      <c r="DY22" s="118">
        <v>0</v>
      </c>
      <c r="DZ22" s="118">
        <v>0</v>
      </c>
      <c r="EA22" s="118">
        <v>0</v>
      </c>
      <c r="EB22" s="118">
        <v>0</v>
      </c>
      <c r="EC22" s="119">
        <v>0</v>
      </c>
      <c r="ED22" s="163">
        <v>0</v>
      </c>
      <c r="EE22" s="211">
        <v>0</v>
      </c>
      <c r="EF22" s="206">
        <v>0</v>
      </c>
      <c r="EG22" s="132">
        <v>0</v>
      </c>
      <c r="EH22" s="118">
        <v>0</v>
      </c>
      <c r="EI22" s="118">
        <v>0</v>
      </c>
      <c r="EJ22" s="119">
        <v>0</v>
      </c>
      <c r="EK22" s="163">
        <v>0</v>
      </c>
      <c r="EL22" s="132">
        <v>0</v>
      </c>
      <c r="EM22" s="118">
        <v>0</v>
      </c>
      <c r="EN22" s="118">
        <v>0</v>
      </c>
      <c r="EO22" s="119">
        <v>0</v>
      </c>
      <c r="EP22" s="163">
        <v>0</v>
      </c>
      <c r="EQ22" s="132">
        <v>0</v>
      </c>
      <c r="ER22" s="118">
        <v>0</v>
      </c>
      <c r="ES22" s="118">
        <v>0</v>
      </c>
      <c r="ET22" s="118">
        <v>0</v>
      </c>
      <c r="EU22" s="118">
        <v>0</v>
      </c>
      <c r="EV22" s="118">
        <v>0</v>
      </c>
      <c r="EW22" s="119">
        <v>0</v>
      </c>
      <c r="EX22" s="163">
        <v>0</v>
      </c>
      <c r="EY22" s="211">
        <v>0</v>
      </c>
      <c r="EZ22" s="206">
        <v>0</v>
      </c>
      <c r="FA22" s="132">
        <v>0</v>
      </c>
      <c r="FB22" s="118">
        <v>0</v>
      </c>
      <c r="FC22" s="118">
        <v>0</v>
      </c>
      <c r="FD22" s="119">
        <v>0</v>
      </c>
      <c r="FE22" s="163">
        <v>0</v>
      </c>
      <c r="FF22" s="132">
        <v>0</v>
      </c>
      <c r="FG22" s="118">
        <v>0</v>
      </c>
      <c r="FH22" s="118">
        <v>0</v>
      </c>
      <c r="FI22" s="119">
        <v>0</v>
      </c>
      <c r="FJ22" s="163">
        <v>0</v>
      </c>
      <c r="FK22" s="132">
        <v>0</v>
      </c>
      <c r="FL22" s="118">
        <v>0</v>
      </c>
      <c r="FM22" s="118">
        <v>0</v>
      </c>
      <c r="FN22" s="118">
        <v>0</v>
      </c>
      <c r="FO22" s="118">
        <v>0</v>
      </c>
      <c r="FP22" s="118">
        <v>0</v>
      </c>
      <c r="FQ22" s="119">
        <v>0</v>
      </c>
      <c r="FR22" s="163">
        <v>0</v>
      </c>
      <c r="FS22" s="211">
        <v>0</v>
      </c>
      <c r="FT22" s="206">
        <v>0</v>
      </c>
      <c r="FU22" s="132">
        <v>0</v>
      </c>
      <c r="FV22" s="118">
        <v>0</v>
      </c>
      <c r="FW22" s="118">
        <v>0</v>
      </c>
      <c r="FX22" s="119">
        <v>0</v>
      </c>
      <c r="FY22" s="163">
        <v>0</v>
      </c>
      <c r="FZ22" s="132">
        <v>0</v>
      </c>
      <c r="GA22" s="118">
        <v>0</v>
      </c>
      <c r="GB22" s="118">
        <v>0</v>
      </c>
      <c r="GC22" s="119">
        <v>0</v>
      </c>
      <c r="GD22" s="163">
        <v>0</v>
      </c>
      <c r="GE22" s="132">
        <v>0</v>
      </c>
      <c r="GF22" s="118">
        <v>0</v>
      </c>
      <c r="GG22" s="118">
        <v>0</v>
      </c>
      <c r="GH22" s="118">
        <v>0</v>
      </c>
      <c r="GI22" s="118">
        <v>0</v>
      </c>
      <c r="GJ22" s="118">
        <v>0</v>
      </c>
      <c r="GK22" s="119">
        <v>0</v>
      </c>
      <c r="GL22" s="163">
        <v>0</v>
      </c>
      <c r="GM22" s="211">
        <v>0</v>
      </c>
      <c r="GN22" s="206">
        <v>0</v>
      </c>
      <c r="GO22" s="132">
        <v>0</v>
      </c>
      <c r="GP22" s="118">
        <v>0</v>
      </c>
      <c r="GQ22" s="118">
        <v>0</v>
      </c>
      <c r="GR22" s="119">
        <v>0</v>
      </c>
      <c r="GS22" s="163">
        <v>0</v>
      </c>
      <c r="GT22" s="132">
        <v>0</v>
      </c>
      <c r="GU22" s="118">
        <v>0</v>
      </c>
      <c r="GV22" s="118">
        <v>0</v>
      </c>
      <c r="GW22" s="119">
        <v>0</v>
      </c>
      <c r="GX22" s="163">
        <v>0</v>
      </c>
      <c r="GY22" s="132">
        <v>0</v>
      </c>
      <c r="GZ22" s="118">
        <v>0</v>
      </c>
      <c r="HA22" s="118">
        <v>0</v>
      </c>
      <c r="HB22" s="118">
        <v>0</v>
      </c>
      <c r="HC22" s="118">
        <v>0</v>
      </c>
      <c r="HD22" s="118">
        <v>0</v>
      </c>
      <c r="HE22" s="119">
        <v>0</v>
      </c>
      <c r="HF22" s="163">
        <v>0</v>
      </c>
      <c r="HG22" s="211">
        <v>0</v>
      </c>
      <c r="HH22" s="206">
        <v>0</v>
      </c>
      <c r="HI22" s="132">
        <v>0</v>
      </c>
      <c r="HJ22" s="118">
        <v>0</v>
      </c>
      <c r="HK22" s="118">
        <v>0</v>
      </c>
      <c r="HL22" s="119">
        <v>0</v>
      </c>
      <c r="HM22" s="163">
        <v>0</v>
      </c>
      <c r="HN22" s="132">
        <v>0</v>
      </c>
      <c r="HO22" s="118">
        <v>0</v>
      </c>
      <c r="HP22" s="118">
        <v>0</v>
      </c>
      <c r="HQ22" s="119">
        <v>0</v>
      </c>
      <c r="HR22" s="163">
        <v>0</v>
      </c>
      <c r="HS22" s="132">
        <v>0</v>
      </c>
      <c r="HT22" s="118">
        <v>0</v>
      </c>
      <c r="HU22" s="118">
        <v>0</v>
      </c>
      <c r="HV22" s="118">
        <v>0</v>
      </c>
      <c r="HW22" s="118">
        <v>0</v>
      </c>
      <c r="HX22" s="118">
        <v>0</v>
      </c>
      <c r="HY22" s="119">
        <v>0</v>
      </c>
      <c r="HZ22" s="163">
        <v>0</v>
      </c>
      <c r="IA22" s="211">
        <v>0</v>
      </c>
      <c r="IB22" s="206">
        <v>0</v>
      </c>
      <c r="IC22" s="132">
        <v>0</v>
      </c>
      <c r="ID22" s="118">
        <v>0</v>
      </c>
      <c r="IE22" s="118">
        <v>0</v>
      </c>
      <c r="IF22" s="119">
        <v>0</v>
      </c>
      <c r="IG22" s="163">
        <v>0</v>
      </c>
      <c r="IH22" s="132">
        <v>0</v>
      </c>
      <c r="II22" s="118">
        <v>0</v>
      </c>
      <c r="IJ22" s="118">
        <v>0</v>
      </c>
      <c r="IK22" s="119">
        <v>0</v>
      </c>
      <c r="IL22" s="163">
        <v>0</v>
      </c>
      <c r="IM22" s="132">
        <v>0</v>
      </c>
      <c r="IN22" s="118">
        <v>0</v>
      </c>
      <c r="IO22" s="118">
        <v>0</v>
      </c>
      <c r="IP22" s="118">
        <v>0</v>
      </c>
      <c r="IQ22" s="118">
        <v>0</v>
      </c>
      <c r="IR22" s="118">
        <v>0</v>
      </c>
      <c r="IS22" s="119">
        <v>0</v>
      </c>
      <c r="IT22" s="163">
        <v>0</v>
      </c>
      <c r="IU22" s="211">
        <v>0</v>
      </c>
      <c r="IV22" s="206">
        <v>0</v>
      </c>
      <c r="IW22" s="132">
        <v>0</v>
      </c>
      <c r="IX22" s="118">
        <v>0</v>
      </c>
      <c r="IY22" s="118">
        <v>0</v>
      </c>
      <c r="IZ22" s="119">
        <v>0</v>
      </c>
      <c r="JA22" s="163">
        <v>0</v>
      </c>
      <c r="JB22" s="132">
        <v>0</v>
      </c>
      <c r="JC22" s="118">
        <v>0</v>
      </c>
      <c r="JD22" s="118">
        <v>0</v>
      </c>
      <c r="JE22" s="119">
        <v>0</v>
      </c>
      <c r="JF22" s="163">
        <v>0</v>
      </c>
      <c r="JG22" s="132">
        <v>0</v>
      </c>
      <c r="JH22" s="118">
        <v>0</v>
      </c>
      <c r="JI22" s="118">
        <v>0</v>
      </c>
      <c r="JJ22" s="118">
        <v>0</v>
      </c>
      <c r="JK22" s="118">
        <v>0</v>
      </c>
      <c r="JL22" s="118">
        <v>0</v>
      </c>
      <c r="JM22" s="119">
        <v>0</v>
      </c>
      <c r="JN22" s="163">
        <v>0</v>
      </c>
      <c r="JO22" s="211">
        <v>0</v>
      </c>
      <c r="JP22" s="206">
        <v>0</v>
      </c>
      <c r="JQ22" s="132">
        <v>0</v>
      </c>
      <c r="JR22" s="118">
        <v>0</v>
      </c>
      <c r="JS22" s="118">
        <v>0</v>
      </c>
      <c r="JT22" s="119">
        <v>0</v>
      </c>
      <c r="JU22" s="163">
        <v>0</v>
      </c>
      <c r="JV22" s="132">
        <v>0</v>
      </c>
      <c r="JW22" s="118">
        <v>0</v>
      </c>
      <c r="JX22" s="118">
        <v>0</v>
      </c>
      <c r="JY22" s="119">
        <v>0</v>
      </c>
      <c r="JZ22" s="163">
        <v>0</v>
      </c>
      <c r="KA22" s="132">
        <v>0</v>
      </c>
      <c r="KB22" s="118">
        <v>0</v>
      </c>
      <c r="KC22" s="118">
        <v>0</v>
      </c>
      <c r="KD22" s="118">
        <v>0</v>
      </c>
      <c r="KE22" s="118">
        <v>0</v>
      </c>
      <c r="KF22" s="118">
        <v>0</v>
      </c>
      <c r="KG22" s="119">
        <v>0</v>
      </c>
      <c r="KH22" s="163">
        <v>0</v>
      </c>
      <c r="KI22" s="211">
        <v>0</v>
      </c>
      <c r="KJ22" s="206">
        <v>0</v>
      </c>
      <c r="KK22" s="132">
        <v>0</v>
      </c>
      <c r="KL22" s="118">
        <v>0</v>
      </c>
      <c r="KM22" s="118">
        <v>0</v>
      </c>
      <c r="KN22" s="119">
        <v>0</v>
      </c>
      <c r="KO22" s="163">
        <v>0</v>
      </c>
      <c r="KP22" s="132">
        <v>0</v>
      </c>
      <c r="KQ22" s="118">
        <v>0</v>
      </c>
      <c r="KR22" s="118">
        <v>0</v>
      </c>
      <c r="KS22" s="119">
        <v>0</v>
      </c>
      <c r="KT22" s="163">
        <v>0</v>
      </c>
      <c r="KU22" s="132">
        <v>0</v>
      </c>
      <c r="KV22" s="118">
        <v>0</v>
      </c>
      <c r="KW22" s="118">
        <v>0</v>
      </c>
      <c r="KX22" s="118">
        <v>0</v>
      </c>
      <c r="KY22" s="118">
        <v>0</v>
      </c>
      <c r="KZ22" s="118">
        <v>0</v>
      </c>
      <c r="LA22" s="119">
        <v>0</v>
      </c>
      <c r="LB22" s="163">
        <v>0</v>
      </c>
      <c r="LC22" s="211">
        <v>0</v>
      </c>
      <c r="LD22" s="206">
        <v>0</v>
      </c>
      <c r="LE22" s="132">
        <v>0</v>
      </c>
      <c r="LF22" s="118">
        <v>0</v>
      </c>
      <c r="LG22" s="118">
        <v>0</v>
      </c>
      <c r="LH22" s="119">
        <v>0</v>
      </c>
      <c r="LI22" s="163">
        <v>0</v>
      </c>
      <c r="LJ22" s="132">
        <v>0</v>
      </c>
      <c r="LK22" s="118">
        <v>0</v>
      </c>
      <c r="LL22" s="118">
        <v>0</v>
      </c>
      <c r="LM22" s="119">
        <v>0</v>
      </c>
      <c r="LN22" s="163">
        <v>0</v>
      </c>
      <c r="LO22" s="132">
        <v>0</v>
      </c>
      <c r="LP22" s="118">
        <v>0</v>
      </c>
      <c r="LQ22" s="118">
        <v>0</v>
      </c>
      <c r="LR22" s="118">
        <v>0</v>
      </c>
      <c r="LS22" s="118">
        <v>0</v>
      </c>
      <c r="LT22" s="118">
        <v>0</v>
      </c>
      <c r="LU22" s="119">
        <v>0</v>
      </c>
      <c r="LV22" s="163">
        <v>0</v>
      </c>
      <c r="LW22" s="211">
        <v>0</v>
      </c>
      <c r="LX22" s="206">
        <v>0</v>
      </c>
      <c r="LY22" s="132">
        <v>0</v>
      </c>
      <c r="LZ22" s="118">
        <v>0</v>
      </c>
      <c r="MA22" s="118">
        <v>0</v>
      </c>
      <c r="MB22" s="119">
        <v>0</v>
      </c>
      <c r="MC22" s="163">
        <v>0</v>
      </c>
      <c r="MD22" s="132">
        <v>0</v>
      </c>
      <c r="ME22" s="118">
        <v>0</v>
      </c>
      <c r="MF22" s="118">
        <v>0</v>
      </c>
      <c r="MG22" s="119">
        <v>0</v>
      </c>
      <c r="MH22" s="163">
        <v>0</v>
      </c>
      <c r="MI22" s="132">
        <v>0</v>
      </c>
      <c r="MJ22" s="118">
        <v>0</v>
      </c>
      <c r="MK22" s="118">
        <v>0</v>
      </c>
      <c r="ML22" s="118">
        <v>0</v>
      </c>
      <c r="MM22" s="118">
        <v>0</v>
      </c>
      <c r="MN22" s="118">
        <v>0</v>
      </c>
      <c r="MO22" s="119">
        <v>0</v>
      </c>
      <c r="MP22" s="163">
        <v>0</v>
      </c>
      <c r="MQ22" s="211">
        <v>0</v>
      </c>
      <c r="MR22" s="206">
        <v>0</v>
      </c>
      <c r="MS22" s="132">
        <v>0</v>
      </c>
      <c r="MT22" s="118">
        <v>0</v>
      </c>
      <c r="MU22" s="118">
        <v>0</v>
      </c>
      <c r="MV22" s="119">
        <v>0</v>
      </c>
      <c r="MW22" s="163">
        <v>0</v>
      </c>
      <c r="MX22" s="132">
        <v>0</v>
      </c>
      <c r="MY22" s="118">
        <v>0</v>
      </c>
      <c r="MZ22" s="118">
        <v>0</v>
      </c>
      <c r="NA22" s="119">
        <v>0</v>
      </c>
      <c r="NB22" s="163">
        <v>0</v>
      </c>
      <c r="NC22" s="132">
        <v>0</v>
      </c>
      <c r="ND22" s="118">
        <v>0</v>
      </c>
      <c r="NE22" s="118">
        <v>0</v>
      </c>
      <c r="NF22" s="118">
        <v>0</v>
      </c>
      <c r="NG22" s="118">
        <v>0</v>
      </c>
      <c r="NH22" s="118">
        <v>0</v>
      </c>
      <c r="NI22" s="119">
        <v>0</v>
      </c>
      <c r="NJ22" s="163">
        <v>0</v>
      </c>
      <c r="NK22" s="211">
        <v>0</v>
      </c>
      <c r="NL22" s="206">
        <v>0</v>
      </c>
      <c r="NM22" s="132">
        <v>0</v>
      </c>
      <c r="NN22" s="118">
        <v>0</v>
      </c>
      <c r="NO22" s="118">
        <v>0</v>
      </c>
      <c r="NP22" s="119">
        <v>0</v>
      </c>
      <c r="NQ22" s="163">
        <v>0</v>
      </c>
      <c r="NR22" s="132">
        <v>0</v>
      </c>
      <c r="NS22" s="118">
        <v>0</v>
      </c>
      <c r="NT22" s="118">
        <v>0</v>
      </c>
      <c r="NU22" s="119">
        <v>0</v>
      </c>
      <c r="NV22" s="163">
        <v>0</v>
      </c>
      <c r="NW22" s="132">
        <v>0</v>
      </c>
      <c r="NX22" s="118">
        <v>0</v>
      </c>
      <c r="NY22" s="118">
        <v>0</v>
      </c>
      <c r="NZ22" s="118">
        <v>0</v>
      </c>
      <c r="OA22" s="118">
        <v>0</v>
      </c>
      <c r="OB22" s="118">
        <v>0</v>
      </c>
      <c r="OC22" s="119">
        <v>0</v>
      </c>
      <c r="OD22" s="163">
        <v>0</v>
      </c>
      <c r="OE22" s="211">
        <v>0</v>
      </c>
    </row>
    <row r="23" spans="2:395" ht="13.5" hidden="1" outlineLevel="1" x14ac:dyDescent="0.25">
      <c r="B23" s="128" t="s">
        <v>57</v>
      </c>
      <c r="C23" s="182">
        <v>76460</v>
      </c>
      <c r="D23" s="182">
        <v>223067</v>
      </c>
      <c r="E23" s="183">
        <v>339169</v>
      </c>
      <c r="F23" s="184">
        <v>104904</v>
      </c>
      <c r="G23" s="182">
        <v>285516</v>
      </c>
      <c r="H23" s="183">
        <v>435098</v>
      </c>
      <c r="I23" s="184">
        <v>113668</v>
      </c>
      <c r="J23" s="182">
        <v>347317</v>
      </c>
      <c r="K23" s="183">
        <v>453778</v>
      </c>
      <c r="L23" s="185">
        <v>119485</v>
      </c>
      <c r="M23" s="182">
        <v>348284</v>
      </c>
      <c r="N23" s="183">
        <v>454746</v>
      </c>
      <c r="P23" s="226">
        <v>277</v>
      </c>
      <c r="Q23" s="133">
        <v>0</v>
      </c>
      <c r="R23" s="130">
        <v>0</v>
      </c>
      <c r="S23" s="130">
        <v>0</v>
      </c>
      <c r="T23" s="131">
        <v>0</v>
      </c>
      <c r="U23" s="164">
        <v>0</v>
      </c>
      <c r="V23" s="133">
        <v>0</v>
      </c>
      <c r="W23" s="130">
        <v>0</v>
      </c>
      <c r="X23" s="130">
        <v>0</v>
      </c>
      <c r="Y23" s="131">
        <v>0</v>
      </c>
      <c r="Z23" s="164">
        <v>0</v>
      </c>
      <c r="AA23" s="133">
        <v>277</v>
      </c>
      <c r="AB23" s="130">
        <v>64</v>
      </c>
      <c r="AC23" s="130">
        <v>0</v>
      </c>
      <c r="AD23" s="130">
        <v>0</v>
      </c>
      <c r="AE23" s="130">
        <v>213</v>
      </c>
      <c r="AF23" s="130">
        <v>0</v>
      </c>
      <c r="AG23" s="131">
        <v>0</v>
      </c>
      <c r="AH23" s="164">
        <v>32725057</v>
      </c>
      <c r="AI23" s="199">
        <v>32725057</v>
      </c>
      <c r="AJ23" s="207">
        <v>0</v>
      </c>
      <c r="AK23" s="133">
        <v>0</v>
      </c>
      <c r="AL23" s="130">
        <v>0</v>
      </c>
      <c r="AM23" s="130">
        <v>0</v>
      </c>
      <c r="AN23" s="131">
        <v>0</v>
      </c>
      <c r="AO23" s="164">
        <v>0</v>
      </c>
      <c r="AP23" s="133">
        <v>0</v>
      </c>
      <c r="AQ23" s="130">
        <v>0</v>
      </c>
      <c r="AR23" s="130">
        <v>0</v>
      </c>
      <c r="AS23" s="131">
        <v>0</v>
      </c>
      <c r="AT23" s="164">
        <v>0</v>
      </c>
      <c r="AU23" s="133">
        <v>0</v>
      </c>
      <c r="AV23" s="130">
        <v>0</v>
      </c>
      <c r="AW23" s="130">
        <v>0</v>
      </c>
      <c r="AX23" s="130">
        <v>0</v>
      </c>
      <c r="AY23" s="130">
        <v>0</v>
      </c>
      <c r="AZ23" s="130">
        <v>0</v>
      </c>
      <c r="BA23" s="131">
        <v>0</v>
      </c>
      <c r="BB23" s="164">
        <v>0</v>
      </c>
      <c r="BC23" s="199">
        <v>0</v>
      </c>
      <c r="BD23" s="207">
        <v>0</v>
      </c>
      <c r="BE23" s="133">
        <v>0</v>
      </c>
      <c r="BF23" s="130">
        <v>0</v>
      </c>
      <c r="BG23" s="130">
        <v>0</v>
      </c>
      <c r="BH23" s="131">
        <v>0</v>
      </c>
      <c r="BI23" s="164">
        <v>0</v>
      </c>
      <c r="BJ23" s="133">
        <v>0</v>
      </c>
      <c r="BK23" s="130">
        <v>0</v>
      </c>
      <c r="BL23" s="130">
        <v>0</v>
      </c>
      <c r="BM23" s="131">
        <v>0</v>
      </c>
      <c r="BN23" s="164">
        <v>0</v>
      </c>
      <c r="BO23" s="133">
        <v>0</v>
      </c>
      <c r="BP23" s="130">
        <v>0</v>
      </c>
      <c r="BQ23" s="130">
        <v>0</v>
      </c>
      <c r="BR23" s="130">
        <v>0</v>
      </c>
      <c r="BS23" s="130">
        <v>0</v>
      </c>
      <c r="BT23" s="130">
        <v>0</v>
      </c>
      <c r="BU23" s="131">
        <v>0</v>
      </c>
      <c r="BV23" s="164">
        <v>0</v>
      </c>
      <c r="BW23" s="199">
        <v>0</v>
      </c>
      <c r="BX23" s="207">
        <v>0</v>
      </c>
      <c r="BY23" s="133">
        <v>0</v>
      </c>
      <c r="BZ23" s="130">
        <v>0</v>
      </c>
      <c r="CA23" s="130">
        <v>0</v>
      </c>
      <c r="CB23" s="131">
        <v>0</v>
      </c>
      <c r="CC23" s="164">
        <v>0</v>
      </c>
      <c r="CD23" s="133">
        <v>0</v>
      </c>
      <c r="CE23" s="130">
        <v>0</v>
      </c>
      <c r="CF23" s="130">
        <v>0</v>
      </c>
      <c r="CG23" s="131">
        <v>0</v>
      </c>
      <c r="CH23" s="164">
        <v>0</v>
      </c>
      <c r="CI23" s="133">
        <v>0</v>
      </c>
      <c r="CJ23" s="130">
        <v>0</v>
      </c>
      <c r="CK23" s="130">
        <v>0</v>
      </c>
      <c r="CL23" s="130">
        <v>0</v>
      </c>
      <c r="CM23" s="130">
        <v>0</v>
      </c>
      <c r="CN23" s="130">
        <v>0</v>
      </c>
      <c r="CO23" s="131">
        <v>0</v>
      </c>
      <c r="CP23" s="164">
        <v>0</v>
      </c>
      <c r="CQ23" s="199">
        <v>0</v>
      </c>
      <c r="CR23" s="207">
        <v>0</v>
      </c>
      <c r="CS23" s="133">
        <v>0</v>
      </c>
      <c r="CT23" s="130">
        <v>0</v>
      </c>
      <c r="CU23" s="130">
        <v>0</v>
      </c>
      <c r="CV23" s="131">
        <v>0</v>
      </c>
      <c r="CW23" s="164">
        <v>0</v>
      </c>
      <c r="CX23" s="133">
        <v>0</v>
      </c>
      <c r="CY23" s="130">
        <v>0</v>
      </c>
      <c r="CZ23" s="130">
        <v>0</v>
      </c>
      <c r="DA23" s="131">
        <v>0</v>
      </c>
      <c r="DB23" s="164">
        <v>0</v>
      </c>
      <c r="DC23" s="133">
        <v>0</v>
      </c>
      <c r="DD23" s="130">
        <v>0</v>
      </c>
      <c r="DE23" s="130">
        <v>0</v>
      </c>
      <c r="DF23" s="130">
        <v>0</v>
      </c>
      <c r="DG23" s="130">
        <v>0</v>
      </c>
      <c r="DH23" s="130">
        <v>0</v>
      </c>
      <c r="DI23" s="131">
        <v>0</v>
      </c>
      <c r="DJ23" s="164">
        <v>0</v>
      </c>
      <c r="DK23" s="199">
        <v>0</v>
      </c>
      <c r="DL23" s="207">
        <v>0</v>
      </c>
      <c r="DM23" s="133">
        <v>0</v>
      </c>
      <c r="DN23" s="130">
        <v>0</v>
      </c>
      <c r="DO23" s="130">
        <v>0</v>
      </c>
      <c r="DP23" s="131">
        <v>0</v>
      </c>
      <c r="DQ23" s="164">
        <v>0</v>
      </c>
      <c r="DR23" s="133">
        <v>0</v>
      </c>
      <c r="DS23" s="130">
        <v>0</v>
      </c>
      <c r="DT23" s="130">
        <v>0</v>
      </c>
      <c r="DU23" s="131">
        <v>0</v>
      </c>
      <c r="DV23" s="164">
        <v>0</v>
      </c>
      <c r="DW23" s="133">
        <v>0</v>
      </c>
      <c r="DX23" s="130">
        <v>0</v>
      </c>
      <c r="DY23" s="130">
        <v>0</v>
      </c>
      <c r="DZ23" s="130">
        <v>0</v>
      </c>
      <c r="EA23" s="130">
        <v>0</v>
      </c>
      <c r="EB23" s="130">
        <v>0</v>
      </c>
      <c r="EC23" s="131">
        <v>0</v>
      </c>
      <c r="ED23" s="164">
        <v>0</v>
      </c>
      <c r="EE23" s="199">
        <v>0</v>
      </c>
      <c r="EF23" s="207">
        <v>0</v>
      </c>
      <c r="EG23" s="133">
        <v>0</v>
      </c>
      <c r="EH23" s="130">
        <v>0</v>
      </c>
      <c r="EI23" s="130">
        <v>0</v>
      </c>
      <c r="EJ23" s="131">
        <v>0</v>
      </c>
      <c r="EK23" s="164">
        <v>0</v>
      </c>
      <c r="EL23" s="133">
        <v>0</v>
      </c>
      <c r="EM23" s="130">
        <v>0</v>
      </c>
      <c r="EN23" s="130">
        <v>0</v>
      </c>
      <c r="EO23" s="131">
        <v>0</v>
      </c>
      <c r="EP23" s="164">
        <v>0</v>
      </c>
      <c r="EQ23" s="133">
        <v>0</v>
      </c>
      <c r="ER23" s="130">
        <v>0</v>
      </c>
      <c r="ES23" s="130">
        <v>0</v>
      </c>
      <c r="ET23" s="130">
        <v>0</v>
      </c>
      <c r="EU23" s="130">
        <v>0</v>
      </c>
      <c r="EV23" s="130">
        <v>0</v>
      </c>
      <c r="EW23" s="131">
        <v>0</v>
      </c>
      <c r="EX23" s="164">
        <v>0</v>
      </c>
      <c r="EY23" s="199">
        <v>0</v>
      </c>
      <c r="EZ23" s="207">
        <v>0</v>
      </c>
      <c r="FA23" s="133">
        <v>0</v>
      </c>
      <c r="FB23" s="130">
        <v>0</v>
      </c>
      <c r="FC23" s="130">
        <v>0</v>
      </c>
      <c r="FD23" s="131">
        <v>0</v>
      </c>
      <c r="FE23" s="164">
        <v>0</v>
      </c>
      <c r="FF23" s="133">
        <v>0</v>
      </c>
      <c r="FG23" s="130">
        <v>0</v>
      </c>
      <c r="FH23" s="130">
        <v>0</v>
      </c>
      <c r="FI23" s="131">
        <v>0</v>
      </c>
      <c r="FJ23" s="164">
        <v>0</v>
      </c>
      <c r="FK23" s="133">
        <v>0</v>
      </c>
      <c r="FL23" s="130">
        <v>0</v>
      </c>
      <c r="FM23" s="130">
        <v>0</v>
      </c>
      <c r="FN23" s="130">
        <v>0</v>
      </c>
      <c r="FO23" s="130">
        <v>0</v>
      </c>
      <c r="FP23" s="130">
        <v>0</v>
      </c>
      <c r="FQ23" s="131">
        <v>0</v>
      </c>
      <c r="FR23" s="164">
        <v>0</v>
      </c>
      <c r="FS23" s="199">
        <v>0</v>
      </c>
      <c r="FT23" s="207">
        <v>0</v>
      </c>
      <c r="FU23" s="133">
        <v>0</v>
      </c>
      <c r="FV23" s="130">
        <v>0</v>
      </c>
      <c r="FW23" s="130">
        <v>0</v>
      </c>
      <c r="FX23" s="131">
        <v>0</v>
      </c>
      <c r="FY23" s="164">
        <v>0</v>
      </c>
      <c r="FZ23" s="133">
        <v>0</v>
      </c>
      <c r="GA23" s="130">
        <v>0</v>
      </c>
      <c r="GB23" s="130">
        <v>0</v>
      </c>
      <c r="GC23" s="131">
        <v>0</v>
      </c>
      <c r="GD23" s="164">
        <v>0</v>
      </c>
      <c r="GE23" s="133">
        <v>0</v>
      </c>
      <c r="GF23" s="130">
        <v>0</v>
      </c>
      <c r="GG23" s="130">
        <v>0</v>
      </c>
      <c r="GH23" s="130">
        <v>0</v>
      </c>
      <c r="GI23" s="130">
        <v>0</v>
      </c>
      <c r="GJ23" s="130">
        <v>0</v>
      </c>
      <c r="GK23" s="131">
        <v>0</v>
      </c>
      <c r="GL23" s="164">
        <v>0</v>
      </c>
      <c r="GM23" s="199">
        <v>0</v>
      </c>
      <c r="GN23" s="207">
        <v>0</v>
      </c>
      <c r="GO23" s="133">
        <v>0</v>
      </c>
      <c r="GP23" s="130">
        <v>0</v>
      </c>
      <c r="GQ23" s="130">
        <v>0</v>
      </c>
      <c r="GR23" s="131">
        <v>0</v>
      </c>
      <c r="GS23" s="164">
        <v>0</v>
      </c>
      <c r="GT23" s="133">
        <v>0</v>
      </c>
      <c r="GU23" s="130">
        <v>0</v>
      </c>
      <c r="GV23" s="130">
        <v>0</v>
      </c>
      <c r="GW23" s="131">
        <v>0</v>
      </c>
      <c r="GX23" s="164">
        <v>0</v>
      </c>
      <c r="GY23" s="133">
        <v>0</v>
      </c>
      <c r="GZ23" s="130">
        <v>0</v>
      </c>
      <c r="HA23" s="130">
        <v>0</v>
      </c>
      <c r="HB23" s="130">
        <v>0</v>
      </c>
      <c r="HC23" s="130">
        <v>0</v>
      </c>
      <c r="HD23" s="130">
        <v>0</v>
      </c>
      <c r="HE23" s="131">
        <v>0</v>
      </c>
      <c r="HF23" s="164">
        <v>0</v>
      </c>
      <c r="HG23" s="199">
        <v>0</v>
      </c>
      <c r="HH23" s="207">
        <v>0</v>
      </c>
      <c r="HI23" s="133">
        <v>0</v>
      </c>
      <c r="HJ23" s="130">
        <v>0</v>
      </c>
      <c r="HK23" s="130">
        <v>0</v>
      </c>
      <c r="HL23" s="131">
        <v>0</v>
      </c>
      <c r="HM23" s="164">
        <v>0</v>
      </c>
      <c r="HN23" s="133">
        <v>0</v>
      </c>
      <c r="HO23" s="130">
        <v>0</v>
      </c>
      <c r="HP23" s="130">
        <v>0</v>
      </c>
      <c r="HQ23" s="131">
        <v>0</v>
      </c>
      <c r="HR23" s="164">
        <v>0</v>
      </c>
      <c r="HS23" s="133">
        <v>0</v>
      </c>
      <c r="HT23" s="130">
        <v>0</v>
      </c>
      <c r="HU23" s="130">
        <v>0</v>
      </c>
      <c r="HV23" s="130">
        <v>0</v>
      </c>
      <c r="HW23" s="130">
        <v>0</v>
      </c>
      <c r="HX23" s="130">
        <v>0</v>
      </c>
      <c r="HY23" s="131">
        <v>0</v>
      </c>
      <c r="HZ23" s="164">
        <v>0</v>
      </c>
      <c r="IA23" s="199">
        <v>0</v>
      </c>
      <c r="IB23" s="207">
        <v>0</v>
      </c>
      <c r="IC23" s="133">
        <v>0</v>
      </c>
      <c r="ID23" s="130">
        <v>0</v>
      </c>
      <c r="IE23" s="130">
        <v>0</v>
      </c>
      <c r="IF23" s="131">
        <v>0</v>
      </c>
      <c r="IG23" s="164">
        <v>0</v>
      </c>
      <c r="IH23" s="133">
        <v>0</v>
      </c>
      <c r="II23" s="130">
        <v>0</v>
      </c>
      <c r="IJ23" s="130">
        <v>0</v>
      </c>
      <c r="IK23" s="131">
        <v>0</v>
      </c>
      <c r="IL23" s="164">
        <v>0</v>
      </c>
      <c r="IM23" s="133">
        <v>0</v>
      </c>
      <c r="IN23" s="130">
        <v>0</v>
      </c>
      <c r="IO23" s="130">
        <v>0</v>
      </c>
      <c r="IP23" s="130">
        <v>0</v>
      </c>
      <c r="IQ23" s="130">
        <v>0</v>
      </c>
      <c r="IR23" s="130">
        <v>0</v>
      </c>
      <c r="IS23" s="131">
        <v>0</v>
      </c>
      <c r="IT23" s="164">
        <v>0</v>
      </c>
      <c r="IU23" s="199">
        <v>0</v>
      </c>
      <c r="IV23" s="207">
        <v>0</v>
      </c>
      <c r="IW23" s="133">
        <v>0</v>
      </c>
      <c r="IX23" s="130">
        <v>0</v>
      </c>
      <c r="IY23" s="130">
        <v>0</v>
      </c>
      <c r="IZ23" s="131">
        <v>0</v>
      </c>
      <c r="JA23" s="164">
        <v>0</v>
      </c>
      <c r="JB23" s="133">
        <v>0</v>
      </c>
      <c r="JC23" s="130">
        <v>0</v>
      </c>
      <c r="JD23" s="130">
        <v>0</v>
      </c>
      <c r="JE23" s="131">
        <v>0</v>
      </c>
      <c r="JF23" s="164">
        <v>0</v>
      </c>
      <c r="JG23" s="133">
        <v>0</v>
      </c>
      <c r="JH23" s="130">
        <v>0</v>
      </c>
      <c r="JI23" s="130">
        <v>0</v>
      </c>
      <c r="JJ23" s="130">
        <v>0</v>
      </c>
      <c r="JK23" s="130">
        <v>0</v>
      </c>
      <c r="JL23" s="130">
        <v>0</v>
      </c>
      <c r="JM23" s="131">
        <v>0</v>
      </c>
      <c r="JN23" s="164">
        <v>0</v>
      </c>
      <c r="JO23" s="199">
        <v>0</v>
      </c>
      <c r="JP23" s="207">
        <v>0</v>
      </c>
      <c r="JQ23" s="133">
        <v>0</v>
      </c>
      <c r="JR23" s="130">
        <v>0</v>
      </c>
      <c r="JS23" s="130">
        <v>0</v>
      </c>
      <c r="JT23" s="131">
        <v>0</v>
      </c>
      <c r="JU23" s="164">
        <v>0</v>
      </c>
      <c r="JV23" s="133">
        <v>0</v>
      </c>
      <c r="JW23" s="130">
        <v>0</v>
      </c>
      <c r="JX23" s="130">
        <v>0</v>
      </c>
      <c r="JY23" s="131">
        <v>0</v>
      </c>
      <c r="JZ23" s="164">
        <v>0</v>
      </c>
      <c r="KA23" s="133">
        <v>0</v>
      </c>
      <c r="KB23" s="130">
        <v>0</v>
      </c>
      <c r="KC23" s="130">
        <v>0</v>
      </c>
      <c r="KD23" s="130">
        <v>0</v>
      </c>
      <c r="KE23" s="130">
        <v>0</v>
      </c>
      <c r="KF23" s="130">
        <v>0</v>
      </c>
      <c r="KG23" s="131">
        <v>0</v>
      </c>
      <c r="KH23" s="164">
        <v>0</v>
      </c>
      <c r="KI23" s="199">
        <v>0</v>
      </c>
      <c r="KJ23" s="207">
        <v>0</v>
      </c>
      <c r="KK23" s="133">
        <v>0</v>
      </c>
      <c r="KL23" s="130">
        <v>0</v>
      </c>
      <c r="KM23" s="130">
        <v>0</v>
      </c>
      <c r="KN23" s="131">
        <v>0</v>
      </c>
      <c r="KO23" s="164">
        <v>0</v>
      </c>
      <c r="KP23" s="133">
        <v>0</v>
      </c>
      <c r="KQ23" s="130">
        <v>0</v>
      </c>
      <c r="KR23" s="130">
        <v>0</v>
      </c>
      <c r="KS23" s="131">
        <v>0</v>
      </c>
      <c r="KT23" s="164">
        <v>0</v>
      </c>
      <c r="KU23" s="133">
        <v>0</v>
      </c>
      <c r="KV23" s="130">
        <v>0</v>
      </c>
      <c r="KW23" s="130">
        <v>0</v>
      </c>
      <c r="KX23" s="130">
        <v>0</v>
      </c>
      <c r="KY23" s="130">
        <v>0</v>
      </c>
      <c r="KZ23" s="130">
        <v>0</v>
      </c>
      <c r="LA23" s="131">
        <v>0</v>
      </c>
      <c r="LB23" s="164">
        <v>0</v>
      </c>
      <c r="LC23" s="199">
        <v>0</v>
      </c>
      <c r="LD23" s="207">
        <v>0</v>
      </c>
      <c r="LE23" s="133">
        <v>0</v>
      </c>
      <c r="LF23" s="130">
        <v>0</v>
      </c>
      <c r="LG23" s="130">
        <v>0</v>
      </c>
      <c r="LH23" s="131">
        <v>0</v>
      </c>
      <c r="LI23" s="164">
        <v>0</v>
      </c>
      <c r="LJ23" s="133">
        <v>0</v>
      </c>
      <c r="LK23" s="130">
        <v>0</v>
      </c>
      <c r="LL23" s="130">
        <v>0</v>
      </c>
      <c r="LM23" s="131">
        <v>0</v>
      </c>
      <c r="LN23" s="164">
        <v>0</v>
      </c>
      <c r="LO23" s="133">
        <v>0</v>
      </c>
      <c r="LP23" s="130">
        <v>0</v>
      </c>
      <c r="LQ23" s="130">
        <v>0</v>
      </c>
      <c r="LR23" s="130">
        <v>0</v>
      </c>
      <c r="LS23" s="130">
        <v>0</v>
      </c>
      <c r="LT23" s="130">
        <v>0</v>
      </c>
      <c r="LU23" s="131">
        <v>0</v>
      </c>
      <c r="LV23" s="164">
        <v>0</v>
      </c>
      <c r="LW23" s="199">
        <v>0</v>
      </c>
      <c r="LX23" s="207">
        <v>0</v>
      </c>
      <c r="LY23" s="133">
        <v>0</v>
      </c>
      <c r="LZ23" s="130">
        <v>0</v>
      </c>
      <c r="MA23" s="130">
        <v>0</v>
      </c>
      <c r="MB23" s="131">
        <v>0</v>
      </c>
      <c r="MC23" s="164">
        <v>0</v>
      </c>
      <c r="MD23" s="133">
        <v>0</v>
      </c>
      <c r="ME23" s="130">
        <v>0</v>
      </c>
      <c r="MF23" s="130">
        <v>0</v>
      </c>
      <c r="MG23" s="131">
        <v>0</v>
      </c>
      <c r="MH23" s="164">
        <v>0</v>
      </c>
      <c r="MI23" s="133">
        <v>0</v>
      </c>
      <c r="MJ23" s="130">
        <v>0</v>
      </c>
      <c r="MK23" s="130">
        <v>0</v>
      </c>
      <c r="ML23" s="130">
        <v>0</v>
      </c>
      <c r="MM23" s="130">
        <v>0</v>
      </c>
      <c r="MN23" s="130">
        <v>0</v>
      </c>
      <c r="MO23" s="131">
        <v>0</v>
      </c>
      <c r="MP23" s="164">
        <v>0</v>
      </c>
      <c r="MQ23" s="199">
        <v>0</v>
      </c>
      <c r="MR23" s="207">
        <v>0</v>
      </c>
      <c r="MS23" s="133">
        <v>0</v>
      </c>
      <c r="MT23" s="130">
        <v>0</v>
      </c>
      <c r="MU23" s="130">
        <v>0</v>
      </c>
      <c r="MV23" s="131">
        <v>0</v>
      </c>
      <c r="MW23" s="164">
        <v>0</v>
      </c>
      <c r="MX23" s="133">
        <v>0</v>
      </c>
      <c r="MY23" s="130">
        <v>0</v>
      </c>
      <c r="MZ23" s="130">
        <v>0</v>
      </c>
      <c r="NA23" s="131">
        <v>0</v>
      </c>
      <c r="NB23" s="164">
        <v>0</v>
      </c>
      <c r="NC23" s="133">
        <v>0</v>
      </c>
      <c r="ND23" s="130">
        <v>0</v>
      </c>
      <c r="NE23" s="130">
        <v>0</v>
      </c>
      <c r="NF23" s="130">
        <v>0</v>
      </c>
      <c r="NG23" s="130">
        <v>0</v>
      </c>
      <c r="NH23" s="130">
        <v>0</v>
      </c>
      <c r="NI23" s="131">
        <v>0</v>
      </c>
      <c r="NJ23" s="164">
        <v>0</v>
      </c>
      <c r="NK23" s="199">
        <v>0</v>
      </c>
      <c r="NL23" s="207">
        <v>277</v>
      </c>
      <c r="NM23" s="133">
        <v>0</v>
      </c>
      <c r="NN23" s="130">
        <v>0</v>
      </c>
      <c r="NO23" s="130">
        <v>0</v>
      </c>
      <c r="NP23" s="131">
        <v>0</v>
      </c>
      <c r="NQ23" s="164">
        <v>0</v>
      </c>
      <c r="NR23" s="133">
        <v>0</v>
      </c>
      <c r="NS23" s="130">
        <v>0</v>
      </c>
      <c r="NT23" s="130">
        <v>0</v>
      </c>
      <c r="NU23" s="131">
        <v>0</v>
      </c>
      <c r="NV23" s="164">
        <v>0</v>
      </c>
      <c r="NW23" s="133">
        <v>277</v>
      </c>
      <c r="NX23" s="130">
        <v>64</v>
      </c>
      <c r="NY23" s="130">
        <v>0</v>
      </c>
      <c r="NZ23" s="130">
        <v>0</v>
      </c>
      <c r="OA23" s="130">
        <v>213</v>
      </c>
      <c r="OB23" s="130">
        <v>0</v>
      </c>
      <c r="OC23" s="131">
        <v>0</v>
      </c>
      <c r="OD23" s="164">
        <v>32725057</v>
      </c>
      <c r="OE23" s="199">
        <v>32725057</v>
      </c>
    </row>
    <row r="24" spans="2:395" ht="54" collapsed="1" x14ac:dyDescent="0.3">
      <c r="B24" s="146" t="s">
        <v>140</v>
      </c>
      <c r="C24" s="147"/>
      <c r="D24" s="147"/>
      <c r="E24" s="147"/>
      <c r="F24" s="148"/>
      <c r="G24" s="147"/>
      <c r="H24" s="147"/>
      <c r="I24" s="148"/>
      <c r="J24" s="147"/>
      <c r="K24" s="147"/>
      <c r="L24" s="121"/>
      <c r="M24" s="147"/>
      <c r="N24" s="147"/>
      <c r="P24" s="149">
        <v>9599</v>
      </c>
      <c r="Q24" s="150">
        <v>4504</v>
      </c>
      <c r="R24" s="149"/>
      <c r="S24" s="149"/>
      <c r="T24" s="149"/>
      <c r="U24" s="165">
        <v>1112585169</v>
      </c>
      <c r="V24" s="150">
        <v>5077</v>
      </c>
      <c r="W24" s="149"/>
      <c r="X24" s="149"/>
      <c r="Y24" s="149"/>
      <c r="Z24" s="165">
        <v>1808957251</v>
      </c>
      <c r="AA24" s="150">
        <v>18</v>
      </c>
      <c r="AB24" s="149"/>
      <c r="AC24" s="149"/>
      <c r="AD24" s="149"/>
      <c r="AE24" s="149"/>
      <c r="AF24" s="149"/>
      <c r="AG24" s="149"/>
      <c r="AH24" s="165">
        <v>2334435</v>
      </c>
      <c r="AI24" s="212">
        <v>2923876855</v>
      </c>
      <c r="AJ24" s="150">
        <v>130</v>
      </c>
      <c r="AK24" s="150">
        <v>43</v>
      </c>
      <c r="AL24" s="149"/>
      <c r="AM24" s="149"/>
      <c r="AN24" s="149"/>
      <c r="AO24" s="165">
        <v>10215252</v>
      </c>
      <c r="AP24" s="150">
        <v>84</v>
      </c>
      <c r="AQ24" s="149"/>
      <c r="AR24" s="149"/>
      <c r="AS24" s="149"/>
      <c r="AT24" s="165">
        <v>29564405</v>
      </c>
      <c r="AU24" s="150">
        <v>3</v>
      </c>
      <c r="AV24" s="149"/>
      <c r="AW24" s="149"/>
      <c r="AX24" s="149"/>
      <c r="AY24" s="149"/>
      <c r="AZ24" s="149"/>
      <c r="BA24" s="149"/>
      <c r="BB24" s="165">
        <v>0</v>
      </c>
      <c r="BC24" s="212">
        <v>39779657</v>
      </c>
      <c r="BD24" s="150">
        <v>249</v>
      </c>
      <c r="BE24" s="150">
        <v>65</v>
      </c>
      <c r="BF24" s="149"/>
      <c r="BG24" s="149"/>
      <c r="BH24" s="149"/>
      <c r="BI24" s="165">
        <v>17618336</v>
      </c>
      <c r="BJ24" s="150">
        <v>183</v>
      </c>
      <c r="BK24" s="149"/>
      <c r="BL24" s="149"/>
      <c r="BM24" s="149"/>
      <c r="BN24" s="165">
        <v>69097837</v>
      </c>
      <c r="BO24" s="150">
        <v>1</v>
      </c>
      <c r="BP24" s="149"/>
      <c r="BQ24" s="149"/>
      <c r="BR24" s="149"/>
      <c r="BS24" s="149"/>
      <c r="BT24" s="149"/>
      <c r="BU24" s="149"/>
      <c r="BV24" s="165">
        <v>392092</v>
      </c>
      <c r="BW24" s="212">
        <v>87108265</v>
      </c>
      <c r="BX24" s="150">
        <v>378</v>
      </c>
      <c r="BY24" s="150">
        <v>102</v>
      </c>
      <c r="BZ24" s="149"/>
      <c r="CA24" s="149"/>
      <c r="CB24" s="149"/>
      <c r="CC24" s="165">
        <v>29102185</v>
      </c>
      <c r="CD24" s="150">
        <v>276</v>
      </c>
      <c r="CE24" s="149"/>
      <c r="CF24" s="149"/>
      <c r="CG24" s="149"/>
      <c r="CH24" s="165">
        <v>100824124</v>
      </c>
      <c r="CI24" s="150">
        <v>0</v>
      </c>
      <c r="CJ24" s="149"/>
      <c r="CK24" s="149"/>
      <c r="CL24" s="149"/>
      <c r="CM24" s="149"/>
      <c r="CN24" s="149"/>
      <c r="CO24" s="149"/>
      <c r="CP24" s="165">
        <v>0</v>
      </c>
      <c r="CQ24" s="212">
        <v>129926309</v>
      </c>
      <c r="CR24" s="150">
        <v>2708</v>
      </c>
      <c r="CS24" s="150">
        <v>1897</v>
      </c>
      <c r="CT24" s="149"/>
      <c r="CU24" s="149"/>
      <c r="CV24" s="149"/>
      <c r="CW24" s="165">
        <v>442656951</v>
      </c>
      <c r="CX24" s="150">
        <v>809</v>
      </c>
      <c r="CY24" s="149"/>
      <c r="CZ24" s="149"/>
      <c r="DA24" s="149"/>
      <c r="DB24" s="165">
        <v>285665710</v>
      </c>
      <c r="DC24" s="150">
        <v>2</v>
      </c>
      <c r="DD24" s="149"/>
      <c r="DE24" s="149"/>
      <c r="DF24" s="149"/>
      <c r="DG24" s="149"/>
      <c r="DH24" s="149"/>
      <c r="DI24" s="149"/>
      <c r="DJ24" s="165">
        <v>392092</v>
      </c>
      <c r="DK24" s="212">
        <v>728714753</v>
      </c>
      <c r="DL24" s="150">
        <v>373</v>
      </c>
      <c r="DM24" s="150">
        <v>70</v>
      </c>
      <c r="DN24" s="149"/>
      <c r="DO24" s="149"/>
      <c r="DP24" s="149"/>
      <c r="DQ24" s="165">
        <v>17177204</v>
      </c>
      <c r="DR24" s="150">
        <v>303</v>
      </c>
      <c r="DS24" s="149"/>
      <c r="DT24" s="149"/>
      <c r="DU24" s="149"/>
      <c r="DV24" s="165">
        <v>108715169</v>
      </c>
      <c r="DW24" s="150">
        <v>0</v>
      </c>
      <c r="DX24" s="149"/>
      <c r="DY24" s="149"/>
      <c r="DZ24" s="149"/>
      <c r="EA24" s="149"/>
      <c r="EB24" s="149"/>
      <c r="EC24" s="149"/>
      <c r="ED24" s="165">
        <v>0</v>
      </c>
      <c r="EE24" s="212">
        <v>125892373</v>
      </c>
      <c r="EF24" s="150">
        <v>1182</v>
      </c>
      <c r="EG24" s="150">
        <v>403</v>
      </c>
      <c r="EH24" s="149"/>
      <c r="EI24" s="149"/>
      <c r="EJ24" s="149"/>
      <c r="EK24" s="165">
        <v>107062563</v>
      </c>
      <c r="EL24" s="150">
        <v>779</v>
      </c>
      <c r="EM24" s="149"/>
      <c r="EN24" s="149"/>
      <c r="EO24" s="149"/>
      <c r="EP24" s="165">
        <v>284413990</v>
      </c>
      <c r="EQ24" s="150">
        <v>0</v>
      </c>
      <c r="ER24" s="149"/>
      <c r="ES24" s="149"/>
      <c r="ET24" s="149"/>
      <c r="EU24" s="149"/>
      <c r="EV24" s="149"/>
      <c r="EW24" s="149"/>
      <c r="EX24" s="165">
        <v>0</v>
      </c>
      <c r="EY24" s="212">
        <v>391476553</v>
      </c>
      <c r="EZ24" s="150">
        <v>546</v>
      </c>
      <c r="FA24" s="150">
        <v>259</v>
      </c>
      <c r="FB24" s="149"/>
      <c r="FC24" s="149"/>
      <c r="FD24" s="149"/>
      <c r="FE24" s="165">
        <v>56145288</v>
      </c>
      <c r="FF24" s="150">
        <v>287</v>
      </c>
      <c r="FG24" s="149"/>
      <c r="FH24" s="149"/>
      <c r="FI24" s="149"/>
      <c r="FJ24" s="165">
        <v>96175475</v>
      </c>
      <c r="FK24" s="150">
        <v>0</v>
      </c>
      <c r="FL24" s="149"/>
      <c r="FM24" s="149"/>
      <c r="FN24" s="149"/>
      <c r="FO24" s="149"/>
      <c r="FP24" s="149"/>
      <c r="FQ24" s="149"/>
      <c r="FR24" s="165">
        <v>0</v>
      </c>
      <c r="FS24" s="212">
        <v>152320763</v>
      </c>
      <c r="FT24" s="150">
        <v>0</v>
      </c>
      <c r="FU24" s="150">
        <v>0</v>
      </c>
      <c r="FV24" s="149"/>
      <c r="FW24" s="149"/>
      <c r="FX24" s="149"/>
      <c r="FY24" s="165">
        <v>0</v>
      </c>
      <c r="FZ24" s="150">
        <v>0</v>
      </c>
      <c r="GA24" s="149"/>
      <c r="GB24" s="149"/>
      <c r="GC24" s="149"/>
      <c r="GD24" s="165">
        <v>0</v>
      </c>
      <c r="GE24" s="150">
        <v>0</v>
      </c>
      <c r="GF24" s="149"/>
      <c r="GG24" s="149"/>
      <c r="GH24" s="149"/>
      <c r="GI24" s="149"/>
      <c r="GJ24" s="149"/>
      <c r="GK24" s="149"/>
      <c r="GL24" s="165">
        <v>0</v>
      </c>
      <c r="GM24" s="212">
        <v>0</v>
      </c>
      <c r="GN24" s="150">
        <v>1056</v>
      </c>
      <c r="GO24" s="150">
        <v>445</v>
      </c>
      <c r="GP24" s="149"/>
      <c r="GQ24" s="149"/>
      <c r="GR24" s="149"/>
      <c r="GS24" s="165">
        <v>115491035</v>
      </c>
      <c r="GT24" s="150">
        <v>610</v>
      </c>
      <c r="GU24" s="149"/>
      <c r="GV24" s="149"/>
      <c r="GW24" s="149"/>
      <c r="GX24" s="165">
        <v>215919333</v>
      </c>
      <c r="GY24" s="150">
        <v>1</v>
      </c>
      <c r="GZ24" s="149"/>
      <c r="HA24" s="149"/>
      <c r="HB24" s="149"/>
      <c r="HC24" s="149"/>
      <c r="HD24" s="149"/>
      <c r="HE24" s="149"/>
      <c r="HF24" s="165">
        <v>373975</v>
      </c>
      <c r="HG24" s="212">
        <v>331784343</v>
      </c>
      <c r="HH24" s="150">
        <v>109</v>
      </c>
      <c r="HI24" s="150">
        <v>41</v>
      </c>
      <c r="HJ24" s="149"/>
      <c r="HK24" s="149"/>
      <c r="HL24" s="149"/>
      <c r="HM24" s="165">
        <v>11449069</v>
      </c>
      <c r="HN24" s="150">
        <v>68</v>
      </c>
      <c r="HO24" s="149"/>
      <c r="HP24" s="149"/>
      <c r="HQ24" s="149"/>
      <c r="HR24" s="165">
        <v>24960879</v>
      </c>
      <c r="HS24" s="150">
        <v>0</v>
      </c>
      <c r="HT24" s="149"/>
      <c r="HU24" s="149"/>
      <c r="HV24" s="149"/>
      <c r="HW24" s="149"/>
      <c r="HX24" s="149"/>
      <c r="HY24" s="149"/>
      <c r="HZ24" s="165">
        <v>0</v>
      </c>
      <c r="IA24" s="212">
        <v>36409948</v>
      </c>
      <c r="IB24" s="150">
        <v>243</v>
      </c>
      <c r="IC24" s="150">
        <v>123</v>
      </c>
      <c r="ID24" s="149"/>
      <c r="IE24" s="149"/>
      <c r="IF24" s="149"/>
      <c r="IG24" s="165">
        <v>33469704</v>
      </c>
      <c r="IH24" s="150">
        <v>120</v>
      </c>
      <c r="II24" s="149"/>
      <c r="IJ24" s="149"/>
      <c r="IK24" s="149"/>
      <c r="IL24" s="165">
        <v>43803587</v>
      </c>
      <c r="IM24" s="150">
        <v>0</v>
      </c>
      <c r="IN24" s="149"/>
      <c r="IO24" s="149"/>
      <c r="IP24" s="149"/>
      <c r="IQ24" s="149"/>
      <c r="IR24" s="149"/>
      <c r="IS24" s="149"/>
      <c r="IT24" s="165">
        <v>0</v>
      </c>
      <c r="IU24" s="212">
        <v>77273291</v>
      </c>
      <c r="IV24" s="150">
        <v>369</v>
      </c>
      <c r="IW24" s="150">
        <v>153</v>
      </c>
      <c r="IX24" s="149"/>
      <c r="IY24" s="149"/>
      <c r="IZ24" s="149"/>
      <c r="JA24" s="165">
        <v>43836219</v>
      </c>
      <c r="JB24" s="150">
        <v>216</v>
      </c>
      <c r="JC24" s="149"/>
      <c r="JD24" s="149"/>
      <c r="JE24" s="149"/>
      <c r="JF24" s="165">
        <v>78459967</v>
      </c>
      <c r="JG24" s="150">
        <v>0</v>
      </c>
      <c r="JH24" s="149"/>
      <c r="JI24" s="149"/>
      <c r="JJ24" s="149"/>
      <c r="JK24" s="149"/>
      <c r="JL24" s="149"/>
      <c r="JM24" s="149"/>
      <c r="JN24" s="165">
        <v>0</v>
      </c>
      <c r="JO24" s="212">
        <v>122296186</v>
      </c>
      <c r="JP24" s="150">
        <v>304</v>
      </c>
      <c r="JQ24" s="150">
        <v>158</v>
      </c>
      <c r="JR24" s="149"/>
      <c r="JS24" s="149"/>
      <c r="JT24" s="149"/>
      <c r="JU24" s="165">
        <v>36458895</v>
      </c>
      <c r="JV24" s="150">
        <v>143</v>
      </c>
      <c r="JW24" s="149"/>
      <c r="JX24" s="149"/>
      <c r="JY24" s="149"/>
      <c r="JZ24" s="165">
        <v>46880377</v>
      </c>
      <c r="KA24" s="150">
        <v>3</v>
      </c>
      <c r="KB24" s="149"/>
      <c r="KC24" s="149"/>
      <c r="KD24" s="149"/>
      <c r="KE24" s="149"/>
      <c r="KF24" s="149"/>
      <c r="KG24" s="149"/>
      <c r="KH24" s="165">
        <v>0</v>
      </c>
      <c r="KI24" s="212">
        <v>83339272</v>
      </c>
      <c r="KJ24" s="150">
        <v>195</v>
      </c>
      <c r="KK24" s="150">
        <v>101</v>
      </c>
      <c r="KL24" s="149"/>
      <c r="KM24" s="149"/>
      <c r="KN24" s="149"/>
      <c r="KO24" s="165">
        <v>29119497</v>
      </c>
      <c r="KP24" s="150">
        <v>94</v>
      </c>
      <c r="KQ24" s="149"/>
      <c r="KR24" s="149"/>
      <c r="KS24" s="149"/>
      <c r="KT24" s="165">
        <v>34357885</v>
      </c>
      <c r="KU24" s="150">
        <v>0</v>
      </c>
      <c r="KV24" s="149"/>
      <c r="KW24" s="149"/>
      <c r="KX24" s="149"/>
      <c r="KY24" s="149"/>
      <c r="KZ24" s="149"/>
      <c r="LA24" s="149"/>
      <c r="LB24" s="165">
        <v>0</v>
      </c>
      <c r="LC24" s="212">
        <v>63477382</v>
      </c>
      <c r="LD24" s="150">
        <v>236</v>
      </c>
      <c r="LE24" s="150">
        <v>94</v>
      </c>
      <c r="LF24" s="149"/>
      <c r="LG24" s="149"/>
      <c r="LH24" s="149"/>
      <c r="LI24" s="165">
        <v>22088816</v>
      </c>
      <c r="LJ24" s="150">
        <v>139</v>
      </c>
      <c r="LK24" s="149"/>
      <c r="LL24" s="149"/>
      <c r="LM24" s="149"/>
      <c r="LN24" s="165">
        <v>49986618</v>
      </c>
      <c r="LO24" s="150">
        <v>3</v>
      </c>
      <c r="LP24" s="149"/>
      <c r="LQ24" s="149"/>
      <c r="LR24" s="149"/>
      <c r="LS24" s="149"/>
      <c r="LT24" s="149"/>
      <c r="LU24" s="149"/>
      <c r="LV24" s="165">
        <v>1176276</v>
      </c>
      <c r="LW24" s="212">
        <v>73251710</v>
      </c>
      <c r="LX24" s="150">
        <v>288</v>
      </c>
      <c r="LY24" s="150">
        <v>108</v>
      </c>
      <c r="LZ24" s="149"/>
      <c r="MA24" s="149"/>
      <c r="MB24" s="149"/>
      <c r="MC24" s="165">
        <v>25542538</v>
      </c>
      <c r="MD24" s="150">
        <v>175</v>
      </c>
      <c r="ME24" s="149"/>
      <c r="MF24" s="149"/>
      <c r="MG24" s="149"/>
      <c r="MH24" s="165">
        <v>55952688</v>
      </c>
      <c r="MI24" s="150">
        <v>5</v>
      </c>
      <c r="MJ24" s="149"/>
      <c r="MK24" s="149"/>
      <c r="ML24" s="149"/>
      <c r="MM24" s="149"/>
      <c r="MN24" s="149"/>
      <c r="MO24" s="149"/>
      <c r="MP24" s="165">
        <v>0</v>
      </c>
      <c r="MQ24" s="212">
        <v>81495226</v>
      </c>
      <c r="MR24" s="150">
        <v>420</v>
      </c>
      <c r="MS24" s="150">
        <v>158</v>
      </c>
      <c r="MT24" s="149"/>
      <c r="MU24" s="149"/>
      <c r="MV24" s="149"/>
      <c r="MW24" s="165">
        <v>38097149</v>
      </c>
      <c r="MX24" s="150">
        <v>262</v>
      </c>
      <c r="MY24" s="149"/>
      <c r="MZ24" s="149"/>
      <c r="NA24" s="149"/>
      <c r="NB24" s="165">
        <v>91911928</v>
      </c>
      <c r="NC24" s="150">
        <v>0</v>
      </c>
      <c r="ND24" s="149"/>
      <c r="NE24" s="149"/>
      <c r="NF24" s="149"/>
      <c r="NG24" s="149"/>
      <c r="NH24" s="149"/>
      <c r="NI24" s="149"/>
      <c r="NJ24" s="165">
        <v>0</v>
      </c>
      <c r="NK24" s="212">
        <v>130009077</v>
      </c>
      <c r="NL24" s="150">
        <v>813</v>
      </c>
      <c r="NM24" s="150">
        <v>284</v>
      </c>
      <c r="NN24" s="149"/>
      <c r="NO24" s="149"/>
      <c r="NP24" s="149"/>
      <c r="NQ24" s="165">
        <v>77054468</v>
      </c>
      <c r="NR24" s="150">
        <v>529</v>
      </c>
      <c r="NS24" s="149"/>
      <c r="NT24" s="149"/>
      <c r="NU24" s="149"/>
      <c r="NV24" s="165">
        <v>192267279</v>
      </c>
      <c r="NW24" s="150">
        <v>0</v>
      </c>
      <c r="NX24" s="149"/>
      <c r="NY24" s="149"/>
      <c r="NZ24" s="149"/>
      <c r="OA24" s="149"/>
      <c r="OB24" s="149"/>
      <c r="OC24" s="149"/>
      <c r="OD24" s="165">
        <v>0</v>
      </c>
      <c r="OE24" s="212">
        <v>269321747</v>
      </c>
    </row>
    <row r="25" spans="2:395" ht="13.5" hidden="1" outlineLevel="1" x14ac:dyDescent="0.25">
      <c r="B25" s="14" t="s">
        <v>7</v>
      </c>
      <c r="C25" s="170">
        <v>170283</v>
      </c>
      <c r="D25" s="170">
        <v>170283</v>
      </c>
      <c r="E25" s="171">
        <v>178351</v>
      </c>
      <c r="F25" s="172">
        <v>205134</v>
      </c>
      <c r="G25" s="170">
        <v>205134</v>
      </c>
      <c r="H25" s="171">
        <v>214804</v>
      </c>
      <c r="I25" s="172">
        <v>215920</v>
      </c>
      <c r="J25" s="170">
        <v>215920</v>
      </c>
      <c r="K25" s="171">
        <v>226095</v>
      </c>
      <c r="L25" s="173">
        <v>0</v>
      </c>
      <c r="M25" s="170">
        <v>0</v>
      </c>
      <c r="N25" s="171">
        <v>0</v>
      </c>
      <c r="P25" s="225">
        <v>2</v>
      </c>
      <c r="Q25" s="132">
        <v>0</v>
      </c>
      <c r="R25" s="118">
        <v>0</v>
      </c>
      <c r="S25" s="118">
        <v>0</v>
      </c>
      <c r="T25" s="119">
        <v>0</v>
      </c>
      <c r="U25" s="163">
        <v>0</v>
      </c>
      <c r="V25" s="132">
        <v>2</v>
      </c>
      <c r="W25" s="118">
        <v>0</v>
      </c>
      <c r="X25" s="118">
        <v>1</v>
      </c>
      <c r="Y25" s="119">
        <v>1</v>
      </c>
      <c r="Z25" s="163">
        <v>419938</v>
      </c>
      <c r="AA25" s="132">
        <v>0</v>
      </c>
      <c r="AB25" s="118">
        <v>0</v>
      </c>
      <c r="AC25" s="118">
        <v>0</v>
      </c>
      <c r="AD25" s="118">
        <v>0</v>
      </c>
      <c r="AE25" s="118">
        <v>0</v>
      </c>
      <c r="AF25" s="118">
        <v>0</v>
      </c>
      <c r="AG25" s="119">
        <v>0</v>
      </c>
      <c r="AH25" s="163">
        <v>0</v>
      </c>
      <c r="AI25" s="211">
        <v>419938</v>
      </c>
      <c r="AJ25" s="206">
        <v>0</v>
      </c>
      <c r="AK25" s="132">
        <v>0</v>
      </c>
      <c r="AL25" s="118">
        <v>0</v>
      </c>
      <c r="AM25" s="118">
        <v>0</v>
      </c>
      <c r="AN25" s="119">
        <v>0</v>
      </c>
      <c r="AO25" s="163">
        <v>0</v>
      </c>
      <c r="AP25" s="132">
        <v>0</v>
      </c>
      <c r="AQ25" s="118">
        <v>0</v>
      </c>
      <c r="AR25" s="118">
        <v>0</v>
      </c>
      <c r="AS25" s="119">
        <v>0</v>
      </c>
      <c r="AT25" s="163">
        <v>0</v>
      </c>
      <c r="AU25" s="132">
        <v>0</v>
      </c>
      <c r="AV25" s="118">
        <v>0</v>
      </c>
      <c r="AW25" s="118">
        <v>0</v>
      </c>
      <c r="AX25" s="118">
        <v>0</v>
      </c>
      <c r="AY25" s="118">
        <v>0</v>
      </c>
      <c r="AZ25" s="118">
        <v>0</v>
      </c>
      <c r="BA25" s="119">
        <v>0</v>
      </c>
      <c r="BB25" s="163">
        <v>0</v>
      </c>
      <c r="BC25" s="211">
        <v>0</v>
      </c>
      <c r="BD25" s="206">
        <v>1</v>
      </c>
      <c r="BE25" s="132">
        <v>0</v>
      </c>
      <c r="BF25" s="118">
        <v>0</v>
      </c>
      <c r="BG25" s="118">
        <v>0</v>
      </c>
      <c r="BH25" s="119">
        <v>0</v>
      </c>
      <c r="BI25" s="163">
        <v>0</v>
      </c>
      <c r="BJ25" s="132">
        <v>1</v>
      </c>
      <c r="BK25" s="118">
        <v>0</v>
      </c>
      <c r="BL25" s="118">
        <v>0</v>
      </c>
      <c r="BM25" s="119">
        <v>1</v>
      </c>
      <c r="BN25" s="163">
        <v>214804</v>
      </c>
      <c r="BO25" s="132">
        <v>0</v>
      </c>
      <c r="BP25" s="118">
        <v>0</v>
      </c>
      <c r="BQ25" s="118">
        <v>0</v>
      </c>
      <c r="BR25" s="118">
        <v>0</v>
      </c>
      <c r="BS25" s="118">
        <v>0</v>
      </c>
      <c r="BT25" s="118">
        <v>0</v>
      </c>
      <c r="BU25" s="119">
        <v>0</v>
      </c>
      <c r="BV25" s="163">
        <v>0</v>
      </c>
      <c r="BW25" s="211">
        <v>214804</v>
      </c>
      <c r="BX25" s="206">
        <v>0</v>
      </c>
      <c r="BY25" s="132">
        <v>0</v>
      </c>
      <c r="BZ25" s="118">
        <v>0</v>
      </c>
      <c r="CA25" s="118">
        <v>0</v>
      </c>
      <c r="CB25" s="119">
        <v>0</v>
      </c>
      <c r="CC25" s="163">
        <v>0</v>
      </c>
      <c r="CD25" s="132">
        <v>0</v>
      </c>
      <c r="CE25" s="118">
        <v>0</v>
      </c>
      <c r="CF25" s="118">
        <v>0</v>
      </c>
      <c r="CG25" s="119">
        <v>0</v>
      </c>
      <c r="CH25" s="163">
        <v>0</v>
      </c>
      <c r="CI25" s="132">
        <v>0</v>
      </c>
      <c r="CJ25" s="118">
        <v>0</v>
      </c>
      <c r="CK25" s="118">
        <v>0</v>
      </c>
      <c r="CL25" s="118">
        <v>0</v>
      </c>
      <c r="CM25" s="118">
        <v>0</v>
      </c>
      <c r="CN25" s="118">
        <v>0</v>
      </c>
      <c r="CO25" s="119">
        <v>0</v>
      </c>
      <c r="CP25" s="163">
        <v>0</v>
      </c>
      <c r="CQ25" s="211">
        <v>0</v>
      </c>
      <c r="CR25" s="206">
        <v>0</v>
      </c>
      <c r="CS25" s="132">
        <v>0</v>
      </c>
      <c r="CT25" s="118">
        <v>0</v>
      </c>
      <c r="CU25" s="118">
        <v>0</v>
      </c>
      <c r="CV25" s="119">
        <v>0</v>
      </c>
      <c r="CW25" s="163">
        <v>0</v>
      </c>
      <c r="CX25" s="132">
        <v>0</v>
      </c>
      <c r="CY25" s="118">
        <v>0</v>
      </c>
      <c r="CZ25" s="118">
        <v>0</v>
      </c>
      <c r="DA25" s="119">
        <v>0</v>
      </c>
      <c r="DB25" s="163">
        <v>0</v>
      </c>
      <c r="DC25" s="132">
        <v>0</v>
      </c>
      <c r="DD25" s="118">
        <v>0</v>
      </c>
      <c r="DE25" s="118">
        <v>0</v>
      </c>
      <c r="DF25" s="118">
        <v>0</v>
      </c>
      <c r="DG25" s="118">
        <v>0</v>
      </c>
      <c r="DH25" s="118">
        <v>0</v>
      </c>
      <c r="DI25" s="119">
        <v>0</v>
      </c>
      <c r="DJ25" s="163">
        <v>0</v>
      </c>
      <c r="DK25" s="211">
        <v>0</v>
      </c>
      <c r="DL25" s="206">
        <v>0</v>
      </c>
      <c r="DM25" s="132">
        <v>0</v>
      </c>
      <c r="DN25" s="118">
        <v>0</v>
      </c>
      <c r="DO25" s="118">
        <v>0</v>
      </c>
      <c r="DP25" s="119">
        <v>0</v>
      </c>
      <c r="DQ25" s="163">
        <v>0</v>
      </c>
      <c r="DR25" s="132">
        <v>0</v>
      </c>
      <c r="DS25" s="118">
        <v>0</v>
      </c>
      <c r="DT25" s="118">
        <v>0</v>
      </c>
      <c r="DU25" s="119">
        <v>0</v>
      </c>
      <c r="DV25" s="163">
        <v>0</v>
      </c>
      <c r="DW25" s="132">
        <v>0</v>
      </c>
      <c r="DX25" s="118">
        <v>0</v>
      </c>
      <c r="DY25" s="118">
        <v>0</v>
      </c>
      <c r="DZ25" s="118">
        <v>0</v>
      </c>
      <c r="EA25" s="118">
        <v>0</v>
      </c>
      <c r="EB25" s="118">
        <v>0</v>
      </c>
      <c r="EC25" s="119">
        <v>0</v>
      </c>
      <c r="ED25" s="163">
        <v>0</v>
      </c>
      <c r="EE25" s="211">
        <v>0</v>
      </c>
      <c r="EF25" s="206">
        <v>0</v>
      </c>
      <c r="EG25" s="132">
        <v>0</v>
      </c>
      <c r="EH25" s="118">
        <v>0</v>
      </c>
      <c r="EI25" s="118">
        <v>0</v>
      </c>
      <c r="EJ25" s="119">
        <v>0</v>
      </c>
      <c r="EK25" s="163">
        <v>0</v>
      </c>
      <c r="EL25" s="132">
        <v>0</v>
      </c>
      <c r="EM25" s="118">
        <v>0</v>
      </c>
      <c r="EN25" s="118">
        <v>0</v>
      </c>
      <c r="EO25" s="119">
        <v>0</v>
      </c>
      <c r="EP25" s="163">
        <v>0</v>
      </c>
      <c r="EQ25" s="132">
        <v>0</v>
      </c>
      <c r="ER25" s="118">
        <v>0</v>
      </c>
      <c r="ES25" s="118">
        <v>0</v>
      </c>
      <c r="ET25" s="118">
        <v>0</v>
      </c>
      <c r="EU25" s="118">
        <v>0</v>
      </c>
      <c r="EV25" s="118">
        <v>0</v>
      </c>
      <c r="EW25" s="119">
        <v>0</v>
      </c>
      <c r="EX25" s="163">
        <v>0</v>
      </c>
      <c r="EY25" s="211">
        <v>0</v>
      </c>
      <c r="EZ25" s="206">
        <v>0</v>
      </c>
      <c r="FA25" s="132">
        <v>0</v>
      </c>
      <c r="FB25" s="118">
        <v>0</v>
      </c>
      <c r="FC25" s="118">
        <v>0</v>
      </c>
      <c r="FD25" s="119">
        <v>0</v>
      </c>
      <c r="FE25" s="163">
        <v>0</v>
      </c>
      <c r="FF25" s="132">
        <v>0</v>
      </c>
      <c r="FG25" s="118">
        <v>0</v>
      </c>
      <c r="FH25" s="118">
        <v>0</v>
      </c>
      <c r="FI25" s="119">
        <v>0</v>
      </c>
      <c r="FJ25" s="163">
        <v>0</v>
      </c>
      <c r="FK25" s="132">
        <v>0</v>
      </c>
      <c r="FL25" s="118">
        <v>0</v>
      </c>
      <c r="FM25" s="118">
        <v>0</v>
      </c>
      <c r="FN25" s="118">
        <v>0</v>
      </c>
      <c r="FO25" s="118">
        <v>0</v>
      </c>
      <c r="FP25" s="118">
        <v>0</v>
      </c>
      <c r="FQ25" s="119">
        <v>0</v>
      </c>
      <c r="FR25" s="163">
        <v>0</v>
      </c>
      <c r="FS25" s="211">
        <v>0</v>
      </c>
      <c r="FT25" s="206">
        <v>0</v>
      </c>
      <c r="FU25" s="132">
        <v>0</v>
      </c>
      <c r="FV25" s="118">
        <v>0</v>
      </c>
      <c r="FW25" s="118">
        <v>0</v>
      </c>
      <c r="FX25" s="119">
        <v>0</v>
      </c>
      <c r="FY25" s="163">
        <v>0</v>
      </c>
      <c r="FZ25" s="132">
        <v>0</v>
      </c>
      <c r="GA25" s="118">
        <v>0</v>
      </c>
      <c r="GB25" s="118">
        <v>0</v>
      </c>
      <c r="GC25" s="119">
        <v>0</v>
      </c>
      <c r="GD25" s="163">
        <v>0</v>
      </c>
      <c r="GE25" s="132">
        <v>0</v>
      </c>
      <c r="GF25" s="118">
        <v>0</v>
      </c>
      <c r="GG25" s="118">
        <v>0</v>
      </c>
      <c r="GH25" s="118">
        <v>0</v>
      </c>
      <c r="GI25" s="118">
        <v>0</v>
      </c>
      <c r="GJ25" s="118">
        <v>0</v>
      </c>
      <c r="GK25" s="119">
        <v>0</v>
      </c>
      <c r="GL25" s="163">
        <v>0</v>
      </c>
      <c r="GM25" s="211">
        <v>0</v>
      </c>
      <c r="GN25" s="206">
        <v>0</v>
      </c>
      <c r="GO25" s="132">
        <v>0</v>
      </c>
      <c r="GP25" s="118">
        <v>0</v>
      </c>
      <c r="GQ25" s="118">
        <v>0</v>
      </c>
      <c r="GR25" s="119">
        <v>0</v>
      </c>
      <c r="GS25" s="163">
        <v>0</v>
      </c>
      <c r="GT25" s="132">
        <v>0</v>
      </c>
      <c r="GU25" s="118">
        <v>0</v>
      </c>
      <c r="GV25" s="118">
        <v>0</v>
      </c>
      <c r="GW25" s="119">
        <v>0</v>
      </c>
      <c r="GX25" s="163">
        <v>0</v>
      </c>
      <c r="GY25" s="132">
        <v>0</v>
      </c>
      <c r="GZ25" s="118">
        <v>0</v>
      </c>
      <c r="HA25" s="118">
        <v>0</v>
      </c>
      <c r="HB25" s="118">
        <v>0</v>
      </c>
      <c r="HC25" s="118">
        <v>0</v>
      </c>
      <c r="HD25" s="118">
        <v>0</v>
      </c>
      <c r="HE25" s="119">
        <v>0</v>
      </c>
      <c r="HF25" s="163">
        <v>0</v>
      </c>
      <c r="HG25" s="211">
        <v>0</v>
      </c>
      <c r="HH25" s="206">
        <v>0</v>
      </c>
      <c r="HI25" s="132">
        <v>0</v>
      </c>
      <c r="HJ25" s="118">
        <v>0</v>
      </c>
      <c r="HK25" s="118">
        <v>0</v>
      </c>
      <c r="HL25" s="119">
        <v>0</v>
      </c>
      <c r="HM25" s="163">
        <v>0</v>
      </c>
      <c r="HN25" s="132">
        <v>0</v>
      </c>
      <c r="HO25" s="118">
        <v>0</v>
      </c>
      <c r="HP25" s="118">
        <v>0</v>
      </c>
      <c r="HQ25" s="119">
        <v>0</v>
      </c>
      <c r="HR25" s="163">
        <v>0</v>
      </c>
      <c r="HS25" s="132">
        <v>0</v>
      </c>
      <c r="HT25" s="118">
        <v>0</v>
      </c>
      <c r="HU25" s="118">
        <v>0</v>
      </c>
      <c r="HV25" s="118">
        <v>0</v>
      </c>
      <c r="HW25" s="118">
        <v>0</v>
      </c>
      <c r="HX25" s="118">
        <v>0</v>
      </c>
      <c r="HY25" s="119">
        <v>0</v>
      </c>
      <c r="HZ25" s="163">
        <v>0</v>
      </c>
      <c r="IA25" s="211">
        <v>0</v>
      </c>
      <c r="IB25" s="206">
        <v>0</v>
      </c>
      <c r="IC25" s="132">
        <v>0</v>
      </c>
      <c r="ID25" s="118">
        <v>0</v>
      </c>
      <c r="IE25" s="118">
        <v>0</v>
      </c>
      <c r="IF25" s="119">
        <v>0</v>
      </c>
      <c r="IG25" s="163">
        <v>0</v>
      </c>
      <c r="IH25" s="132">
        <v>0</v>
      </c>
      <c r="II25" s="118">
        <v>0</v>
      </c>
      <c r="IJ25" s="118">
        <v>0</v>
      </c>
      <c r="IK25" s="119">
        <v>0</v>
      </c>
      <c r="IL25" s="163">
        <v>0</v>
      </c>
      <c r="IM25" s="132">
        <v>0</v>
      </c>
      <c r="IN25" s="118">
        <v>0</v>
      </c>
      <c r="IO25" s="118">
        <v>0</v>
      </c>
      <c r="IP25" s="118">
        <v>0</v>
      </c>
      <c r="IQ25" s="118">
        <v>0</v>
      </c>
      <c r="IR25" s="118">
        <v>0</v>
      </c>
      <c r="IS25" s="119">
        <v>0</v>
      </c>
      <c r="IT25" s="163">
        <v>0</v>
      </c>
      <c r="IU25" s="211">
        <v>0</v>
      </c>
      <c r="IV25" s="206">
        <v>0</v>
      </c>
      <c r="IW25" s="132">
        <v>0</v>
      </c>
      <c r="IX25" s="118">
        <v>0</v>
      </c>
      <c r="IY25" s="118">
        <v>0</v>
      </c>
      <c r="IZ25" s="119">
        <v>0</v>
      </c>
      <c r="JA25" s="163">
        <v>0</v>
      </c>
      <c r="JB25" s="132">
        <v>0</v>
      </c>
      <c r="JC25" s="118">
        <v>0</v>
      </c>
      <c r="JD25" s="118">
        <v>0</v>
      </c>
      <c r="JE25" s="119">
        <v>0</v>
      </c>
      <c r="JF25" s="163">
        <v>0</v>
      </c>
      <c r="JG25" s="132">
        <v>0</v>
      </c>
      <c r="JH25" s="118">
        <v>0</v>
      </c>
      <c r="JI25" s="118">
        <v>0</v>
      </c>
      <c r="JJ25" s="118">
        <v>0</v>
      </c>
      <c r="JK25" s="118">
        <v>0</v>
      </c>
      <c r="JL25" s="118">
        <v>0</v>
      </c>
      <c r="JM25" s="119">
        <v>0</v>
      </c>
      <c r="JN25" s="163">
        <v>0</v>
      </c>
      <c r="JO25" s="211">
        <v>0</v>
      </c>
      <c r="JP25" s="206">
        <v>0</v>
      </c>
      <c r="JQ25" s="132">
        <v>0</v>
      </c>
      <c r="JR25" s="118">
        <v>0</v>
      </c>
      <c r="JS25" s="118">
        <v>0</v>
      </c>
      <c r="JT25" s="119">
        <v>0</v>
      </c>
      <c r="JU25" s="163">
        <v>0</v>
      </c>
      <c r="JV25" s="132">
        <v>0</v>
      </c>
      <c r="JW25" s="118">
        <v>0</v>
      </c>
      <c r="JX25" s="118">
        <v>0</v>
      </c>
      <c r="JY25" s="119">
        <v>0</v>
      </c>
      <c r="JZ25" s="163">
        <v>0</v>
      </c>
      <c r="KA25" s="132">
        <v>0</v>
      </c>
      <c r="KB25" s="118">
        <v>0</v>
      </c>
      <c r="KC25" s="118">
        <v>0</v>
      </c>
      <c r="KD25" s="118">
        <v>0</v>
      </c>
      <c r="KE25" s="118">
        <v>0</v>
      </c>
      <c r="KF25" s="118">
        <v>0</v>
      </c>
      <c r="KG25" s="119">
        <v>0</v>
      </c>
      <c r="KH25" s="163">
        <v>0</v>
      </c>
      <c r="KI25" s="211">
        <v>0</v>
      </c>
      <c r="KJ25" s="206">
        <v>1</v>
      </c>
      <c r="KK25" s="132">
        <v>0</v>
      </c>
      <c r="KL25" s="118">
        <v>0</v>
      </c>
      <c r="KM25" s="118">
        <v>0</v>
      </c>
      <c r="KN25" s="119">
        <v>0</v>
      </c>
      <c r="KO25" s="163">
        <v>0</v>
      </c>
      <c r="KP25" s="132">
        <v>1</v>
      </c>
      <c r="KQ25" s="118">
        <v>0</v>
      </c>
      <c r="KR25" s="118">
        <v>1</v>
      </c>
      <c r="KS25" s="119">
        <v>0</v>
      </c>
      <c r="KT25" s="163">
        <v>205134</v>
      </c>
      <c r="KU25" s="132">
        <v>0</v>
      </c>
      <c r="KV25" s="118">
        <v>0</v>
      </c>
      <c r="KW25" s="118">
        <v>0</v>
      </c>
      <c r="KX25" s="118">
        <v>0</v>
      </c>
      <c r="KY25" s="118">
        <v>0</v>
      </c>
      <c r="KZ25" s="118">
        <v>0</v>
      </c>
      <c r="LA25" s="119">
        <v>0</v>
      </c>
      <c r="LB25" s="163">
        <v>0</v>
      </c>
      <c r="LC25" s="211">
        <v>205134</v>
      </c>
      <c r="LD25" s="206">
        <v>0</v>
      </c>
      <c r="LE25" s="132">
        <v>0</v>
      </c>
      <c r="LF25" s="118">
        <v>0</v>
      </c>
      <c r="LG25" s="118">
        <v>0</v>
      </c>
      <c r="LH25" s="119">
        <v>0</v>
      </c>
      <c r="LI25" s="163">
        <v>0</v>
      </c>
      <c r="LJ25" s="132">
        <v>0</v>
      </c>
      <c r="LK25" s="118">
        <v>0</v>
      </c>
      <c r="LL25" s="118">
        <v>0</v>
      </c>
      <c r="LM25" s="119">
        <v>0</v>
      </c>
      <c r="LN25" s="163">
        <v>0</v>
      </c>
      <c r="LO25" s="132">
        <v>0</v>
      </c>
      <c r="LP25" s="118">
        <v>0</v>
      </c>
      <c r="LQ25" s="118">
        <v>0</v>
      </c>
      <c r="LR25" s="118">
        <v>0</v>
      </c>
      <c r="LS25" s="118">
        <v>0</v>
      </c>
      <c r="LT25" s="118">
        <v>0</v>
      </c>
      <c r="LU25" s="119">
        <v>0</v>
      </c>
      <c r="LV25" s="163">
        <v>0</v>
      </c>
      <c r="LW25" s="211">
        <v>0</v>
      </c>
      <c r="LX25" s="206">
        <v>0</v>
      </c>
      <c r="LY25" s="132">
        <v>0</v>
      </c>
      <c r="LZ25" s="118">
        <v>0</v>
      </c>
      <c r="MA25" s="118">
        <v>0</v>
      </c>
      <c r="MB25" s="119">
        <v>0</v>
      </c>
      <c r="MC25" s="163">
        <v>0</v>
      </c>
      <c r="MD25" s="132">
        <v>0</v>
      </c>
      <c r="ME25" s="118">
        <v>0</v>
      </c>
      <c r="MF25" s="118">
        <v>0</v>
      </c>
      <c r="MG25" s="119">
        <v>0</v>
      </c>
      <c r="MH25" s="163">
        <v>0</v>
      </c>
      <c r="MI25" s="132">
        <v>0</v>
      </c>
      <c r="MJ25" s="118">
        <v>0</v>
      </c>
      <c r="MK25" s="118">
        <v>0</v>
      </c>
      <c r="ML25" s="118">
        <v>0</v>
      </c>
      <c r="MM25" s="118">
        <v>0</v>
      </c>
      <c r="MN25" s="118">
        <v>0</v>
      </c>
      <c r="MO25" s="119">
        <v>0</v>
      </c>
      <c r="MP25" s="163">
        <v>0</v>
      </c>
      <c r="MQ25" s="211">
        <v>0</v>
      </c>
      <c r="MR25" s="206">
        <v>0</v>
      </c>
      <c r="MS25" s="132">
        <v>0</v>
      </c>
      <c r="MT25" s="118">
        <v>0</v>
      </c>
      <c r="MU25" s="118">
        <v>0</v>
      </c>
      <c r="MV25" s="119">
        <v>0</v>
      </c>
      <c r="MW25" s="163">
        <v>0</v>
      </c>
      <c r="MX25" s="132">
        <v>0</v>
      </c>
      <c r="MY25" s="118">
        <v>0</v>
      </c>
      <c r="MZ25" s="118">
        <v>0</v>
      </c>
      <c r="NA25" s="119">
        <v>0</v>
      </c>
      <c r="NB25" s="163">
        <v>0</v>
      </c>
      <c r="NC25" s="132">
        <v>0</v>
      </c>
      <c r="ND25" s="118">
        <v>0</v>
      </c>
      <c r="NE25" s="118">
        <v>0</v>
      </c>
      <c r="NF25" s="118">
        <v>0</v>
      </c>
      <c r="NG25" s="118">
        <v>0</v>
      </c>
      <c r="NH25" s="118">
        <v>0</v>
      </c>
      <c r="NI25" s="119">
        <v>0</v>
      </c>
      <c r="NJ25" s="163">
        <v>0</v>
      </c>
      <c r="NK25" s="211">
        <v>0</v>
      </c>
      <c r="NL25" s="206">
        <v>0</v>
      </c>
      <c r="NM25" s="132">
        <v>0</v>
      </c>
      <c r="NN25" s="118">
        <v>0</v>
      </c>
      <c r="NO25" s="118">
        <v>0</v>
      </c>
      <c r="NP25" s="119">
        <v>0</v>
      </c>
      <c r="NQ25" s="163">
        <v>0</v>
      </c>
      <c r="NR25" s="132">
        <v>0</v>
      </c>
      <c r="NS25" s="118">
        <v>0</v>
      </c>
      <c r="NT25" s="118">
        <v>0</v>
      </c>
      <c r="NU25" s="119">
        <v>0</v>
      </c>
      <c r="NV25" s="163">
        <v>0</v>
      </c>
      <c r="NW25" s="132">
        <v>0</v>
      </c>
      <c r="NX25" s="118">
        <v>0</v>
      </c>
      <c r="NY25" s="118">
        <v>0</v>
      </c>
      <c r="NZ25" s="118">
        <v>0</v>
      </c>
      <c r="OA25" s="118">
        <v>0</v>
      </c>
      <c r="OB25" s="118">
        <v>0</v>
      </c>
      <c r="OC25" s="119">
        <v>0</v>
      </c>
      <c r="OD25" s="163">
        <v>0</v>
      </c>
      <c r="OE25" s="211">
        <v>0</v>
      </c>
    </row>
    <row r="26" spans="2:395" ht="13.5" hidden="1" outlineLevel="1" x14ac:dyDescent="0.25">
      <c r="B26" s="14" t="s">
        <v>9</v>
      </c>
      <c r="C26" s="170">
        <v>155368</v>
      </c>
      <c r="D26" s="170">
        <v>155368</v>
      </c>
      <c r="E26" s="171">
        <v>162730</v>
      </c>
      <c r="F26" s="172">
        <v>183813</v>
      </c>
      <c r="G26" s="170">
        <v>183813</v>
      </c>
      <c r="H26" s="171">
        <v>192456</v>
      </c>
      <c r="I26" s="172">
        <v>192576</v>
      </c>
      <c r="J26" s="170">
        <v>192576</v>
      </c>
      <c r="K26" s="171">
        <v>201624</v>
      </c>
      <c r="L26" s="173">
        <v>0</v>
      </c>
      <c r="M26" s="170">
        <v>0</v>
      </c>
      <c r="N26" s="171">
        <v>0</v>
      </c>
      <c r="P26" s="225">
        <v>54</v>
      </c>
      <c r="Q26" s="132">
        <v>23</v>
      </c>
      <c r="R26" s="118">
        <v>18</v>
      </c>
      <c r="S26" s="118">
        <v>1</v>
      </c>
      <c r="T26" s="119">
        <v>4</v>
      </c>
      <c r="U26" s="163">
        <v>3602912</v>
      </c>
      <c r="V26" s="132">
        <v>31</v>
      </c>
      <c r="W26" s="118">
        <v>21</v>
      </c>
      <c r="X26" s="118">
        <v>4</v>
      </c>
      <c r="Y26" s="119">
        <v>6</v>
      </c>
      <c r="Z26" s="163">
        <v>5750061</v>
      </c>
      <c r="AA26" s="132">
        <v>0</v>
      </c>
      <c r="AB26" s="118">
        <v>0</v>
      </c>
      <c r="AC26" s="118">
        <v>0</v>
      </c>
      <c r="AD26" s="118">
        <v>0</v>
      </c>
      <c r="AE26" s="118">
        <v>0</v>
      </c>
      <c r="AF26" s="118">
        <v>0</v>
      </c>
      <c r="AG26" s="119">
        <v>0</v>
      </c>
      <c r="AH26" s="163">
        <v>0</v>
      </c>
      <c r="AI26" s="211">
        <v>9352973</v>
      </c>
      <c r="AJ26" s="206">
        <v>1</v>
      </c>
      <c r="AK26" s="132">
        <v>0</v>
      </c>
      <c r="AL26" s="118">
        <v>0</v>
      </c>
      <c r="AM26" s="118">
        <v>0</v>
      </c>
      <c r="AN26" s="119">
        <v>0</v>
      </c>
      <c r="AO26" s="163">
        <v>0</v>
      </c>
      <c r="AP26" s="132">
        <v>1</v>
      </c>
      <c r="AQ26" s="118">
        <v>1</v>
      </c>
      <c r="AR26" s="118">
        <v>0</v>
      </c>
      <c r="AS26" s="119">
        <v>0</v>
      </c>
      <c r="AT26" s="163">
        <v>183813</v>
      </c>
      <c r="AU26" s="132">
        <v>0</v>
      </c>
      <c r="AV26" s="118">
        <v>0</v>
      </c>
      <c r="AW26" s="118">
        <v>0</v>
      </c>
      <c r="AX26" s="118">
        <v>0</v>
      </c>
      <c r="AY26" s="118">
        <v>0</v>
      </c>
      <c r="AZ26" s="118">
        <v>0</v>
      </c>
      <c r="BA26" s="119">
        <v>0</v>
      </c>
      <c r="BB26" s="163">
        <v>0</v>
      </c>
      <c r="BC26" s="211">
        <v>183813</v>
      </c>
      <c r="BD26" s="206">
        <v>0</v>
      </c>
      <c r="BE26" s="132">
        <v>0</v>
      </c>
      <c r="BF26" s="118">
        <v>0</v>
      </c>
      <c r="BG26" s="118">
        <v>0</v>
      </c>
      <c r="BH26" s="119">
        <v>0</v>
      </c>
      <c r="BI26" s="163">
        <v>0</v>
      </c>
      <c r="BJ26" s="132">
        <v>0</v>
      </c>
      <c r="BK26" s="118">
        <v>0</v>
      </c>
      <c r="BL26" s="118">
        <v>0</v>
      </c>
      <c r="BM26" s="119">
        <v>0</v>
      </c>
      <c r="BN26" s="163">
        <v>0</v>
      </c>
      <c r="BO26" s="132">
        <v>0</v>
      </c>
      <c r="BP26" s="118">
        <v>0</v>
      </c>
      <c r="BQ26" s="118">
        <v>0</v>
      </c>
      <c r="BR26" s="118">
        <v>0</v>
      </c>
      <c r="BS26" s="118">
        <v>0</v>
      </c>
      <c r="BT26" s="118">
        <v>0</v>
      </c>
      <c r="BU26" s="119">
        <v>0</v>
      </c>
      <c r="BV26" s="163">
        <v>0</v>
      </c>
      <c r="BW26" s="211">
        <v>0</v>
      </c>
      <c r="BX26" s="206">
        <v>5</v>
      </c>
      <c r="BY26" s="132">
        <v>1</v>
      </c>
      <c r="BZ26" s="118">
        <v>1</v>
      </c>
      <c r="CA26" s="118">
        <v>0</v>
      </c>
      <c r="CB26" s="119">
        <v>0</v>
      </c>
      <c r="CC26" s="163">
        <v>155368</v>
      </c>
      <c r="CD26" s="132">
        <v>4</v>
      </c>
      <c r="CE26" s="118">
        <v>4</v>
      </c>
      <c r="CF26" s="118">
        <v>0</v>
      </c>
      <c r="CG26" s="119">
        <v>0</v>
      </c>
      <c r="CH26" s="163">
        <v>735252</v>
      </c>
      <c r="CI26" s="132">
        <v>0</v>
      </c>
      <c r="CJ26" s="118">
        <v>0</v>
      </c>
      <c r="CK26" s="118">
        <v>0</v>
      </c>
      <c r="CL26" s="118">
        <v>0</v>
      </c>
      <c r="CM26" s="118">
        <v>0</v>
      </c>
      <c r="CN26" s="118">
        <v>0</v>
      </c>
      <c r="CO26" s="119">
        <v>0</v>
      </c>
      <c r="CP26" s="163">
        <v>0</v>
      </c>
      <c r="CQ26" s="211">
        <v>890620</v>
      </c>
      <c r="CR26" s="206">
        <v>9</v>
      </c>
      <c r="CS26" s="132">
        <v>8</v>
      </c>
      <c r="CT26" s="118">
        <v>7</v>
      </c>
      <c r="CU26" s="118">
        <v>0</v>
      </c>
      <c r="CV26" s="119">
        <v>1</v>
      </c>
      <c r="CW26" s="163">
        <v>1250306</v>
      </c>
      <c r="CX26" s="132">
        <v>1</v>
      </c>
      <c r="CY26" s="118">
        <v>0</v>
      </c>
      <c r="CZ26" s="118">
        <v>0</v>
      </c>
      <c r="DA26" s="119">
        <v>1</v>
      </c>
      <c r="DB26" s="163">
        <v>192456</v>
      </c>
      <c r="DC26" s="132">
        <v>0</v>
      </c>
      <c r="DD26" s="118">
        <v>0</v>
      </c>
      <c r="DE26" s="118">
        <v>0</v>
      </c>
      <c r="DF26" s="118">
        <v>0</v>
      </c>
      <c r="DG26" s="118">
        <v>0</v>
      </c>
      <c r="DH26" s="118">
        <v>0</v>
      </c>
      <c r="DI26" s="119">
        <v>0</v>
      </c>
      <c r="DJ26" s="163">
        <v>0</v>
      </c>
      <c r="DK26" s="211">
        <v>1442762</v>
      </c>
      <c r="DL26" s="206">
        <v>4</v>
      </c>
      <c r="DM26" s="132">
        <v>2</v>
      </c>
      <c r="DN26" s="118">
        <v>1</v>
      </c>
      <c r="DO26" s="118">
        <v>0</v>
      </c>
      <c r="DP26" s="119">
        <v>1</v>
      </c>
      <c r="DQ26" s="163">
        <v>318098</v>
      </c>
      <c r="DR26" s="132">
        <v>2</v>
      </c>
      <c r="DS26" s="118">
        <v>1</v>
      </c>
      <c r="DT26" s="118">
        <v>1</v>
      </c>
      <c r="DU26" s="119">
        <v>0</v>
      </c>
      <c r="DV26" s="163">
        <v>367626</v>
      </c>
      <c r="DW26" s="132">
        <v>0</v>
      </c>
      <c r="DX26" s="118">
        <v>0</v>
      </c>
      <c r="DY26" s="118">
        <v>0</v>
      </c>
      <c r="DZ26" s="118">
        <v>0</v>
      </c>
      <c r="EA26" s="118">
        <v>0</v>
      </c>
      <c r="EB26" s="118">
        <v>0</v>
      </c>
      <c r="EC26" s="119">
        <v>0</v>
      </c>
      <c r="ED26" s="163">
        <v>0</v>
      </c>
      <c r="EE26" s="211">
        <v>685724</v>
      </c>
      <c r="EF26" s="206">
        <v>3</v>
      </c>
      <c r="EG26" s="132">
        <v>1</v>
      </c>
      <c r="EH26" s="118">
        <v>0</v>
      </c>
      <c r="EI26" s="118">
        <v>0</v>
      </c>
      <c r="EJ26" s="119">
        <v>1</v>
      </c>
      <c r="EK26" s="163">
        <v>162730</v>
      </c>
      <c r="EL26" s="132">
        <v>2</v>
      </c>
      <c r="EM26" s="118">
        <v>1</v>
      </c>
      <c r="EN26" s="118">
        <v>1</v>
      </c>
      <c r="EO26" s="119">
        <v>0</v>
      </c>
      <c r="EP26" s="163">
        <v>367626</v>
      </c>
      <c r="EQ26" s="132">
        <v>0</v>
      </c>
      <c r="ER26" s="118">
        <v>0</v>
      </c>
      <c r="ES26" s="118">
        <v>0</v>
      </c>
      <c r="ET26" s="118">
        <v>0</v>
      </c>
      <c r="EU26" s="118">
        <v>0</v>
      </c>
      <c r="EV26" s="118">
        <v>0</v>
      </c>
      <c r="EW26" s="119">
        <v>0</v>
      </c>
      <c r="EX26" s="163">
        <v>0</v>
      </c>
      <c r="EY26" s="211">
        <v>530356</v>
      </c>
      <c r="EZ26" s="206">
        <v>2</v>
      </c>
      <c r="FA26" s="132">
        <v>1</v>
      </c>
      <c r="FB26" s="118">
        <v>1</v>
      </c>
      <c r="FC26" s="118">
        <v>0</v>
      </c>
      <c r="FD26" s="119">
        <v>0</v>
      </c>
      <c r="FE26" s="163">
        <v>155368</v>
      </c>
      <c r="FF26" s="132">
        <v>1</v>
      </c>
      <c r="FG26" s="118">
        <v>1</v>
      </c>
      <c r="FH26" s="118">
        <v>0</v>
      </c>
      <c r="FI26" s="119">
        <v>0</v>
      </c>
      <c r="FJ26" s="163">
        <v>183813</v>
      </c>
      <c r="FK26" s="132">
        <v>0</v>
      </c>
      <c r="FL26" s="118">
        <v>0</v>
      </c>
      <c r="FM26" s="118">
        <v>0</v>
      </c>
      <c r="FN26" s="118">
        <v>0</v>
      </c>
      <c r="FO26" s="118">
        <v>0</v>
      </c>
      <c r="FP26" s="118">
        <v>0</v>
      </c>
      <c r="FQ26" s="119">
        <v>0</v>
      </c>
      <c r="FR26" s="163">
        <v>0</v>
      </c>
      <c r="FS26" s="211">
        <v>339181</v>
      </c>
      <c r="FT26" s="206">
        <v>0</v>
      </c>
      <c r="FU26" s="132">
        <v>0</v>
      </c>
      <c r="FV26" s="118">
        <v>0</v>
      </c>
      <c r="FW26" s="118">
        <v>0</v>
      </c>
      <c r="FX26" s="119">
        <v>0</v>
      </c>
      <c r="FY26" s="163">
        <v>0</v>
      </c>
      <c r="FZ26" s="132">
        <v>0</v>
      </c>
      <c r="GA26" s="118">
        <v>0</v>
      </c>
      <c r="GB26" s="118">
        <v>0</v>
      </c>
      <c r="GC26" s="119">
        <v>0</v>
      </c>
      <c r="GD26" s="163">
        <v>0</v>
      </c>
      <c r="GE26" s="132">
        <v>0</v>
      </c>
      <c r="GF26" s="118">
        <v>0</v>
      </c>
      <c r="GG26" s="118">
        <v>0</v>
      </c>
      <c r="GH26" s="118">
        <v>0</v>
      </c>
      <c r="GI26" s="118">
        <v>0</v>
      </c>
      <c r="GJ26" s="118">
        <v>0</v>
      </c>
      <c r="GK26" s="119">
        <v>0</v>
      </c>
      <c r="GL26" s="163">
        <v>0</v>
      </c>
      <c r="GM26" s="211">
        <v>0</v>
      </c>
      <c r="GN26" s="206">
        <v>5</v>
      </c>
      <c r="GO26" s="132">
        <v>2</v>
      </c>
      <c r="GP26" s="118">
        <v>1</v>
      </c>
      <c r="GQ26" s="118">
        <v>1</v>
      </c>
      <c r="GR26" s="119">
        <v>0</v>
      </c>
      <c r="GS26" s="163">
        <v>310736</v>
      </c>
      <c r="GT26" s="132">
        <v>3</v>
      </c>
      <c r="GU26" s="118">
        <v>2</v>
      </c>
      <c r="GV26" s="118">
        <v>0</v>
      </c>
      <c r="GW26" s="119">
        <v>1</v>
      </c>
      <c r="GX26" s="163">
        <v>560082</v>
      </c>
      <c r="GY26" s="132">
        <v>0</v>
      </c>
      <c r="GZ26" s="118">
        <v>0</v>
      </c>
      <c r="HA26" s="118">
        <v>0</v>
      </c>
      <c r="HB26" s="118">
        <v>0</v>
      </c>
      <c r="HC26" s="118">
        <v>0</v>
      </c>
      <c r="HD26" s="118">
        <v>0</v>
      </c>
      <c r="HE26" s="119">
        <v>0</v>
      </c>
      <c r="HF26" s="163">
        <v>0</v>
      </c>
      <c r="HG26" s="211">
        <v>870818</v>
      </c>
      <c r="HH26" s="206">
        <v>1</v>
      </c>
      <c r="HI26" s="132">
        <v>1</v>
      </c>
      <c r="HJ26" s="118">
        <v>1</v>
      </c>
      <c r="HK26" s="118">
        <v>0</v>
      </c>
      <c r="HL26" s="119">
        <v>0</v>
      </c>
      <c r="HM26" s="163">
        <v>155368</v>
      </c>
      <c r="HN26" s="132">
        <v>0</v>
      </c>
      <c r="HO26" s="118">
        <v>0</v>
      </c>
      <c r="HP26" s="118">
        <v>0</v>
      </c>
      <c r="HQ26" s="119">
        <v>0</v>
      </c>
      <c r="HR26" s="163">
        <v>0</v>
      </c>
      <c r="HS26" s="132">
        <v>0</v>
      </c>
      <c r="HT26" s="118">
        <v>0</v>
      </c>
      <c r="HU26" s="118">
        <v>0</v>
      </c>
      <c r="HV26" s="118">
        <v>0</v>
      </c>
      <c r="HW26" s="118">
        <v>0</v>
      </c>
      <c r="HX26" s="118">
        <v>0</v>
      </c>
      <c r="HY26" s="119">
        <v>0</v>
      </c>
      <c r="HZ26" s="163">
        <v>0</v>
      </c>
      <c r="IA26" s="211">
        <v>155368</v>
      </c>
      <c r="IB26" s="206">
        <v>3</v>
      </c>
      <c r="IC26" s="132">
        <v>0</v>
      </c>
      <c r="ID26" s="118">
        <v>0</v>
      </c>
      <c r="IE26" s="118">
        <v>0</v>
      </c>
      <c r="IF26" s="119">
        <v>0</v>
      </c>
      <c r="IG26" s="163">
        <v>0</v>
      </c>
      <c r="IH26" s="132">
        <v>3</v>
      </c>
      <c r="II26" s="118">
        <v>0</v>
      </c>
      <c r="IJ26" s="118">
        <v>1</v>
      </c>
      <c r="IK26" s="119">
        <v>2</v>
      </c>
      <c r="IL26" s="163">
        <v>568725</v>
      </c>
      <c r="IM26" s="132">
        <v>0</v>
      </c>
      <c r="IN26" s="118">
        <v>0</v>
      </c>
      <c r="IO26" s="118">
        <v>0</v>
      </c>
      <c r="IP26" s="118">
        <v>0</v>
      </c>
      <c r="IQ26" s="118">
        <v>0</v>
      </c>
      <c r="IR26" s="118">
        <v>0</v>
      </c>
      <c r="IS26" s="119">
        <v>0</v>
      </c>
      <c r="IT26" s="163">
        <v>0</v>
      </c>
      <c r="IU26" s="211">
        <v>568725</v>
      </c>
      <c r="IV26" s="206">
        <v>4</v>
      </c>
      <c r="IW26" s="132">
        <v>1</v>
      </c>
      <c r="IX26" s="118">
        <v>0</v>
      </c>
      <c r="IY26" s="118">
        <v>0</v>
      </c>
      <c r="IZ26" s="119">
        <v>1</v>
      </c>
      <c r="JA26" s="163">
        <v>162730</v>
      </c>
      <c r="JB26" s="132">
        <v>3</v>
      </c>
      <c r="JC26" s="118">
        <v>3</v>
      </c>
      <c r="JD26" s="118">
        <v>0</v>
      </c>
      <c r="JE26" s="119">
        <v>0</v>
      </c>
      <c r="JF26" s="163">
        <v>551439</v>
      </c>
      <c r="JG26" s="132">
        <v>0</v>
      </c>
      <c r="JH26" s="118">
        <v>0</v>
      </c>
      <c r="JI26" s="118">
        <v>0</v>
      </c>
      <c r="JJ26" s="118">
        <v>0</v>
      </c>
      <c r="JK26" s="118">
        <v>0</v>
      </c>
      <c r="JL26" s="118">
        <v>0</v>
      </c>
      <c r="JM26" s="119">
        <v>0</v>
      </c>
      <c r="JN26" s="163">
        <v>0</v>
      </c>
      <c r="JO26" s="211">
        <v>714169</v>
      </c>
      <c r="JP26" s="206">
        <v>3</v>
      </c>
      <c r="JQ26" s="132">
        <v>1</v>
      </c>
      <c r="JR26" s="118">
        <v>1</v>
      </c>
      <c r="JS26" s="118">
        <v>0</v>
      </c>
      <c r="JT26" s="119">
        <v>0</v>
      </c>
      <c r="JU26" s="163">
        <v>155368</v>
      </c>
      <c r="JV26" s="132">
        <v>2</v>
      </c>
      <c r="JW26" s="118">
        <v>2</v>
      </c>
      <c r="JX26" s="118">
        <v>0</v>
      </c>
      <c r="JY26" s="119">
        <v>0</v>
      </c>
      <c r="JZ26" s="163">
        <v>367626</v>
      </c>
      <c r="KA26" s="132">
        <v>0</v>
      </c>
      <c r="KB26" s="118">
        <v>0</v>
      </c>
      <c r="KC26" s="118">
        <v>0</v>
      </c>
      <c r="KD26" s="118">
        <v>0</v>
      </c>
      <c r="KE26" s="118">
        <v>0</v>
      </c>
      <c r="KF26" s="118">
        <v>0</v>
      </c>
      <c r="KG26" s="119">
        <v>0</v>
      </c>
      <c r="KH26" s="163">
        <v>0</v>
      </c>
      <c r="KI26" s="211">
        <v>522994</v>
      </c>
      <c r="KJ26" s="206">
        <v>0</v>
      </c>
      <c r="KK26" s="132">
        <v>0</v>
      </c>
      <c r="KL26" s="118">
        <v>0</v>
      </c>
      <c r="KM26" s="118">
        <v>0</v>
      </c>
      <c r="KN26" s="119">
        <v>0</v>
      </c>
      <c r="KO26" s="163">
        <v>0</v>
      </c>
      <c r="KP26" s="132">
        <v>0</v>
      </c>
      <c r="KQ26" s="118">
        <v>0</v>
      </c>
      <c r="KR26" s="118">
        <v>0</v>
      </c>
      <c r="KS26" s="119">
        <v>0</v>
      </c>
      <c r="KT26" s="163">
        <v>0</v>
      </c>
      <c r="KU26" s="132">
        <v>0</v>
      </c>
      <c r="KV26" s="118">
        <v>0</v>
      </c>
      <c r="KW26" s="118">
        <v>0</v>
      </c>
      <c r="KX26" s="118">
        <v>0</v>
      </c>
      <c r="KY26" s="118">
        <v>0</v>
      </c>
      <c r="KZ26" s="118">
        <v>0</v>
      </c>
      <c r="LA26" s="119">
        <v>0</v>
      </c>
      <c r="LB26" s="163">
        <v>0</v>
      </c>
      <c r="LC26" s="211">
        <v>0</v>
      </c>
      <c r="LD26" s="206">
        <v>1</v>
      </c>
      <c r="LE26" s="132">
        <v>1</v>
      </c>
      <c r="LF26" s="118">
        <v>1</v>
      </c>
      <c r="LG26" s="118">
        <v>0</v>
      </c>
      <c r="LH26" s="119">
        <v>0</v>
      </c>
      <c r="LI26" s="163">
        <v>155368</v>
      </c>
      <c r="LJ26" s="132">
        <v>0</v>
      </c>
      <c r="LK26" s="118">
        <v>0</v>
      </c>
      <c r="LL26" s="118">
        <v>0</v>
      </c>
      <c r="LM26" s="119">
        <v>0</v>
      </c>
      <c r="LN26" s="163">
        <v>0</v>
      </c>
      <c r="LO26" s="132">
        <v>0</v>
      </c>
      <c r="LP26" s="118">
        <v>0</v>
      </c>
      <c r="LQ26" s="118">
        <v>0</v>
      </c>
      <c r="LR26" s="118">
        <v>0</v>
      </c>
      <c r="LS26" s="118">
        <v>0</v>
      </c>
      <c r="LT26" s="118">
        <v>0</v>
      </c>
      <c r="LU26" s="119">
        <v>0</v>
      </c>
      <c r="LV26" s="163">
        <v>0</v>
      </c>
      <c r="LW26" s="211">
        <v>155368</v>
      </c>
      <c r="LX26" s="206">
        <v>3</v>
      </c>
      <c r="LY26" s="132">
        <v>1</v>
      </c>
      <c r="LZ26" s="118">
        <v>1</v>
      </c>
      <c r="MA26" s="118">
        <v>0</v>
      </c>
      <c r="MB26" s="119">
        <v>0</v>
      </c>
      <c r="MC26" s="163">
        <v>155368</v>
      </c>
      <c r="MD26" s="132">
        <v>2</v>
      </c>
      <c r="ME26" s="118">
        <v>2</v>
      </c>
      <c r="MF26" s="118">
        <v>0</v>
      </c>
      <c r="MG26" s="119">
        <v>0</v>
      </c>
      <c r="MH26" s="163">
        <v>367626</v>
      </c>
      <c r="MI26" s="132">
        <v>0</v>
      </c>
      <c r="MJ26" s="118">
        <v>0</v>
      </c>
      <c r="MK26" s="118">
        <v>0</v>
      </c>
      <c r="ML26" s="118">
        <v>0</v>
      </c>
      <c r="MM26" s="118">
        <v>0</v>
      </c>
      <c r="MN26" s="118">
        <v>0</v>
      </c>
      <c r="MO26" s="119">
        <v>0</v>
      </c>
      <c r="MP26" s="163">
        <v>0</v>
      </c>
      <c r="MQ26" s="211">
        <v>522994</v>
      </c>
      <c r="MR26" s="206">
        <v>5</v>
      </c>
      <c r="MS26" s="132">
        <v>1</v>
      </c>
      <c r="MT26" s="118">
        <v>1</v>
      </c>
      <c r="MU26" s="118">
        <v>0</v>
      </c>
      <c r="MV26" s="119">
        <v>0</v>
      </c>
      <c r="MW26" s="163">
        <v>155368</v>
      </c>
      <c r="MX26" s="132">
        <v>4</v>
      </c>
      <c r="MY26" s="118">
        <v>3</v>
      </c>
      <c r="MZ26" s="118">
        <v>0</v>
      </c>
      <c r="NA26" s="119">
        <v>1</v>
      </c>
      <c r="NB26" s="163">
        <v>743895</v>
      </c>
      <c r="NC26" s="132">
        <v>0</v>
      </c>
      <c r="ND26" s="118">
        <v>0</v>
      </c>
      <c r="NE26" s="118">
        <v>0</v>
      </c>
      <c r="NF26" s="118">
        <v>0</v>
      </c>
      <c r="NG26" s="118">
        <v>0</v>
      </c>
      <c r="NH26" s="118">
        <v>0</v>
      </c>
      <c r="NI26" s="119">
        <v>0</v>
      </c>
      <c r="NJ26" s="163">
        <v>0</v>
      </c>
      <c r="NK26" s="211">
        <v>899263</v>
      </c>
      <c r="NL26" s="206">
        <v>5</v>
      </c>
      <c r="NM26" s="132">
        <v>2</v>
      </c>
      <c r="NN26" s="118">
        <v>2</v>
      </c>
      <c r="NO26" s="118">
        <v>0</v>
      </c>
      <c r="NP26" s="119">
        <v>0</v>
      </c>
      <c r="NQ26" s="163">
        <v>310736</v>
      </c>
      <c r="NR26" s="132">
        <v>3</v>
      </c>
      <c r="NS26" s="118">
        <v>1</v>
      </c>
      <c r="NT26" s="118">
        <v>1</v>
      </c>
      <c r="NU26" s="119">
        <v>1</v>
      </c>
      <c r="NV26" s="163">
        <v>560082</v>
      </c>
      <c r="NW26" s="132">
        <v>0</v>
      </c>
      <c r="NX26" s="118">
        <v>0</v>
      </c>
      <c r="NY26" s="118">
        <v>0</v>
      </c>
      <c r="NZ26" s="118">
        <v>0</v>
      </c>
      <c r="OA26" s="118">
        <v>0</v>
      </c>
      <c r="OB26" s="118">
        <v>0</v>
      </c>
      <c r="OC26" s="119">
        <v>0</v>
      </c>
      <c r="OD26" s="163">
        <v>0</v>
      </c>
      <c r="OE26" s="211">
        <v>870818</v>
      </c>
    </row>
    <row r="27" spans="2:395" ht="13.5" hidden="1" outlineLevel="1" x14ac:dyDescent="0.25">
      <c r="B27" s="14" t="s">
        <v>8</v>
      </c>
      <c r="C27" s="170">
        <v>211097</v>
      </c>
      <c r="D27" s="170">
        <v>211097</v>
      </c>
      <c r="E27" s="171">
        <v>221206</v>
      </c>
      <c r="F27" s="172">
        <v>205134</v>
      </c>
      <c r="G27" s="170">
        <v>205134</v>
      </c>
      <c r="H27" s="171">
        <v>214804</v>
      </c>
      <c r="I27" s="172">
        <v>215920</v>
      </c>
      <c r="J27" s="170">
        <v>215920</v>
      </c>
      <c r="K27" s="171">
        <v>226095</v>
      </c>
      <c r="L27" s="173">
        <v>0</v>
      </c>
      <c r="M27" s="170">
        <v>0</v>
      </c>
      <c r="N27" s="171">
        <v>0</v>
      </c>
      <c r="P27" s="225">
        <v>1</v>
      </c>
      <c r="Q27" s="132">
        <v>0</v>
      </c>
      <c r="R27" s="118">
        <v>0</v>
      </c>
      <c r="S27" s="118">
        <v>0</v>
      </c>
      <c r="T27" s="119">
        <v>0</v>
      </c>
      <c r="U27" s="163">
        <v>0</v>
      </c>
      <c r="V27" s="132">
        <v>1</v>
      </c>
      <c r="W27" s="118">
        <v>1</v>
      </c>
      <c r="X27" s="118">
        <v>0</v>
      </c>
      <c r="Y27" s="119">
        <v>0</v>
      </c>
      <c r="Z27" s="163">
        <v>205134</v>
      </c>
      <c r="AA27" s="132">
        <v>0</v>
      </c>
      <c r="AB27" s="118">
        <v>0</v>
      </c>
      <c r="AC27" s="118">
        <v>0</v>
      </c>
      <c r="AD27" s="118">
        <v>0</v>
      </c>
      <c r="AE27" s="118">
        <v>0</v>
      </c>
      <c r="AF27" s="118">
        <v>0</v>
      </c>
      <c r="AG27" s="119">
        <v>0</v>
      </c>
      <c r="AH27" s="163">
        <v>0</v>
      </c>
      <c r="AI27" s="211">
        <v>205134</v>
      </c>
      <c r="AJ27" s="206">
        <v>1</v>
      </c>
      <c r="AK27" s="132">
        <v>0</v>
      </c>
      <c r="AL27" s="118">
        <v>0</v>
      </c>
      <c r="AM27" s="118">
        <v>0</v>
      </c>
      <c r="AN27" s="119">
        <v>0</v>
      </c>
      <c r="AO27" s="163">
        <v>0</v>
      </c>
      <c r="AP27" s="132">
        <v>1</v>
      </c>
      <c r="AQ27" s="118">
        <v>1</v>
      </c>
      <c r="AR27" s="118">
        <v>0</v>
      </c>
      <c r="AS27" s="119">
        <v>0</v>
      </c>
      <c r="AT27" s="163">
        <v>205134</v>
      </c>
      <c r="AU27" s="132">
        <v>0</v>
      </c>
      <c r="AV27" s="118">
        <v>0</v>
      </c>
      <c r="AW27" s="118">
        <v>0</v>
      </c>
      <c r="AX27" s="118">
        <v>0</v>
      </c>
      <c r="AY27" s="118">
        <v>0</v>
      </c>
      <c r="AZ27" s="118">
        <v>0</v>
      </c>
      <c r="BA27" s="119">
        <v>0</v>
      </c>
      <c r="BB27" s="163">
        <v>0</v>
      </c>
      <c r="BC27" s="211">
        <v>205134</v>
      </c>
      <c r="BD27" s="206">
        <v>0</v>
      </c>
      <c r="BE27" s="132">
        <v>0</v>
      </c>
      <c r="BF27" s="118">
        <v>0</v>
      </c>
      <c r="BG27" s="118">
        <v>0</v>
      </c>
      <c r="BH27" s="119">
        <v>0</v>
      </c>
      <c r="BI27" s="163">
        <v>0</v>
      </c>
      <c r="BJ27" s="132">
        <v>0</v>
      </c>
      <c r="BK27" s="118">
        <v>0</v>
      </c>
      <c r="BL27" s="118">
        <v>0</v>
      </c>
      <c r="BM27" s="119">
        <v>0</v>
      </c>
      <c r="BN27" s="163">
        <v>0</v>
      </c>
      <c r="BO27" s="132">
        <v>0</v>
      </c>
      <c r="BP27" s="118">
        <v>0</v>
      </c>
      <c r="BQ27" s="118">
        <v>0</v>
      </c>
      <c r="BR27" s="118">
        <v>0</v>
      </c>
      <c r="BS27" s="118">
        <v>0</v>
      </c>
      <c r="BT27" s="118">
        <v>0</v>
      </c>
      <c r="BU27" s="119">
        <v>0</v>
      </c>
      <c r="BV27" s="163">
        <v>0</v>
      </c>
      <c r="BW27" s="211">
        <v>0</v>
      </c>
      <c r="BX27" s="206">
        <v>0</v>
      </c>
      <c r="BY27" s="132">
        <v>0</v>
      </c>
      <c r="BZ27" s="118">
        <v>0</v>
      </c>
      <c r="CA27" s="118">
        <v>0</v>
      </c>
      <c r="CB27" s="119">
        <v>0</v>
      </c>
      <c r="CC27" s="163">
        <v>0</v>
      </c>
      <c r="CD27" s="132">
        <v>0</v>
      </c>
      <c r="CE27" s="118">
        <v>0</v>
      </c>
      <c r="CF27" s="118">
        <v>0</v>
      </c>
      <c r="CG27" s="119">
        <v>0</v>
      </c>
      <c r="CH27" s="163">
        <v>0</v>
      </c>
      <c r="CI27" s="132">
        <v>0</v>
      </c>
      <c r="CJ27" s="118">
        <v>0</v>
      </c>
      <c r="CK27" s="118">
        <v>0</v>
      </c>
      <c r="CL27" s="118">
        <v>0</v>
      </c>
      <c r="CM27" s="118">
        <v>0</v>
      </c>
      <c r="CN27" s="118">
        <v>0</v>
      </c>
      <c r="CO27" s="119">
        <v>0</v>
      </c>
      <c r="CP27" s="163">
        <v>0</v>
      </c>
      <c r="CQ27" s="211">
        <v>0</v>
      </c>
      <c r="CR27" s="206">
        <v>0</v>
      </c>
      <c r="CS27" s="132">
        <v>0</v>
      </c>
      <c r="CT27" s="118">
        <v>0</v>
      </c>
      <c r="CU27" s="118">
        <v>0</v>
      </c>
      <c r="CV27" s="119">
        <v>0</v>
      </c>
      <c r="CW27" s="163">
        <v>0</v>
      </c>
      <c r="CX27" s="132">
        <v>0</v>
      </c>
      <c r="CY27" s="118">
        <v>0</v>
      </c>
      <c r="CZ27" s="118">
        <v>0</v>
      </c>
      <c r="DA27" s="119">
        <v>0</v>
      </c>
      <c r="DB27" s="163">
        <v>0</v>
      </c>
      <c r="DC27" s="132">
        <v>0</v>
      </c>
      <c r="DD27" s="118">
        <v>0</v>
      </c>
      <c r="DE27" s="118">
        <v>0</v>
      </c>
      <c r="DF27" s="118">
        <v>0</v>
      </c>
      <c r="DG27" s="118">
        <v>0</v>
      </c>
      <c r="DH27" s="118">
        <v>0</v>
      </c>
      <c r="DI27" s="119">
        <v>0</v>
      </c>
      <c r="DJ27" s="163">
        <v>0</v>
      </c>
      <c r="DK27" s="211">
        <v>0</v>
      </c>
      <c r="DL27" s="206">
        <v>0</v>
      </c>
      <c r="DM27" s="132">
        <v>0</v>
      </c>
      <c r="DN27" s="118">
        <v>0</v>
      </c>
      <c r="DO27" s="118">
        <v>0</v>
      </c>
      <c r="DP27" s="119">
        <v>0</v>
      </c>
      <c r="DQ27" s="163">
        <v>0</v>
      </c>
      <c r="DR27" s="132">
        <v>0</v>
      </c>
      <c r="DS27" s="118">
        <v>0</v>
      </c>
      <c r="DT27" s="118">
        <v>0</v>
      </c>
      <c r="DU27" s="119">
        <v>0</v>
      </c>
      <c r="DV27" s="163">
        <v>0</v>
      </c>
      <c r="DW27" s="132">
        <v>0</v>
      </c>
      <c r="DX27" s="118">
        <v>0</v>
      </c>
      <c r="DY27" s="118">
        <v>0</v>
      </c>
      <c r="DZ27" s="118">
        <v>0</v>
      </c>
      <c r="EA27" s="118">
        <v>0</v>
      </c>
      <c r="EB27" s="118">
        <v>0</v>
      </c>
      <c r="EC27" s="119">
        <v>0</v>
      </c>
      <c r="ED27" s="163">
        <v>0</v>
      </c>
      <c r="EE27" s="211">
        <v>0</v>
      </c>
      <c r="EF27" s="206">
        <v>0</v>
      </c>
      <c r="EG27" s="132">
        <v>0</v>
      </c>
      <c r="EH27" s="118">
        <v>0</v>
      </c>
      <c r="EI27" s="118">
        <v>0</v>
      </c>
      <c r="EJ27" s="119">
        <v>0</v>
      </c>
      <c r="EK27" s="163">
        <v>0</v>
      </c>
      <c r="EL27" s="132">
        <v>0</v>
      </c>
      <c r="EM27" s="118">
        <v>0</v>
      </c>
      <c r="EN27" s="118">
        <v>0</v>
      </c>
      <c r="EO27" s="119">
        <v>0</v>
      </c>
      <c r="EP27" s="163">
        <v>0</v>
      </c>
      <c r="EQ27" s="132">
        <v>0</v>
      </c>
      <c r="ER27" s="118">
        <v>0</v>
      </c>
      <c r="ES27" s="118">
        <v>0</v>
      </c>
      <c r="ET27" s="118">
        <v>0</v>
      </c>
      <c r="EU27" s="118">
        <v>0</v>
      </c>
      <c r="EV27" s="118">
        <v>0</v>
      </c>
      <c r="EW27" s="119">
        <v>0</v>
      </c>
      <c r="EX27" s="163">
        <v>0</v>
      </c>
      <c r="EY27" s="211">
        <v>0</v>
      </c>
      <c r="EZ27" s="206">
        <v>0</v>
      </c>
      <c r="FA27" s="132">
        <v>0</v>
      </c>
      <c r="FB27" s="118">
        <v>0</v>
      </c>
      <c r="FC27" s="118">
        <v>0</v>
      </c>
      <c r="FD27" s="119">
        <v>0</v>
      </c>
      <c r="FE27" s="163">
        <v>0</v>
      </c>
      <c r="FF27" s="132">
        <v>0</v>
      </c>
      <c r="FG27" s="118">
        <v>0</v>
      </c>
      <c r="FH27" s="118">
        <v>0</v>
      </c>
      <c r="FI27" s="119">
        <v>0</v>
      </c>
      <c r="FJ27" s="163">
        <v>0</v>
      </c>
      <c r="FK27" s="132">
        <v>0</v>
      </c>
      <c r="FL27" s="118">
        <v>0</v>
      </c>
      <c r="FM27" s="118">
        <v>0</v>
      </c>
      <c r="FN27" s="118">
        <v>0</v>
      </c>
      <c r="FO27" s="118">
        <v>0</v>
      </c>
      <c r="FP27" s="118">
        <v>0</v>
      </c>
      <c r="FQ27" s="119">
        <v>0</v>
      </c>
      <c r="FR27" s="163">
        <v>0</v>
      </c>
      <c r="FS27" s="211">
        <v>0</v>
      </c>
      <c r="FT27" s="206">
        <v>0</v>
      </c>
      <c r="FU27" s="132">
        <v>0</v>
      </c>
      <c r="FV27" s="118">
        <v>0</v>
      </c>
      <c r="FW27" s="118">
        <v>0</v>
      </c>
      <c r="FX27" s="119">
        <v>0</v>
      </c>
      <c r="FY27" s="163">
        <v>0</v>
      </c>
      <c r="FZ27" s="132">
        <v>0</v>
      </c>
      <c r="GA27" s="118">
        <v>0</v>
      </c>
      <c r="GB27" s="118">
        <v>0</v>
      </c>
      <c r="GC27" s="119">
        <v>0</v>
      </c>
      <c r="GD27" s="163">
        <v>0</v>
      </c>
      <c r="GE27" s="132">
        <v>0</v>
      </c>
      <c r="GF27" s="118">
        <v>0</v>
      </c>
      <c r="GG27" s="118">
        <v>0</v>
      </c>
      <c r="GH27" s="118">
        <v>0</v>
      </c>
      <c r="GI27" s="118">
        <v>0</v>
      </c>
      <c r="GJ27" s="118">
        <v>0</v>
      </c>
      <c r="GK27" s="119">
        <v>0</v>
      </c>
      <c r="GL27" s="163">
        <v>0</v>
      </c>
      <c r="GM27" s="211">
        <v>0</v>
      </c>
      <c r="GN27" s="206">
        <v>0</v>
      </c>
      <c r="GO27" s="132">
        <v>0</v>
      </c>
      <c r="GP27" s="118">
        <v>0</v>
      </c>
      <c r="GQ27" s="118">
        <v>0</v>
      </c>
      <c r="GR27" s="119">
        <v>0</v>
      </c>
      <c r="GS27" s="163">
        <v>0</v>
      </c>
      <c r="GT27" s="132">
        <v>0</v>
      </c>
      <c r="GU27" s="118">
        <v>0</v>
      </c>
      <c r="GV27" s="118">
        <v>0</v>
      </c>
      <c r="GW27" s="119">
        <v>0</v>
      </c>
      <c r="GX27" s="163">
        <v>0</v>
      </c>
      <c r="GY27" s="132">
        <v>0</v>
      </c>
      <c r="GZ27" s="118">
        <v>0</v>
      </c>
      <c r="HA27" s="118">
        <v>0</v>
      </c>
      <c r="HB27" s="118">
        <v>0</v>
      </c>
      <c r="HC27" s="118">
        <v>0</v>
      </c>
      <c r="HD27" s="118">
        <v>0</v>
      </c>
      <c r="HE27" s="119">
        <v>0</v>
      </c>
      <c r="HF27" s="163">
        <v>0</v>
      </c>
      <c r="HG27" s="211">
        <v>0</v>
      </c>
      <c r="HH27" s="206">
        <v>0</v>
      </c>
      <c r="HI27" s="132">
        <v>0</v>
      </c>
      <c r="HJ27" s="118">
        <v>0</v>
      </c>
      <c r="HK27" s="118">
        <v>0</v>
      </c>
      <c r="HL27" s="119">
        <v>0</v>
      </c>
      <c r="HM27" s="163">
        <v>0</v>
      </c>
      <c r="HN27" s="132">
        <v>0</v>
      </c>
      <c r="HO27" s="118">
        <v>0</v>
      </c>
      <c r="HP27" s="118">
        <v>0</v>
      </c>
      <c r="HQ27" s="119">
        <v>0</v>
      </c>
      <c r="HR27" s="163">
        <v>0</v>
      </c>
      <c r="HS27" s="132">
        <v>0</v>
      </c>
      <c r="HT27" s="118">
        <v>0</v>
      </c>
      <c r="HU27" s="118">
        <v>0</v>
      </c>
      <c r="HV27" s="118">
        <v>0</v>
      </c>
      <c r="HW27" s="118">
        <v>0</v>
      </c>
      <c r="HX27" s="118">
        <v>0</v>
      </c>
      <c r="HY27" s="119">
        <v>0</v>
      </c>
      <c r="HZ27" s="163">
        <v>0</v>
      </c>
      <c r="IA27" s="211">
        <v>0</v>
      </c>
      <c r="IB27" s="206">
        <v>0</v>
      </c>
      <c r="IC27" s="132">
        <v>0</v>
      </c>
      <c r="ID27" s="118">
        <v>0</v>
      </c>
      <c r="IE27" s="118">
        <v>0</v>
      </c>
      <c r="IF27" s="119">
        <v>0</v>
      </c>
      <c r="IG27" s="163">
        <v>0</v>
      </c>
      <c r="IH27" s="132">
        <v>0</v>
      </c>
      <c r="II27" s="118">
        <v>0</v>
      </c>
      <c r="IJ27" s="118">
        <v>0</v>
      </c>
      <c r="IK27" s="119">
        <v>0</v>
      </c>
      <c r="IL27" s="163">
        <v>0</v>
      </c>
      <c r="IM27" s="132">
        <v>0</v>
      </c>
      <c r="IN27" s="118">
        <v>0</v>
      </c>
      <c r="IO27" s="118">
        <v>0</v>
      </c>
      <c r="IP27" s="118">
        <v>0</v>
      </c>
      <c r="IQ27" s="118">
        <v>0</v>
      </c>
      <c r="IR27" s="118">
        <v>0</v>
      </c>
      <c r="IS27" s="119">
        <v>0</v>
      </c>
      <c r="IT27" s="163">
        <v>0</v>
      </c>
      <c r="IU27" s="211">
        <v>0</v>
      </c>
      <c r="IV27" s="206">
        <v>0</v>
      </c>
      <c r="IW27" s="132">
        <v>0</v>
      </c>
      <c r="IX27" s="118">
        <v>0</v>
      </c>
      <c r="IY27" s="118">
        <v>0</v>
      </c>
      <c r="IZ27" s="119">
        <v>0</v>
      </c>
      <c r="JA27" s="163">
        <v>0</v>
      </c>
      <c r="JB27" s="132">
        <v>0</v>
      </c>
      <c r="JC27" s="118">
        <v>0</v>
      </c>
      <c r="JD27" s="118">
        <v>0</v>
      </c>
      <c r="JE27" s="119">
        <v>0</v>
      </c>
      <c r="JF27" s="163">
        <v>0</v>
      </c>
      <c r="JG27" s="132">
        <v>0</v>
      </c>
      <c r="JH27" s="118">
        <v>0</v>
      </c>
      <c r="JI27" s="118">
        <v>0</v>
      </c>
      <c r="JJ27" s="118">
        <v>0</v>
      </c>
      <c r="JK27" s="118">
        <v>0</v>
      </c>
      <c r="JL27" s="118">
        <v>0</v>
      </c>
      <c r="JM27" s="119">
        <v>0</v>
      </c>
      <c r="JN27" s="163">
        <v>0</v>
      </c>
      <c r="JO27" s="211">
        <v>0</v>
      </c>
      <c r="JP27" s="206">
        <v>0</v>
      </c>
      <c r="JQ27" s="132">
        <v>0</v>
      </c>
      <c r="JR27" s="118">
        <v>0</v>
      </c>
      <c r="JS27" s="118">
        <v>0</v>
      </c>
      <c r="JT27" s="119">
        <v>0</v>
      </c>
      <c r="JU27" s="163">
        <v>0</v>
      </c>
      <c r="JV27" s="132">
        <v>0</v>
      </c>
      <c r="JW27" s="118">
        <v>0</v>
      </c>
      <c r="JX27" s="118">
        <v>0</v>
      </c>
      <c r="JY27" s="119">
        <v>0</v>
      </c>
      <c r="JZ27" s="163">
        <v>0</v>
      </c>
      <c r="KA27" s="132">
        <v>0</v>
      </c>
      <c r="KB27" s="118">
        <v>0</v>
      </c>
      <c r="KC27" s="118">
        <v>0</v>
      </c>
      <c r="KD27" s="118">
        <v>0</v>
      </c>
      <c r="KE27" s="118">
        <v>0</v>
      </c>
      <c r="KF27" s="118">
        <v>0</v>
      </c>
      <c r="KG27" s="119">
        <v>0</v>
      </c>
      <c r="KH27" s="163">
        <v>0</v>
      </c>
      <c r="KI27" s="211">
        <v>0</v>
      </c>
      <c r="KJ27" s="206">
        <v>0</v>
      </c>
      <c r="KK27" s="132">
        <v>0</v>
      </c>
      <c r="KL27" s="118">
        <v>0</v>
      </c>
      <c r="KM27" s="118">
        <v>0</v>
      </c>
      <c r="KN27" s="119">
        <v>0</v>
      </c>
      <c r="KO27" s="163">
        <v>0</v>
      </c>
      <c r="KP27" s="132">
        <v>0</v>
      </c>
      <c r="KQ27" s="118">
        <v>0</v>
      </c>
      <c r="KR27" s="118">
        <v>0</v>
      </c>
      <c r="KS27" s="119">
        <v>0</v>
      </c>
      <c r="KT27" s="163">
        <v>0</v>
      </c>
      <c r="KU27" s="132">
        <v>0</v>
      </c>
      <c r="KV27" s="118">
        <v>0</v>
      </c>
      <c r="KW27" s="118">
        <v>0</v>
      </c>
      <c r="KX27" s="118">
        <v>0</v>
      </c>
      <c r="KY27" s="118">
        <v>0</v>
      </c>
      <c r="KZ27" s="118">
        <v>0</v>
      </c>
      <c r="LA27" s="119">
        <v>0</v>
      </c>
      <c r="LB27" s="163">
        <v>0</v>
      </c>
      <c r="LC27" s="211">
        <v>0</v>
      </c>
      <c r="LD27" s="206">
        <v>0</v>
      </c>
      <c r="LE27" s="132">
        <v>0</v>
      </c>
      <c r="LF27" s="118">
        <v>0</v>
      </c>
      <c r="LG27" s="118">
        <v>0</v>
      </c>
      <c r="LH27" s="119">
        <v>0</v>
      </c>
      <c r="LI27" s="163">
        <v>0</v>
      </c>
      <c r="LJ27" s="132">
        <v>0</v>
      </c>
      <c r="LK27" s="118">
        <v>0</v>
      </c>
      <c r="LL27" s="118">
        <v>0</v>
      </c>
      <c r="LM27" s="119">
        <v>0</v>
      </c>
      <c r="LN27" s="163">
        <v>0</v>
      </c>
      <c r="LO27" s="132">
        <v>0</v>
      </c>
      <c r="LP27" s="118">
        <v>0</v>
      </c>
      <c r="LQ27" s="118">
        <v>0</v>
      </c>
      <c r="LR27" s="118">
        <v>0</v>
      </c>
      <c r="LS27" s="118">
        <v>0</v>
      </c>
      <c r="LT27" s="118">
        <v>0</v>
      </c>
      <c r="LU27" s="119">
        <v>0</v>
      </c>
      <c r="LV27" s="163">
        <v>0</v>
      </c>
      <c r="LW27" s="211">
        <v>0</v>
      </c>
      <c r="LX27" s="206">
        <v>0</v>
      </c>
      <c r="LY27" s="132">
        <v>0</v>
      </c>
      <c r="LZ27" s="118">
        <v>0</v>
      </c>
      <c r="MA27" s="118">
        <v>0</v>
      </c>
      <c r="MB27" s="119">
        <v>0</v>
      </c>
      <c r="MC27" s="163">
        <v>0</v>
      </c>
      <c r="MD27" s="132">
        <v>0</v>
      </c>
      <c r="ME27" s="118">
        <v>0</v>
      </c>
      <c r="MF27" s="118">
        <v>0</v>
      </c>
      <c r="MG27" s="119">
        <v>0</v>
      </c>
      <c r="MH27" s="163">
        <v>0</v>
      </c>
      <c r="MI27" s="132">
        <v>0</v>
      </c>
      <c r="MJ27" s="118">
        <v>0</v>
      </c>
      <c r="MK27" s="118">
        <v>0</v>
      </c>
      <c r="ML27" s="118">
        <v>0</v>
      </c>
      <c r="MM27" s="118">
        <v>0</v>
      </c>
      <c r="MN27" s="118">
        <v>0</v>
      </c>
      <c r="MO27" s="119">
        <v>0</v>
      </c>
      <c r="MP27" s="163">
        <v>0</v>
      </c>
      <c r="MQ27" s="211">
        <v>0</v>
      </c>
      <c r="MR27" s="206">
        <v>0</v>
      </c>
      <c r="MS27" s="132">
        <v>0</v>
      </c>
      <c r="MT27" s="118">
        <v>0</v>
      </c>
      <c r="MU27" s="118">
        <v>0</v>
      </c>
      <c r="MV27" s="119">
        <v>0</v>
      </c>
      <c r="MW27" s="163">
        <v>0</v>
      </c>
      <c r="MX27" s="132">
        <v>0</v>
      </c>
      <c r="MY27" s="118">
        <v>0</v>
      </c>
      <c r="MZ27" s="118">
        <v>0</v>
      </c>
      <c r="NA27" s="119">
        <v>0</v>
      </c>
      <c r="NB27" s="163">
        <v>0</v>
      </c>
      <c r="NC27" s="132">
        <v>0</v>
      </c>
      <c r="ND27" s="118">
        <v>0</v>
      </c>
      <c r="NE27" s="118">
        <v>0</v>
      </c>
      <c r="NF27" s="118">
        <v>0</v>
      </c>
      <c r="NG27" s="118">
        <v>0</v>
      </c>
      <c r="NH27" s="118">
        <v>0</v>
      </c>
      <c r="NI27" s="119">
        <v>0</v>
      </c>
      <c r="NJ27" s="163">
        <v>0</v>
      </c>
      <c r="NK27" s="211">
        <v>0</v>
      </c>
      <c r="NL27" s="206">
        <v>0</v>
      </c>
      <c r="NM27" s="132">
        <v>0</v>
      </c>
      <c r="NN27" s="118">
        <v>0</v>
      </c>
      <c r="NO27" s="118">
        <v>0</v>
      </c>
      <c r="NP27" s="119">
        <v>0</v>
      </c>
      <c r="NQ27" s="163">
        <v>0</v>
      </c>
      <c r="NR27" s="132">
        <v>0</v>
      </c>
      <c r="NS27" s="118">
        <v>0</v>
      </c>
      <c r="NT27" s="118">
        <v>0</v>
      </c>
      <c r="NU27" s="119">
        <v>0</v>
      </c>
      <c r="NV27" s="163">
        <v>0</v>
      </c>
      <c r="NW27" s="132">
        <v>0</v>
      </c>
      <c r="NX27" s="118">
        <v>0</v>
      </c>
      <c r="NY27" s="118">
        <v>0</v>
      </c>
      <c r="NZ27" s="118">
        <v>0</v>
      </c>
      <c r="OA27" s="118">
        <v>0</v>
      </c>
      <c r="OB27" s="118">
        <v>0</v>
      </c>
      <c r="OC27" s="119">
        <v>0</v>
      </c>
      <c r="OD27" s="163">
        <v>0</v>
      </c>
      <c r="OE27" s="211">
        <v>0</v>
      </c>
    </row>
    <row r="28" spans="2:395" ht="13.5" hidden="1" outlineLevel="1" x14ac:dyDescent="0.25">
      <c r="B28" s="14" t="s">
        <v>11</v>
      </c>
      <c r="C28" s="170">
        <v>196183</v>
      </c>
      <c r="D28" s="170">
        <v>196183</v>
      </c>
      <c r="E28" s="171">
        <v>205586</v>
      </c>
      <c r="F28" s="172">
        <v>183813</v>
      </c>
      <c r="G28" s="170">
        <v>183813</v>
      </c>
      <c r="H28" s="171">
        <v>192456</v>
      </c>
      <c r="I28" s="172">
        <v>192576</v>
      </c>
      <c r="J28" s="170">
        <v>192576</v>
      </c>
      <c r="K28" s="171">
        <v>201624</v>
      </c>
      <c r="L28" s="173">
        <v>0</v>
      </c>
      <c r="M28" s="170">
        <v>0</v>
      </c>
      <c r="N28" s="171">
        <v>0</v>
      </c>
      <c r="P28" s="225">
        <v>91</v>
      </c>
      <c r="Q28" s="132">
        <v>32</v>
      </c>
      <c r="R28" s="118">
        <v>29</v>
      </c>
      <c r="S28" s="118">
        <v>1</v>
      </c>
      <c r="T28" s="119">
        <v>2</v>
      </c>
      <c r="U28" s="163">
        <v>6296662</v>
      </c>
      <c r="V28" s="132">
        <v>55</v>
      </c>
      <c r="W28" s="118">
        <v>47</v>
      </c>
      <c r="X28" s="118">
        <v>4</v>
      </c>
      <c r="Y28" s="119">
        <v>4</v>
      </c>
      <c r="Z28" s="163">
        <v>10144287</v>
      </c>
      <c r="AA28" s="132">
        <v>4</v>
      </c>
      <c r="AB28" s="118">
        <v>0</v>
      </c>
      <c r="AC28" s="118">
        <v>0</v>
      </c>
      <c r="AD28" s="118">
        <v>0</v>
      </c>
      <c r="AE28" s="118">
        <v>4</v>
      </c>
      <c r="AF28" s="118">
        <v>0</v>
      </c>
      <c r="AG28" s="119">
        <v>0</v>
      </c>
      <c r="AH28" s="163">
        <v>0</v>
      </c>
      <c r="AI28" s="211">
        <v>16440949</v>
      </c>
      <c r="AJ28" s="206">
        <v>8</v>
      </c>
      <c r="AK28" s="132">
        <v>3</v>
      </c>
      <c r="AL28" s="118">
        <v>3</v>
      </c>
      <c r="AM28" s="118">
        <v>0</v>
      </c>
      <c r="AN28" s="119">
        <v>0</v>
      </c>
      <c r="AO28" s="163">
        <v>588549</v>
      </c>
      <c r="AP28" s="132">
        <v>5</v>
      </c>
      <c r="AQ28" s="118">
        <v>5</v>
      </c>
      <c r="AR28" s="118">
        <v>0</v>
      </c>
      <c r="AS28" s="119">
        <v>0</v>
      </c>
      <c r="AT28" s="163">
        <v>919065</v>
      </c>
      <c r="AU28" s="132">
        <v>0</v>
      </c>
      <c r="AV28" s="118">
        <v>0</v>
      </c>
      <c r="AW28" s="118">
        <v>0</v>
      </c>
      <c r="AX28" s="118">
        <v>0</v>
      </c>
      <c r="AY28" s="118">
        <v>0</v>
      </c>
      <c r="AZ28" s="118">
        <v>0</v>
      </c>
      <c r="BA28" s="119">
        <v>0</v>
      </c>
      <c r="BB28" s="163">
        <v>0</v>
      </c>
      <c r="BC28" s="211">
        <v>1507614</v>
      </c>
      <c r="BD28" s="206">
        <v>0</v>
      </c>
      <c r="BE28" s="132">
        <v>0</v>
      </c>
      <c r="BF28" s="118">
        <v>0</v>
      </c>
      <c r="BG28" s="118">
        <v>0</v>
      </c>
      <c r="BH28" s="119">
        <v>0</v>
      </c>
      <c r="BI28" s="163">
        <v>0</v>
      </c>
      <c r="BJ28" s="132">
        <v>0</v>
      </c>
      <c r="BK28" s="118">
        <v>0</v>
      </c>
      <c r="BL28" s="118">
        <v>0</v>
      </c>
      <c r="BM28" s="119">
        <v>0</v>
      </c>
      <c r="BN28" s="163">
        <v>0</v>
      </c>
      <c r="BO28" s="132">
        <v>0</v>
      </c>
      <c r="BP28" s="118">
        <v>0</v>
      </c>
      <c r="BQ28" s="118">
        <v>0</v>
      </c>
      <c r="BR28" s="118">
        <v>0</v>
      </c>
      <c r="BS28" s="118">
        <v>0</v>
      </c>
      <c r="BT28" s="118">
        <v>0</v>
      </c>
      <c r="BU28" s="119">
        <v>0</v>
      </c>
      <c r="BV28" s="163">
        <v>0</v>
      </c>
      <c r="BW28" s="211">
        <v>0</v>
      </c>
      <c r="BX28" s="206">
        <v>4</v>
      </c>
      <c r="BY28" s="132">
        <v>0</v>
      </c>
      <c r="BZ28" s="118">
        <v>0</v>
      </c>
      <c r="CA28" s="118">
        <v>0</v>
      </c>
      <c r="CB28" s="119">
        <v>0</v>
      </c>
      <c r="CC28" s="163">
        <v>0</v>
      </c>
      <c r="CD28" s="132">
        <v>4</v>
      </c>
      <c r="CE28" s="118">
        <v>4</v>
      </c>
      <c r="CF28" s="118">
        <v>0</v>
      </c>
      <c r="CG28" s="119">
        <v>0</v>
      </c>
      <c r="CH28" s="163">
        <v>735252</v>
      </c>
      <c r="CI28" s="132">
        <v>0</v>
      </c>
      <c r="CJ28" s="118">
        <v>0</v>
      </c>
      <c r="CK28" s="118">
        <v>0</v>
      </c>
      <c r="CL28" s="118">
        <v>0</v>
      </c>
      <c r="CM28" s="118">
        <v>0</v>
      </c>
      <c r="CN28" s="118">
        <v>0</v>
      </c>
      <c r="CO28" s="119">
        <v>0</v>
      </c>
      <c r="CP28" s="163">
        <v>0</v>
      </c>
      <c r="CQ28" s="211">
        <v>735252</v>
      </c>
      <c r="CR28" s="206">
        <v>9</v>
      </c>
      <c r="CS28" s="132">
        <v>6</v>
      </c>
      <c r="CT28" s="118">
        <v>6</v>
      </c>
      <c r="CU28" s="118">
        <v>0</v>
      </c>
      <c r="CV28" s="119">
        <v>0</v>
      </c>
      <c r="CW28" s="163">
        <v>1177098</v>
      </c>
      <c r="CX28" s="132">
        <v>2</v>
      </c>
      <c r="CY28" s="118">
        <v>2</v>
      </c>
      <c r="CZ28" s="118">
        <v>0</v>
      </c>
      <c r="DA28" s="119">
        <v>0</v>
      </c>
      <c r="DB28" s="163">
        <v>367626</v>
      </c>
      <c r="DC28" s="132">
        <v>1</v>
      </c>
      <c r="DD28" s="118">
        <v>0</v>
      </c>
      <c r="DE28" s="118">
        <v>0</v>
      </c>
      <c r="DF28" s="118">
        <v>0</v>
      </c>
      <c r="DG28" s="118">
        <v>1</v>
      </c>
      <c r="DH28" s="118">
        <v>0</v>
      </c>
      <c r="DI28" s="119">
        <v>0</v>
      </c>
      <c r="DJ28" s="163">
        <v>0</v>
      </c>
      <c r="DK28" s="211">
        <v>1544724</v>
      </c>
      <c r="DL28" s="206">
        <v>18</v>
      </c>
      <c r="DM28" s="132">
        <v>8</v>
      </c>
      <c r="DN28" s="118">
        <v>8</v>
      </c>
      <c r="DO28" s="118">
        <v>0</v>
      </c>
      <c r="DP28" s="119">
        <v>0</v>
      </c>
      <c r="DQ28" s="163">
        <v>1569464</v>
      </c>
      <c r="DR28" s="132">
        <v>10</v>
      </c>
      <c r="DS28" s="118">
        <v>8</v>
      </c>
      <c r="DT28" s="118">
        <v>0</v>
      </c>
      <c r="DU28" s="119">
        <v>2</v>
      </c>
      <c r="DV28" s="163">
        <v>1855416</v>
      </c>
      <c r="DW28" s="132">
        <v>0</v>
      </c>
      <c r="DX28" s="118">
        <v>0</v>
      </c>
      <c r="DY28" s="118">
        <v>0</v>
      </c>
      <c r="DZ28" s="118">
        <v>0</v>
      </c>
      <c r="EA28" s="118">
        <v>0</v>
      </c>
      <c r="EB28" s="118">
        <v>0</v>
      </c>
      <c r="EC28" s="119">
        <v>0</v>
      </c>
      <c r="ED28" s="163">
        <v>0</v>
      </c>
      <c r="EE28" s="211">
        <v>3424880</v>
      </c>
      <c r="EF28" s="206">
        <v>8</v>
      </c>
      <c r="EG28" s="132">
        <v>4</v>
      </c>
      <c r="EH28" s="118">
        <v>2</v>
      </c>
      <c r="EI28" s="118">
        <v>1</v>
      </c>
      <c r="EJ28" s="119">
        <v>1</v>
      </c>
      <c r="EK28" s="163">
        <v>794135</v>
      </c>
      <c r="EL28" s="132">
        <v>4</v>
      </c>
      <c r="EM28" s="118">
        <v>3</v>
      </c>
      <c r="EN28" s="118">
        <v>0</v>
      </c>
      <c r="EO28" s="119">
        <v>1</v>
      </c>
      <c r="EP28" s="163">
        <v>743895</v>
      </c>
      <c r="EQ28" s="132">
        <v>0</v>
      </c>
      <c r="ER28" s="118">
        <v>0</v>
      </c>
      <c r="ES28" s="118">
        <v>0</v>
      </c>
      <c r="ET28" s="118">
        <v>0</v>
      </c>
      <c r="EU28" s="118">
        <v>0</v>
      </c>
      <c r="EV28" s="118">
        <v>0</v>
      </c>
      <c r="EW28" s="119">
        <v>0</v>
      </c>
      <c r="EX28" s="163">
        <v>0</v>
      </c>
      <c r="EY28" s="211">
        <v>1538030</v>
      </c>
      <c r="EZ28" s="206">
        <v>3</v>
      </c>
      <c r="FA28" s="132">
        <v>0</v>
      </c>
      <c r="FB28" s="118">
        <v>0</v>
      </c>
      <c r="FC28" s="118">
        <v>0</v>
      </c>
      <c r="FD28" s="119">
        <v>0</v>
      </c>
      <c r="FE28" s="163">
        <v>0</v>
      </c>
      <c r="FF28" s="132">
        <v>3</v>
      </c>
      <c r="FG28" s="118">
        <v>3</v>
      </c>
      <c r="FH28" s="118">
        <v>0</v>
      </c>
      <c r="FI28" s="119">
        <v>0</v>
      </c>
      <c r="FJ28" s="163">
        <v>551439</v>
      </c>
      <c r="FK28" s="132">
        <v>0</v>
      </c>
      <c r="FL28" s="118">
        <v>0</v>
      </c>
      <c r="FM28" s="118">
        <v>0</v>
      </c>
      <c r="FN28" s="118">
        <v>0</v>
      </c>
      <c r="FO28" s="118">
        <v>0</v>
      </c>
      <c r="FP28" s="118">
        <v>0</v>
      </c>
      <c r="FQ28" s="119">
        <v>0</v>
      </c>
      <c r="FR28" s="163">
        <v>0</v>
      </c>
      <c r="FS28" s="211">
        <v>551439</v>
      </c>
      <c r="FT28" s="206">
        <v>0</v>
      </c>
      <c r="FU28" s="132">
        <v>0</v>
      </c>
      <c r="FV28" s="118">
        <v>0</v>
      </c>
      <c r="FW28" s="118">
        <v>0</v>
      </c>
      <c r="FX28" s="119">
        <v>0</v>
      </c>
      <c r="FY28" s="163">
        <v>0</v>
      </c>
      <c r="FZ28" s="132">
        <v>0</v>
      </c>
      <c r="GA28" s="118">
        <v>0</v>
      </c>
      <c r="GB28" s="118">
        <v>0</v>
      </c>
      <c r="GC28" s="119">
        <v>0</v>
      </c>
      <c r="GD28" s="163">
        <v>0</v>
      </c>
      <c r="GE28" s="132">
        <v>0</v>
      </c>
      <c r="GF28" s="118">
        <v>0</v>
      </c>
      <c r="GG28" s="118">
        <v>0</v>
      </c>
      <c r="GH28" s="118">
        <v>0</v>
      </c>
      <c r="GI28" s="118">
        <v>0</v>
      </c>
      <c r="GJ28" s="118">
        <v>0</v>
      </c>
      <c r="GK28" s="119">
        <v>0</v>
      </c>
      <c r="GL28" s="163">
        <v>0</v>
      </c>
      <c r="GM28" s="211">
        <v>0</v>
      </c>
      <c r="GN28" s="206">
        <v>5</v>
      </c>
      <c r="GO28" s="132">
        <v>1</v>
      </c>
      <c r="GP28" s="118">
        <v>1</v>
      </c>
      <c r="GQ28" s="118">
        <v>0</v>
      </c>
      <c r="GR28" s="119">
        <v>0</v>
      </c>
      <c r="GS28" s="163">
        <v>196183</v>
      </c>
      <c r="GT28" s="132">
        <v>4</v>
      </c>
      <c r="GU28" s="118">
        <v>1</v>
      </c>
      <c r="GV28" s="118">
        <v>3</v>
      </c>
      <c r="GW28" s="119">
        <v>0</v>
      </c>
      <c r="GX28" s="163">
        <v>735252</v>
      </c>
      <c r="GY28" s="132">
        <v>0</v>
      </c>
      <c r="GZ28" s="118">
        <v>0</v>
      </c>
      <c r="HA28" s="118">
        <v>0</v>
      </c>
      <c r="HB28" s="118">
        <v>0</v>
      </c>
      <c r="HC28" s="118">
        <v>0</v>
      </c>
      <c r="HD28" s="118">
        <v>0</v>
      </c>
      <c r="HE28" s="119">
        <v>0</v>
      </c>
      <c r="HF28" s="163">
        <v>0</v>
      </c>
      <c r="HG28" s="211">
        <v>931435</v>
      </c>
      <c r="HH28" s="206">
        <v>1</v>
      </c>
      <c r="HI28" s="132">
        <v>0</v>
      </c>
      <c r="HJ28" s="118">
        <v>0</v>
      </c>
      <c r="HK28" s="118">
        <v>0</v>
      </c>
      <c r="HL28" s="119">
        <v>0</v>
      </c>
      <c r="HM28" s="163">
        <v>0</v>
      </c>
      <c r="HN28" s="132">
        <v>1</v>
      </c>
      <c r="HO28" s="118">
        <v>1</v>
      </c>
      <c r="HP28" s="118">
        <v>0</v>
      </c>
      <c r="HQ28" s="119">
        <v>0</v>
      </c>
      <c r="HR28" s="163">
        <v>183813</v>
      </c>
      <c r="HS28" s="132">
        <v>0</v>
      </c>
      <c r="HT28" s="118">
        <v>0</v>
      </c>
      <c r="HU28" s="118">
        <v>0</v>
      </c>
      <c r="HV28" s="118">
        <v>0</v>
      </c>
      <c r="HW28" s="118">
        <v>0</v>
      </c>
      <c r="HX28" s="118">
        <v>0</v>
      </c>
      <c r="HY28" s="119">
        <v>0</v>
      </c>
      <c r="HZ28" s="163">
        <v>0</v>
      </c>
      <c r="IA28" s="211">
        <v>183813</v>
      </c>
      <c r="IB28" s="206">
        <v>2</v>
      </c>
      <c r="IC28" s="132">
        <v>1</v>
      </c>
      <c r="ID28" s="118">
        <v>0</v>
      </c>
      <c r="IE28" s="118">
        <v>0</v>
      </c>
      <c r="IF28" s="119">
        <v>1</v>
      </c>
      <c r="IG28" s="163">
        <v>205586</v>
      </c>
      <c r="IH28" s="132">
        <v>1</v>
      </c>
      <c r="II28" s="118">
        <v>0</v>
      </c>
      <c r="IJ28" s="118">
        <v>0</v>
      </c>
      <c r="IK28" s="119">
        <v>1</v>
      </c>
      <c r="IL28" s="163">
        <v>192456</v>
      </c>
      <c r="IM28" s="132">
        <v>0</v>
      </c>
      <c r="IN28" s="118">
        <v>0</v>
      </c>
      <c r="IO28" s="118">
        <v>0</v>
      </c>
      <c r="IP28" s="118">
        <v>0</v>
      </c>
      <c r="IQ28" s="118">
        <v>0</v>
      </c>
      <c r="IR28" s="118">
        <v>0</v>
      </c>
      <c r="IS28" s="119">
        <v>0</v>
      </c>
      <c r="IT28" s="163">
        <v>0</v>
      </c>
      <c r="IU28" s="211">
        <v>398042</v>
      </c>
      <c r="IV28" s="206">
        <v>2</v>
      </c>
      <c r="IW28" s="132">
        <v>1</v>
      </c>
      <c r="IX28" s="118">
        <v>1</v>
      </c>
      <c r="IY28" s="118">
        <v>0</v>
      </c>
      <c r="IZ28" s="119">
        <v>0</v>
      </c>
      <c r="JA28" s="163">
        <v>196183</v>
      </c>
      <c r="JB28" s="132">
        <v>1</v>
      </c>
      <c r="JC28" s="118">
        <v>1</v>
      </c>
      <c r="JD28" s="118">
        <v>0</v>
      </c>
      <c r="JE28" s="119">
        <v>0</v>
      </c>
      <c r="JF28" s="163">
        <v>183813</v>
      </c>
      <c r="JG28" s="132">
        <v>0</v>
      </c>
      <c r="JH28" s="118">
        <v>0</v>
      </c>
      <c r="JI28" s="118">
        <v>0</v>
      </c>
      <c r="JJ28" s="118">
        <v>0</v>
      </c>
      <c r="JK28" s="118">
        <v>0</v>
      </c>
      <c r="JL28" s="118">
        <v>0</v>
      </c>
      <c r="JM28" s="119">
        <v>0</v>
      </c>
      <c r="JN28" s="163">
        <v>0</v>
      </c>
      <c r="JO28" s="211">
        <v>379996</v>
      </c>
      <c r="JP28" s="206">
        <v>12</v>
      </c>
      <c r="JQ28" s="132">
        <v>2</v>
      </c>
      <c r="JR28" s="118">
        <v>2</v>
      </c>
      <c r="JS28" s="118">
        <v>0</v>
      </c>
      <c r="JT28" s="119">
        <v>0</v>
      </c>
      <c r="JU28" s="163">
        <v>392366</v>
      </c>
      <c r="JV28" s="132">
        <v>7</v>
      </c>
      <c r="JW28" s="118">
        <v>6</v>
      </c>
      <c r="JX28" s="118">
        <v>1</v>
      </c>
      <c r="JY28" s="119">
        <v>0</v>
      </c>
      <c r="JZ28" s="163">
        <v>1286691</v>
      </c>
      <c r="KA28" s="132">
        <v>3</v>
      </c>
      <c r="KB28" s="118">
        <v>0</v>
      </c>
      <c r="KC28" s="118">
        <v>0</v>
      </c>
      <c r="KD28" s="118">
        <v>0</v>
      </c>
      <c r="KE28" s="118">
        <v>3</v>
      </c>
      <c r="KF28" s="118">
        <v>0</v>
      </c>
      <c r="KG28" s="119">
        <v>0</v>
      </c>
      <c r="KH28" s="163">
        <v>0</v>
      </c>
      <c r="KI28" s="211">
        <v>1679057</v>
      </c>
      <c r="KJ28" s="206">
        <v>0</v>
      </c>
      <c r="KK28" s="132">
        <v>0</v>
      </c>
      <c r="KL28" s="118">
        <v>0</v>
      </c>
      <c r="KM28" s="118">
        <v>0</v>
      </c>
      <c r="KN28" s="119">
        <v>0</v>
      </c>
      <c r="KO28" s="163">
        <v>0</v>
      </c>
      <c r="KP28" s="132">
        <v>0</v>
      </c>
      <c r="KQ28" s="118">
        <v>0</v>
      </c>
      <c r="KR28" s="118">
        <v>0</v>
      </c>
      <c r="KS28" s="119">
        <v>0</v>
      </c>
      <c r="KT28" s="163">
        <v>0</v>
      </c>
      <c r="KU28" s="132">
        <v>0</v>
      </c>
      <c r="KV28" s="118">
        <v>0</v>
      </c>
      <c r="KW28" s="118">
        <v>0</v>
      </c>
      <c r="KX28" s="118">
        <v>0</v>
      </c>
      <c r="KY28" s="118">
        <v>0</v>
      </c>
      <c r="KZ28" s="118">
        <v>0</v>
      </c>
      <c r="LA28" s="119">
        <v>0</v>
      </c>
      <c r="LB28" s="163">
        <v>0</v>
      </c>
      <c r="LC28" s="211">
        <v>0</v>
      </c>
      <c r="LD28" s="206">
        <v>1</v>
      </c>
      <c r="LE28" s="132">
        <v>0</v>
      </c>
      <c r="LF28" s="118">
        <v>0</v>
      </c>
      <c r="LG28" s="118">
        <v>0</v>
      </c>
      <c r="LH28" s="119">
        <v>0</v>
      </c>
      <c r="LI28" s="163">
        <v>0</v>
      </c>
      <c r="LJ28" s="132">
        <v>1</v>
      </c>
      <c r="LK28" s="118">
        <v>1</v>
      </c>
      <c r="LL28" s="118">
        <v>0</v>
      </c>
      <c r="LM28" s="119">
        <v>0</v>
      </c>
      <c r="LN28" s="163">
        <v>183813</v>
      </c>
      <c r="LO28" s="132">
        <v>0</v>
      </c>
      <c r="LP28" s="118">
        <v>0</v>
      </c>
      <c r="LQ28" s="118">
        <v>0</v>
      </c>
      <c r="LR28" s="118">
        <v>0</v>
      </c>
      <c r="LS28" s="118">
        <v>0</v>
      </c>
      <c r="LT28" s="118">
        <v>0</v>
      </c>
      <c r="LU28" s="119">
        <v>0</v>
      </c>
      <c r="LV28" s="163">
        <v>0</v>
      </c>
      <c r="LW28" s="211">
        <v>183813</v>
      </c>
      <c r="LX28" s="206">
        <v>14</v>
      </c>
      <c r="LY28" s="132">
        <v>2</v>
      </c>
      <c r="LZ28" s="118">
        <v>2</v>
      </c>
      <c r="MA28" s="118">
        <v>0</v>
      </c>
      <c r="MB28" s="119">
        <v>0</v>
      </c>
      <c r="MC28" s="163">
        <v>392366</v>
      </c>
      <c r="MD28" s="132">
        <v>12</v>
      </c>
      <c r="ME28" s="118">
        <v>12</v>
      </c>
      <c r="MF28" s="118">
        <v>0</v>
      </c>
      <c r="MG28" s="119">
        <v>0</v>
      </c>
      <c r="MH28" s="163">
        <v>2205756</v>
      </c>
      <c r="MI28" s="132">
        <v>0</v>
      </c>
      <c r="MJ28" s="118">
        <v>0</v>
      </c>
      <c r="MK28" s="118">
        <v>0</v>
      </c>
      <c r="ML28" s="118">
        <v>0</v>
      </c>
      <c r="MM28" s="118">
        <v>0</v>
      </c>
      <c r="MN28" s="118">
        <v>0</v>
      </c>
      <c r="MO28" s="119">
        <v>0</v>
      </c>
      <c r="MP28" s="163">
        <v>0</v>
      </c>
      <c r="MQ28" s="211">
        <v>2598122</v>
      </c>
      <c r="MR28" s="206">
        <v>0</v>
      </c>
      <c r="MS28" s="132">
        <v>0</v>
      </c>
      <c r="MT28" s="118">
        <v>0</v>
      </c>
      <c r="MU28" s="118">
        <v>0</v>
      </c>
      <c r="MV28" s="119">
        <v>0</v>
      </c>
      <c r="MW28" s="163">
        <v>0</v>
      </c>
      <c r="MX28" s="132">
        <v>0</v>
      </c>
      <c r="MY28" s="118">
        <v>0</v>
      </c>
      <c r="MZ28" s="118">
        <v>0</v>
      </c>
      <c r="NA28" s="119">
        <v>0</v>
      </c>
      <c r="NB28" s="163">
        <v>0</v>
      </c>
      <c r="NC28" s="132">
        <v>0</v>
      </c>
      <c r="ND28" s="118">
        <v>0</v>
      </c>
      <c r="NE28" s="118">
        <v>0</v>
      </c>
      <c r="NF28" s="118">
        <v>0</v>
      </c>
      <c r="NG28" s="118">
        <v>0</v>
      </c>
      <c r="NH28" s="118">
        <v>0</v>
      </c>
      <c r="NI28" s="119">
        <v>0</v>
      </c>
      <c r="NJ28" s="163">
        <v>0</v>
      </c>
      <c r="NK28" s="211">
        <v>0</v>
      </c>
      <c r="NL28" s="206">
        <v>4</v>
      </c>
      <c r="NM28" s="132">
        <v>4</v>
      </c>
      <c r="NN28" s="118">
        <v>4</v>
      </c>
      <c r="NO28" s="118">
        <v>0</v>
      </c>
      <c r="NP28" s="119">
        <v>0</v>
      </c>
      <c r="NQ28" s="163">
        <v>784732</v>
      </c>
      <c r="NR28" s="132">
        <v>0</v>
      </c>
      <c r="NS28" s="118">
        <v>0</v>
      </c>
      <c r="NT28" s="118">
        <v>0</v>
      </c>
      <c r="NU28" s="119">
        <v>0</v>
      </c>
      <c r="NV28" s="163">
        <v>0</v>
      </c>
      <c r="NW28" s="132">
        <v>0</v>
      </c>
      <c r="NX28" s="118">
        <v>0</v>
      </c>
      <c r="NY28" s="118">
        <v>0</v>
      </c>
      <c r="NZ28" s="118">
        <v>0</v>
      </c>
      <c r="OA28" s="118">
        <v>0</v>
      </c>
      <c r="OB28" s="118">
        <v>0</v>
      </c>
      <c r="OC28" s="119">
        <v>0</v>
      </c>
      <c r="OD28" s="163">
        <v>0</v>
      </c>
      <c r="OE28" s="211">
        <v>784732</v>
      </c>
    </row>
    <row r="29" spans="2:395" ht="13.5" hidden="1" outlineLevel="1" x14ac:dyDescent="0.25">
      <c r="B29" s="14" t="s">
        <v>5</v>
      </c>
      <c r="C29" s="170">
        <v>196183</v>
      </c>
      <c r="D29" s="170">
        <v>196183</v>
      </c>
      <c r="E29" s="171">
        <v>205586</v>
      </c>
      <c r="F29" s="172">
        <v>274512</v>
      </c>
      <c r="G29" s="170">
        <v>274512</v>
      </c>
      <c r="H29" s="171">
        <v>287690</v>
      </c>
      <c r="I29" s="172">
        <v>283276</v>
      </c>
      <c r="J29" s="170">
        <v>283276</v>
      </c>
      <c r="K29" s="171">
        <v>296858</v>
      </c>
      <c r="L29" s="173">
        <v>0</v>
      </c>
      <c r="M29" s="170">
        <v>0</v>
      </c>
      <c r="N29" s="171">
        <v>0</v>
      </c>
      <c r="P29" s="225">
        <v>2858</v>
      </c>
      <c r="Q29" s="132">
        <v>2119</v>
      </c>
      <c r="R29" s="118">
        <v>1495</v>
      </c>
      <c r="S29" s="118">
        <v>137</v>
      </c>
      <c r="T29" s="119">
        <v>487</v>
      </c>
      <c r="U29" s="163">
        <v>420291038</v>
      </c>
      <c r="V29" s="132">
        <v>738</v>
      </c>
      <c r="W29" s="118">
        <v>520</v>
      </c>
      <c r="X29" s="118">
        <v>67</v>
      </c>
      <c r="Y29" s="119">
        <v>151</v>
      </c>
      <c r="Z29" s="163">
        <v>204579734</v>
      </c>
      <c r="AA29" s="132">
        <v>1</v>
      </c>
      <c r="AB29" s="118">
        <v>0</v>
      </c>
      <c r="AC29" s="118">
        <v>0</v>
      </c>
      <c r="AD29" s="118">
        <v>0</v>
      </c>
      <c r="AE29" s="118">
        <v>1</v>
      </c>
      <c r="AF29" s="118">
        <v>0</v>
      </c>
      <c r="AG29" s="119">
        <v>0</v>
      </c>
      <c r="AH29" s="163">
        <v>0</v>
      </c>
      <c r="AI29" s="211">
        <v>624870772</v>
      </c>
      <c r="AJ29" s="206">
        <v>23</v>
      </c>
      <c r="AK29" s="132">
        <v>21</v>
      </c>
      <c r="AL29" s="118">
        <v>18</v>
      </c>
      <c r="AM29" s="118">
        <v>0</v>
      </c>
      <c r="AN29" s="119">
        <v>3</v>
      </c>
      <c r="AO29" s="163">
        <v>4148052</v>
      </c>
      <c r="AP29" s="132">
        <v>2</v>
      </c>
      <c r="AQ29" s="118">
        <v>2</v>
      </c>
      <c r="AR29" s="118">
        <v>0</v>
      </c>
      <c r="AS29" s="119">
        <v>0</v>
      </c>
      <c r="AT29" s="163">
        <v>549024</v>
      </c>
      <c r="AU29" s="132">
        <v>0</v>
      </c>
      <c r="AV29" s="118">
        <v>0</v>
      </c>
      <c r="AW29" s="118">
        <v>0</v>
      </c>
      <c r="AX29" s="118">
        <v>0</v>
      </c>
      <c r="AY29" s="118">
        <v>0</v>
      </c>
      <c r="AZ29" s="118">
        <v>0</v>
      </c>
      <c r="BA29" s="119">
        <v>0</v>
      </c>
      <c r="BB29" s="163">
        <v>0</v>
      </c>
      <c r="BC29" s="211">
        <v>4697076</v>
      </c>
      <c r="BD29" s="206">
        <v>21</v>
      </c>
      <c r="BE29" s="132">
        <v>18</v>
      </c>
      <c r="BF29" s="118">
        <v>0</v>
      </c>
      <c r="BG29" s="118">
        <v>0</v>
      </c>
      <c r="BH29" s="119">
        <v>18</v>
      </c>
      <c r="BI29" s="163">
        <v>3700548</v>
      </c>
      <c r="BJ29" s="132">
        <v>3</v>
      </c>
      <c r="BK29" s="118">
        <v>1</v>
      </c>
      <c r="BL29" s="118">
        <v>0</v>
      </c>
      <c r="BM29" s="119">
        <v>2</v>
      </c>
      <c r="BN29" s="163">
        <v>849892</v>
      </c>
      <c r="BO29" s="132">
        <v>0</v>
      </c>
      <c r="BP29" s="118">
        <v>0</v>
      </c>
      <c r="BQ29" s="118">
        <v>0</v>
      </c>
      <c r="BR29" s="118">
        <v>0</v>
      </c>
      <c r="BS29" s="118">
        <v>0</v>
      </c>
      <c r="BT29" s="118">
        <v>0</v>
      </c>
      <c r="BU29" s="119">
        <v>0</v>
      </c>
      <c r="BV29" s="163">
        <v>0</v>
      </c>
      <c r="BW29" s="211">
        <v>4550440</v>
      </c>
      <c r="BX29" s="206">
        <v>6</v>
      </c>
      <c r="BY29" s="132">
        <v>4</v>
      </c>
      <c r="BZ29" s="118">
        <v>3</v>
      </c>
      <c r="CA29" s="118">
        <v>0</v>
      </c>
      <c r="CB29" s="119">
        <v>1</v>
      </c>
      <c r="CC29" s="163">
        <v>794135</v>
      </c>
      <c r="CD29" s="132">
        <v>2</v>
      </c>
      <c r="CE29" s="118">
        <v>2</v>
      </c>
      <c r="CF29" s="118">
        <v>0</v>
      </c>
      <c r="CG29" s="119">
        <v>0</v>
      </c>
      <c r="CH29" s="163">
        <v>549024</v>
      </c>
      <c r="CI29" s="132">
        <v>0</v>
      </c>
      <c r="CJ29" s="118">
        <v>0</v>
      </c>
      <c r="CK29" s="118">
        <v>0</v>
      </c>
      <c r="CL29" s="118">
        <v>0</v>
      </c>
      <c r="CM29" s="118">
        <v>0</v>
      </c>
      <c r="CN29" s="118">
        <v>0</v>
      </c>
      <c r="CO29" s="119">
        <v>0</v>
      </c>
      <c r="CP29" s="163">
        <v>0</v>
      </c>
      <c r="CQ29" s="211">
        <v>1343159</v>
      </c>
      <c r="CR29" s="206">
        <v>1330</v>
      </c>
      <c r="CS29" s="132">
        <v>1175</v>
      </c>
      <c r="CT29" s="118">
        <v>853</v>
      </c>
      <c r="CU29" s="118">
        <v>67</v>
      </c>
      <c r="CV29" s="119">
        <v>255</v>
      </c>
      <c r="CW29" s="163">
        <v>232912790</v>
      </c>
      <c r="CX29" s="132">
        <v>155</v>
      </c>
      <c r="CY29" s="118">
        <v>121</v>
      </c>
      <c r="CZ29" s="118">
        <v>8</v>
      </c>
      <c r="DA29" s="119">
        <v>26</v>
      </c>
      <c r="DB29" s="163">
        <v>42891988</v>
      </c>
      <c r="DC29" s="132">
        <v>0</v>
      </c>
      <c r="DD29" s="118">
        <v>0</v>
      </c>
      <c r="DE29" s="118">
        <v>0</v>
      </c>
      <c r="DF29" s="118">
        <v>0</v>
      </c>
      <c r="DG29" s="118">
        <v>0</v>
      </c>
      <c r="DH29" s="118">
        <v>0</v>
      </c>
      <c r="DI29" s="119">
        <v>0</v>
      </c>
      <c r="DJ29" s="163">
        <v>0</v>
      </c>
      <c r="DK29" s="211">
        <v>275804778</v>
      </c>
      <c r="DL29" s="206">
        <v>51</v>
      </c>
      <c r="DM29" s="132">
        <v>27</v>
      </c>
      <c r="DN29" s="118">
        <v>25</v>
      </c>
      <c r="DO29" s="118">
        <v>1</v>
      </c>
      <c r="DP29" s="119">
        <v>1</v>
      </c>
      <c r="DQ29" s="163">
        <v>5306344</v>
      </c>
      <c r="DR29" s="132">
        <v>24</v>
      </c>
      <c r="DS29" s="118">
        <v>18</v>
      </c>
      <c r="DT29" s="118">
        <v>3</v>
      </c>
      <c r="DU29" s="119">
        <v>3</v>
      </c>
      <c r="DV29" s="163">
        <v>6627822</v>
      </c>
      <c r="DW29" s="132">
        <v>0</v>
      </c>
      <c r="DX29" s="118">
        <v>0</v>
      </c>
      <c r="DY29" s="118">
        <v>0</v>
      </c>
      <c r="DZ29" s="118">
        <v>0</v>
      </c>
      <c r="EA29" s="118">
        <v>0</v>
      </c>
      <c r="EB29" s="118">
        <v>0</v>
      </c>
      <c r="EC29" s="119">
        <v>0</v>
      </c>
      <c r="ED29" s="163">
        <v>0</v>
      </c>
      <c r="EE29" s="211">
        <v>11934166</v>
      </c>
      <c r="EF29" s="206">
        <v>185</v>
      </c>
      <c r="EG29" s="132">
        <v>115</v>
      </c>
      <c r="EH29" s="118">
        <v>51</v>
      </c>
      <c r="EI29" s="118">
        <v>9</v>
      </c>
      <c r="EJ29" s="119">
        <v>55</v>
      </c>
      <c r="EK29" s="163">
        <v>23078210</v>
      </c>
      <c r="EL29" s="132">
        <v>70</v>
      </c>
      <c r="EM29" s="118">
        <v>23</v>
      </c>
      <c r="EN29" s="118">
        <v>15</v>
      </c>
      <c r="EO29" s="119">
        <v>32</v>
      </c>
      <c r="EP29" s="163">
        <v>19637536</v>
      </c>
      <c r="EQ29" s="132">
        <v>0</v>
      </c>
      <c r="ER29" s="118">
        <v>0</v>
      </c>
      <c r="ES29" s="118">
        <v>0</v>
      </c>
      <c r="ET29" s="118">
        <v>0</v>
      </c>
      <c r="EU29" s="118">
        <v>0</v>
      </c>
      <c r="EV29" s="118">
        <v>0</v>
      </c>
      <c r="EW29" s="119">
        <v>0</v>
      </c>
      <c r="EX29" s="163">
        <v>0</v>
      </c>
      <c r="EY29" s="211">
        <v>42715746</v>
      </c>
      <c r="EZ29" s="206">
        <v>344</v>
      </c>
      <c r="FA29" s="132">
        <v>213</v>
      </c>
      <c r="FB29" s="118">
        <v>143</v>
      </c>
      <c r="FC29" s="118">
        <v>0</v>
      </c>
      <c r="FD29" s="119">
        <v>70</v>
      </c>
      <c r="FE29" s="163">
        <v>42445189</v>
      </c>
      <c r="FF29" s="132">
        <v>131</v>
      </c>
      <c r="FG29" s="118">
        <v>100</v>
      </c>
      <c r="FH29" s="118">
        <v>0</v>
      </c>
      <c r="FI29" s="119">
        <v>31</v>
      </c>
      <c r="FJ29" s="163">
        <v>36369590</v>
      </c>
      <c r="FK29" s="132">
        <v>0</v>
      </c>
      <c r="FL29" s="118">
        <v>0</v>
      </c>
      <c r="FM29" s="118">
        <v>0</v>
      </c>
      <c r="FN29" s="118">
        <v>0</v>
      </c>
      <c r="FO29" s="118">
        <v>0</v>
      </c>
      <c r="FP29" s="118">
        <v>0</v>
      </c>
      <c r="FQ29" s="119">
        <v>0</v>
      </c>
      <c r="FR29" s="163">
        <v>0</v>
      </c>
      <c r="FS29" s="211">
        <v>78814779</v>
      </c>
      <c r="FT29" s="206">
        <v>0</v>
      </c>
      <c r="FU29" s="132">
        <v>0</v>
      </c>
      <c r="FV29" s="118">
        <v>0</v>
      </c>
      <c r="FW29" s="118">
        <v>0</v>
      </c>
      <c r="FX29" s="119">
        <v>0</v>
      </c>
      <c r="FY29" s="163">
        <v>0</v>
      </c>
      <c r="FZ29" s="132">
        <v>0</v>
      </c>
      <c r="GA29" s="118">
        <v>0</v>
      </c>
      <c r="GB29" s="118">
        <v>0</v>
      </c>
      <c r="GC29" s="119">
        <v>0</v>
      </c>
      <c r="GD29" s="163">
        <v>0</v>
      </c>
      <c r="GE29" s="132">
        <v>0</v>
      </c>
      <c r="GF29" s="118">
        <v>0</v>
      </c>
      <c r="GG29" s="118">
        <v>0</v>
      </c>
      <c r="GH29" s="118">
        <v>0</v>
      </c>
      <c r="GI29" s="118">
        <v>0</v>
      </c>
      <c r="GJ29" s="118">
        <v>0</v>
      </c>
      <c r="GK29" s="119">
        <v>0</v>
      </c>
      <c r="GL29" s="163">
        <v>0</v>
      </c>
      <c r="GM29" s="211">
        <v>0</v>
      </c>
      <c r="GN29" s="206">
        <v>226</v>
      </c>
      <c r="GO29" s="132">
        <v>138</v>
      </c>
      <c r="GP29" s="118">
        <v>95</v>
      </c>
      <c r="GQ29" s="118">
        <v>34</v>
      </c>
      <c r="GR29" s="119">
        <v>9</v>
      </c>
      <c r="GS29" s="163">
        <v>27157881</v>
      </c>
      <c r="GT29" s="132">
        <v>88</v>
      </c>
      <c r="GU29" s="118">
        <v>60</v>
      </c>
      <c r="GV29" s="118">
        <v>21</v>
      </c>
      <c r="GW29" s="119">
        <v>7</v>
      </c>
      <c r="GX29" s="163">
        <v>24249302</v>
      </c>
      <c r="GY29" s="132">
        <v>0</v>
      </c>
      <c r="GZ29" s="118">
        <v>0</v>
      </c>
      <c r="HA29" s="118">
        <v>0</v>
      </c>
      <c r="HB29" s="118">
        <v>0</v>
      </c>
      <c r="HC29" s="118">
        <v>0</v>
      </c>
      <c r="HD29" s="118">
        <v>0</v>
      </c>
      <c r="HE29" s="119">
        <v>0</v>
      </c>
      <c r="HF29" s="163">
        <v>0</v>
      </c>
      <c r="HG29" s="211">
        <v>51407183</v>
      </c>
      <c r="HH29" s="206">
        <v>7</v>
      </c>
      <c r="HI29" s="132">
        <v>4</v>
      </c>
      <c r="HJ29" s="118">
        <v>4</v>
      </c>
      <c r="HK29" s="118">
        <v>0</v>
      </c>
      <c r="HL29" s="119">
        <v>0</v>
      </c>
      <c r="HM29" s="163">
        <v>784732</v>
      </c>
      <c r="HN29" s="132">
        <v>3</v>
      </c>
      <c r="HO29" s="118">
        <v>2</v>
      </c>
      <c r="HP29" s="118">
        <v>0</v>
      </c>
      <c r="HQ29" s="119">
        <v>1</v>
      </c>
      <c r="HR29" s="163">
        <v>836714</v>
      </c>
      <c r="HS29" s="132">
        <v>0</v>
      </c>
      <c r="HT29" s="118">
        <v>0</v>
      </c>
      <c r="HU29" s="118">
        <v>0</v>
      </c>
      <c r="HV29" s="118">
        <v>0</v>
      </c>
      <c r="HW29" s="118">
        <v>0</v>
      </c>
      <c r="HX29" s="118">
        <v>0</v>
      </c>
      <c r="HY29" s="119">
        <v>0</v>
      </c>
      <c r="HZ29" s="163">
        <v>0</v>
      </c>
      <c r="IA29" s="211">
        <v>1621446</v>
      </c>
      <c r="IB29" s="206">
        <v>52</v>
      </c>
      <c r="IC29" s="132">
        <v>37</v>
      </c>
      <c r="ID29" s="118">
        <v>0</v>
      </c>
      <c r="IE29" s="118">
        <v>4</v>
      </c>
      <c r="IF29" s="119">
        <v>33</v>
      </c>
      <c r="IG29" s="163">
        <v>7569070</v>
      </c>
      <c r="IH29" s="132">
        <v>15</v>
      </c>
      <c r="II29" s="118">
        <v>0</v>
      </c>
      <c r="IJ29" s="118">
        <v>2</v>
      </c>
      <c r="IK29" s="119">
        <v>13</v>
      </c>
      <c r="IL29" s="163">
        <v>4288994</v>
      </c>
      <c r="IM29" s="132">
        <v>0</v>
      </c>
      <c r="IN29" s="118">
        <v>0</v>
      </c>
      <c r="IO29" s="118">
        <v>0</v>
      </c>
      <c r="IP29" s="118">
        <v>0</v>
      </c>
      <c r="IQ29" s="118">
        <v>0</v>
      </c>
      <c r="IR29" s="118">
        <v>0</v>
      </c>
      <c r="IS29" s="119">
        <v>0</v>
      </c>
      <c r="IT29" s="163">
        <v>0</v>
      </c>
      <c r="IU29" s="211">
        <v>11858064</v>
      </c>
      <c r="IV29" s="206">
        <v>31</v>
      </c>
      <c r="IW29" s="132">
        <v>13</v>
      </c>
      <c r="IX29" s="118">
        <v>8</v>
      </c>
      <c r="IY29" s="118">
        <v>3</v>
      </c>
      <c r="IZ29" s="119">
        <v>2</v>
      </c>
      <c r="JA29" s="163">
        <v>2569185</v>
      </c>
      <c r="JB29" s="132">
        <v>18</v>
      </c>
      <c r="JC29" s="118">
        <v>10</v>
      </c>
      <c r="JD29" s="118">
        <v>5</v>
      </c>
      <c r="JE29" s="119">
        <v>3</v>
      </c>
      <c r="JF29" s="163">
        <v>4980750</v>
      </c>
      <c r="JG29" s="132">
        <v>0</v>
      </c>
      <c r="JH29" s="118">
        <v>0</v>
      </c>
      <c r="JI29" s="118">
        <v>0</v>
      </c>
      <c r="JJ29" s="118">
        <v>0</v>
      </c>
      <c r="JK29" s="118">
        <v>0</v>
      </c>
      <c r="JL29" s="118">
        <v>0</v>
      </c>
      <c r="JM29" s="119">
        <v>0</v>
      </c>
      <c r="JN29" s="163">
        <v>0</v>
      </c>
      <c r="JO29" s="211">
        <v>7549935</v>
      </c>
      <c r="JP29" s="206">
        <v>145</v>
      </c>
      <c r="JQ29" s="132">
        <v>95</v>
      </c>
      <c r="JR29" s="118">
        <v>84</v>
      </c>
      <c r="JS29" s="118">
        <v>9</v>
      </c>
      <c r="JT29" s="119">
        <v>2</v>
      </c>
      <c r="JU29" s="163">
        <v>18656191</v>
      </c>
      <c r="JV29" s="132">
        <v>50</v>
      </c>
      <c r="JW29" s="118">
        <v>41</v>
      </c>
      <c r="JX29" s="118">
        <v>5</v>
      </c>
      <c r="JY29" s="119">
        <v>4</v>
      </c>
      <c r="JZ29" s="163">
        <v>13778312</v>
      </c>
      <c r="KA29" s="132">
        <v>0</v>
      </c>
      <c r="KB29" s="118">
        <v>0</v>
      </c>
      <c r="KC29" s="118">
        <v>0</v>
      </c>
      <c r="KD29" s="118">
        <v>0</v>
      </c>
      <c r="KE29" s="118">
        <v>0</v>
      </c>
      <c r="KF29" s="118">
        <v>0</v>
      </c>
      <c r="KG29" s="119">
        <v>0</v>
      </c>
      <c r="KH29" s="163">
        <v>0</v>
      </c>
      <c r="KI29" s="211">
        <v>32434503</v>
      </c>
      <c r="KJ29" s="206">
        <v>9</v>
      </c>
      <c r="KK29" s="132">
        <v>5</v>
      </c>
      <c r="KL29" s="118">
        <v>0</v>
      </c>
      <c r="KM29" s="118">
        <v>0</v>
      </c>
      <c r="KN29" s="119">
        <v>5</v>
      </c>
      <c r="KO29" s="163">
        <v>1027930</v>
      </c>
      <c r="KP29" s="132">
        <v>4</v>
      </c>
      <c r="KQ29" s="118">
        <v>1</v>
      </c>
      <c r="KR29" s="118">
        <v>0</v>
      </c>
      <c r="KS29" s="119">
        <v>3</v>
      </c>
      <c r="KT29" s="163">
        <v>1137582</v>
      </c>
      <c r="KU29" s="132">
        <v>0</v>
      </c>
      <c r="KV29" s="118">
        <v>0</v>
      </c>
      <c r="KW29" s="118">
        <v>0</v>
      </c>
      <c r="KX29" s="118">
        <v>0</v>
      </c>
      <c r="KY29" s="118">
        <v>0</v>
      </c>
      <c r="KZ29" s="118">
        <v>0</v>
      </c>
      <c r="LA29" s="119">
        <v>0</v>
      </c>
      <c r="LB29" s="163">
        <v>0</v>
      </c>
      <c r="LC29" s="211">
        <v>2165512</v>
      </c>
      <c r="LD29" s="206">
        <v>81</v>
      </c>
      <c r="LE29" s="132">
        <v>57</v>
      </c>
      <c r="LF29" s="118">
        <v>52</v>
      </c>
      <c r="LG29" s="118">
        <v>0</v>
      </c>
      <c r="LH29" s="119">
        <v>5</v>
      </c>
      <c r="LI29" s="163">
        <v>11229446</v>
      </c>
      <c r="LJ29" s="132">
        <v>24</v>
      </c>
      <c r="LK29" s="118">
        <v>19</v>
      </c>
      <c r="LL29" s="118">
        <v>0</v>
      </c>
      <c r="LM29" s="119">
        <v>5</v>
      </c>
      <c r="LN29" s="163">
        <v>6654178</v>
      </c>
      <c r="LO29" s="132">
        <v>0</v>
      </c>
      <c r="LP29" s="118">
        <v>0</v>
      </c>
      <c r="LQ29" s="118">
        <v>0</v>
      </c>
      <c r="LR29" s="118">
        <v>0</v>
      </c>
      <c r="LS29" s="118">
        <v>0</v>
      </c>
      <c r="LT29" s="118">
        <v>0</v>
      </c>
      <c r="LU29" s="119">
        <v>0</v>
      </c>
      <c r="LV29" s="163">
        <v>0</v>
      </c>
      <c r="LW29" s="211">
        <v>17883624</v>
      </c>
      <c r="LX29" s="206">
        <v>119</v>
      </c>
      <c r="LY29" s="132">
        <v>58</v>
      </c>
      <c r="LZ29" s="118">
        <v>58</v>
      </c>
      <c r="MA29" s="118">
        <v>0</v>
      </c>
      <c r="MB29" s="119">
        <v>0</v>
      </c>
      <c r="MC29" s="163">
        <v>11378614</v>
      </c>
      <c r="MD29" s="132">
        <v>60</v>
      </c>
      <c r="ME29" s="118">
        <v>60</v>
      </c>
      <c r="MF29" s="118">
        <v>0</v>
      </c>
      <c r="MG29" s="119">
        <v>0</v>
      </c>
      <c r="MH29" s="163">
        <v>16470720</v>
      </c>
      <c r="MI29" s="132">
        <v>1</v>
      </c>
      <c r="MJ29" s="118">
        <v>0</v>
      </c>
      <c r="MK29" s="118">
        <v>0</v>
      </c>
      <c r="ML29" s="118">
        <v>0</v>
      </c>
      <c r="MM29" s="118">
        <v>1</v>
      </c>
      <c r="MN29" s="118">
        <v>0</v>
      </c>
      <c r="MO29" s="119">
        <v>0</v>
      </c>
      <c r="MP29" s="163">
        <v>0</v>
      </c>
      <c r="MQ29" s="211">
        <v>27849334</v>
      </c>
      <c r="MR29" s="206">
        <v>126</v>
      </c>
      <c r="MS29" s="132">
        <v>82</v>
      </c>
      <c r="MT29" s="118">
        <v>69</v>
      </c>
      <c r="MU29" s="118">
        <v>0</v>
      </c>
      <c r="MV29" s="119">
        <v>13</v>
      </c>
      <c r="MW29" s="163">
        <v>16209245</v>
      </c>
      <c r="MX29" s="132">
        <v>44</v>
      </c>
      <c r="MY29" s="118">
        <v>38</v>
      </c>
      <c r="MZ29" s="118">
        <v>0</v>
      </c>
      <c r="NA29" s="119">
        <v>6</v>
      </c>
      <c r="NB29" s="301">
        <v>12157596</v>
      </c>
      <c r="NC29" s="132">
        <v>0</v>
      </c>
      <c r="ND29" s="118">
        <v>0</v>
      </c>
      <c r="NE29" s="118">
        <v>0</v>
      </c>
      <c r="NF29" s="118">
        <v>0</v>
      </c>
      <c r="NG29" s="118">
        <v>0</v>
      </c>
      <c r="NH29" s="118">
        <v>0</v>
      </c>
      <c r="NI29" s="119">
        <v>0</v>
      </c>
      <c r="NJ29" s="163">
        <v>0</v>
      </c>
      <c r="NK29" s="211">
        <v>28366841</v>
      </c>
      <c r="NL29" s="206">
        <v>102</v>
      </c>
      <c r="NM29" s="132">
        <v>57</v>
      </c>
      <c r="NN29" s="118">
        <v>32</v>
      </c>
      <c r="NO29" s="118">
        <v>10</v>
      </c>
      <c r="NP29" s="119">
        <v>15</v>
      </c>
      <c r="NQ29" s="163">
        <v>11323476</v>
      </c>
      <c r="NR29" s="132">
        <v>45</v>
      </c>
      <c r="NS29" s="118">
        <v>22</v>
      </c>
      <c r="NT29" s="118">
        <v>8</v>
      </c>
      <c r="NU29" s="119">
        <v>15</v>
      </c>
      <c r="NV29" s="163">
        <v>12550710</v>
      </c>
      <c r="NW29" s="132">
        <v>0</v>
      </c>
      <c r="NX29" s="118">
        <v>0</v>
      </c>
      <c r="NY29" s="118">
        <v>0</v>
      </c>
      <c r="NZ29" s="118">
        <v>0</v>
      </c>
      <c r="OA29" s="118">
        <v>0</v>
      </c>
      <c r="OB29" s="118">
        <v>0</v>
      </c>
      <c r="OC29" s="119">
        <v>0</v>
      </c>
      <c r="OD29" s="163">
        <v>0</v>
      </c>
      <c r="OE29" s="211">
        <v>23874186</v>
      </c>
    </row>
    <row r="30" spans="2:395" ht="13.5" hidden="1" outlineLevel="1" x14ac:dyDescent="0.25">
      <c r="B30" s="14" t="s">
        <v>12</v>
      </c>
      <c r="C30" s="170">
        <v>419572</v>
      </c>
      <c r="D30" s="170">
        <v>419572</v>
      </c>
      <c r="E30" s="171">
        <v>440105</v>
      </c>
      <c r="F30" s="172">
        <v>557697</v>
      </c>
      <c r="G30" s="170">
        <v>557697</v>
      </c>
      <c r="H30" s="171">
        <v>584996</v>
      </c>
      <c r="I30" s="172">
        <v>585337</v>
      </c>
      <c r="J30" s="170">
        <v>585337</v>
      </c>
      <c r="K30" s="171">
        <v>613983</v>
      </c>
      <c r="L30" s="173">
        <v>0</v>
      </c>
      <c r="M30" s="170">
        <v>0</v>
      </c>
      <c r="N30" s="171">
        <v>0</v>
      </c>
      <c r="P30" s="225">
        <v>105</v>
      </c>
      <c r="Q30" s="132">
        <v>33</v>
      </c>
      <c r="R30" s="118">
        <v>20</v>
      </c>
      <c r="S30" s="118">
        <v>3</v>
      </c>
      <c r="T30" s="119">
        <v>10</v>
      </c>
      <c r="U30" s="163">
        <v>14051206</v>
      </c>
      <c r="V30" s="132">
        <v>68</v>
      </c>
      <c r="W30" s="118">
        <v>35</v>
      </c>
      <c r="X30" s="118">
        <v>11</v>
      </c>
      <c r="Y30" s="119">
        <v>22</v>
      </c>
      <c r="Z30" s="163">
        <v>38523974</v>
      </c>
      <c r="AA30" s="132">
        <v>4</v>
      </c>
      <c r="AB30" s="118">
        <v>0</v>
      </c>
      <c r="AC30" s="118">
        <v>0</v>
      </c>
      <c r="AD30" s="118">
        <v>0</v>
      </c>
      <c r="AE30" s="118">
        <v>4</v>
      </c>
      <c r="AF30" s="118">
        <v>0</v>
      </c>
      <c r="AG30" s="119">
        <v>0</v>
      </c>
      <c r="AH30" s="163">
        <v>0</v>
      </c>
      <c r="AI30" s="211">
        <v>52575180</v>
      </c>
      <c r="AJ30" s="206">
        <v>4</v>
      </c>
      <c r="AK30" s="132">
        <v>0</v>
      </c>
      <c r="AL30" s="118">
        <v>0</v>
      </c>
      <c r="AM30" s="118">
        <v>0</v>
      </c>
      <c r="AN30" s="119">
        <v>0</v>
      </c>
      <c r="AO30" s="163">
        <v>0</v>
      </c>
      <c r="AP30" s="132">
        <v>1</v>
      </c>
      <c r="AQ30" s="118">
        <v>1</v>
      </c>
      <c r="AR30" s="118">
        <v>0</v>
      </c>
      <c r="AS30" s="119">
        <v>0</v>
      </c>
      <c r="AT30" s="163">
        <v>557697</v>
      </c>
      <c r="AU30" s="132">
        <v>3</v>
      </c>
      <c r="AV30" s="118">
        <v>0</v>
      </c>
      <c r="AW30" s="118">
        <v>0</v>
      </c>
      <c r="AX30" s="118">
        <v>0</v>
      </c>
      <c r="AY30" s="118">
        <v>3</v>
      </c>
      <c r="AZ30" s="118">
        <v>0</v>
      </c>
      <c r="BA30" s="119">
        <v>0</v>
      </c>
      <c r="BB30" s="163">
        <v>0</v>
      </c>
      <c r="BC30" s="211">
        <v>557697</v>
      </c>
      <c r="BD30" s="206">
        <v>3</v>
      </c>
      <c r="BE30" s="132">
        <v>0</v>
      </c>
      <c r="BF30" s="118">
        <v>0</v>
      </c>
      <c r="BG30" s="118">
        <v>0</v>
      </c>
      <c r="BH30" s="119">
        <v>0</v>
      </c>
      <c r="BI30" s="163">
        <v>0</v>
      </c>
      <c r="BJ30" s="132">
        <v>3</v>
      </c>
      <c r="BK30" s="118">
        <v>0</v>
      </c>
      <c r="BL30" s="118">
        <v>0</v>
      </c>
      <c r="BM30" s="119">
        <v>3</v>
      </c>
      <c r="BN30" s="163">
        <v>1754988</v>
      </c>
      <c r="BO30" s="132">
        <v>0</v>
      </c>
      <c r="BP30" s="118">
        <v>0</v>
      </c>
      <c r="BQ30" s="118">
        <v>0</v>
      </c>
      <c r="BR30" s="118">
        <v>0</v>
      </c>
      <c r="BS30" s="118">
        <v>0</v>
      </c>
      <c r="BT30" s="118">
        <v>0</v>
      </c>
      <c r="BU30" s="119">
        <v>0</v>
      </c>
      <c r="BV30" s="163">
        <v>0</v>
      </c>
      <c r="BW30" s="211">
        <v>1754988</v>
      </c>
      <c r="BX30" s="206">
        <v>1</v>
      </c>
      <c r="BY30" s="132">
        <v>0</v>
      </c>
      <c r="BZ30" s="118">
        <v>0</v>
      </c>
      <c r="CA30" s="118">
        <v>0</v>
      </c>
      <c r="CB30" s="119">
        <v>0</v>
      </c>
      <c r="CC30" s="163">
        <v>0</v>
      </c>
      <c r="CD30" s="132">
        <v>1</v>
      </c>
      <c r="CE30" s="118">
        <v>0</v>
      </c>
      <c r="CF30" s="118">
        <v>0</v>
      </c>
      <c r="CG30" s="119">
        <v>1</v>
      </c>
      <c r="CH30" s="163">
        <v>584996</v>
      </c>
      <c r="CI30" s="132">
        <v>0</v>
      </c>
      <c r="CJ30" s="118">
        <v>0</v>
      </c>
      <c r="CK30" s="118">
        <v>0</v>
      </c>
      <c r="CL30" s="118">
        <v>0</v>
      </c>
      <c r="CM30" s="118">
        <v>0</v>
      </c>
      <c r="CN30" s="118">
        <v>0</v>
      </c>
      <c r="CO30" s="119">
        <v>0</v>
      </c>
      <c r="CP30" s="163">
        <v>0</v>
      </c>
      <c r="CQ30" s="211">
        <v>584996</v>
      </c>
      <c r="CR30" s="206">
        <v>22</v>
      </c>
      <c r="CS30" s="132">
        <v>12</v>
      </c>
      <c r="CT30" s="118">
        <v>5</v>
      </c>
      <c r="CU30" s="118">
        <v>2</v>
      </c>
      <c r="CV30" s="119">
        <v>5</v>
      </c>
      <c r="CW30" s="163">
        <v>5137529</v>
      </c>
      <c r="CX30" s="132">
        <v>10</v>
      </c>
      <c r="CY30" s="118">
        <v>3</v>
      </c>
      <c r="CZ30" s="118">
        <v>6</v>
      </c>
      <c r="DA30" s="119">
        <v>1</v>
      </c>
      <c r="DB30" s="163">
        <v>5604269</v>
      </c>
      <c r="DC30" s="132">
        <v>0</v>
      </c>
      <c r="DD30" s="118">
        <v>0</v>
      </c>
      <c r="DE30" s="118">
        <v>0</v>
      </c>
      <c r="DF30" s="118">
        <v>0</v>
      </c>
      <c r="DG30" s="118">
        <v>0</v>
      </c>
      <c r="DH30" s="118">
        <v>0</v>
      </c>
      <c r="DI30" s="119">
        <v>0</v>
      </c>
      <c r="DJ30" s="163">
        <v>0</v>
      </c>
      <c r="DK30" s="211">
        <v>10741798</v>
      </c>
      <c r="DL30" s="206">
        <v>9</v>
      </c>
      <c r="DM30" s="132">
        <v>3</v>
      </c>
      <c r="DN30" s="118">
        <v>2</v>
      </c>
      <c r="DO30" s="118">
        <v>0</v>
      </c>
      <c r="DP30" s="119">
        <v>1</v>
      </c>
      <c r="DQ30" s="163">
        <v>1279249</v>
      </c>
      <c r="DR30" s="132">
        <v>6</v>
      </c>
      <c r="DS30" s="118">
        <v>6</v>
      </c>
      <c r="DT30" s="118">
        <v>0</v>
      </c>
      <c r="DU30" s="119">
        <v>0</v>
      </c>
      <c r="DV30" s="163">
        <v>3346182</v>
      </c>
      <c r="DW30" s="132">
        <v>0</v>
      </c>
      <c r="DX30" s="118">
        <v>0</v>
      </c>
      <c r="DY30" s="118">
        <v>0</v>
      </c>
      <c r="DZ30" s="118">
        <v>0</v>
      </c>
      <c r="EA30" s="118">
        <v>0</v>
      </c>
      <c r="EB30" s="118">
        <v>0</v>
      </c>
      <c r="EC30" s="119">
        <v>0</v>
      </c>
      <c r="ED30" s="163">
        <v>0</v>
      </c>
      <c r="EE30" s="211">
        <v>4625431</v>
      </c>
      <c r="EF30" s="206">
        <v>7</v>
      </c>
      <c r="EG30" s="132">
        <v>1</v>
      </c>
      <c r="EH30" s="118">
        <v>0</v>
      </c>
      <c r="EI30" s="118">
        <v>0</v>
      </c>
      <c r="EJ30" s="119">
        <v>1</v>
      </c>
      <c r="EK30" s="163">
        <v>440105</v>
      </c>
      <c r="EL30" s="132">
        <v>6</v>
      </c>
      <c r="EM30" s="118">
        <v>4</v>
      </c>
      <c r="EN30" s="118">
        <v>1</v>
      </c>
      <c r="EO30" s="119">
        <v>1</v>
      </c>
      <c r="EP30" s="163">
        <v>3373481</v>
      </c>
      <c r="EQ30" s="132">
        <v>0</v>
      </c>
      <c r="ER30" s="118">
        <v>0</v>
      </c>
      <c r="ES30" s="118">
        <v>0</v>
      </c>
      <c r="ET30" s="118">
        <v>0</v>
      </c>
      <c r="EU30" s="118">
        <v>0</v>
      </c>
      <c r="EV30" s="118">
        <v>0</v>
      </c>
      <c r="EW30" s="119">
        <v>0</v>
      </c>
      <c r="EX30" s="163">
        <v>0</v>
      </c>
      <c r="EY30" s="211">
        <v>3813586</v>
      </c>
      <c r="EZ30" s="206">
        <v>15</v>
      </c>
      <c r="FA30" s="132">
        <v>3</v>
      </c>
      <c r="FB30" s="118">
        <v>3</v>
      </c>
      <c r="FC30" s="118">
        <v>0</v>
      </c>
      <c r="FD30" s="119">
        <v>0</v>
      </c>
      <c r="FE30" s="163">
        <v>1258716</v>
      </c>
      <c r="FF30" s="132">
        <v>12</v>
      </c>
      <c r="FG30" s="118">
        <v>6</v>
      </c>
      <c r="FH30" s="118">
        <v>0</v>
      </c>
      <c r="FI30" s="119">
        <v>6</v>
      </c>
      <c r="FJ30" s="163">
        <v>6856158</v>
      </c>
      <c r="FK30" s="132">
        <v>0</v>
      </c>
      <c r="FL30" s="118">
        <v>0</v>
      </c>
      <c r="FM30" s="118">
        <v>0</v>
      </c>
      <c r="FN30" s="118">
        <v>0</v>
      </c>
      <c r="FO30" s="118">
        <v>0</v>
      </c>
      <c r="FP30" s="118">
        <v>0</v>
      </c>
      <c r="FQ30" s="119">
        <v>0</v>
      </c>
      <c r="FR30" s="163">
        <v>0</v>
      </c>
      <c r="FS30" s="211">
        <v>8114874</v>
      </c>
      <c r="FT30" s="206">
        <v>0</v>
      </c>
      <c r="FU30" s="132">
        <v>0</v>
      </c>
      <c r="FV30" s="118">
        <v>0</v>
      </c>
      <c r="FW30" s="118">
        <v>0</v>
      </c>
      <c r="FX30" s="119">
        <v>0</v>
      </c>
      <c r="FY30" s="163">
        <v>0</v>
      </c>
      <c r="FZ30" s="132">
        <v>0</v>
      </c>
      <c r="GA30" s="118">
        <v>0</v>
      </c>
      <c r="GB30" s="118">
        <v>0</v>
      </c>
      <c r="GC30" s="119">
        <v>0</v>
      </c>
      <c r="GD30" s="163">
        <v>0</v>
      </c>
      <c r="GE30" s="132">
        <v>0</v>
      </c>
      <c r="GF30" s="118">
        <v>0</v>
      </c>
      <c r="GG30" s="118">
        <v>0</v>
      </c>
      <c r="GH30" s="118">
        <v>0</v>
      </c>
      <c r="GI30" s="118">
        <v>0</v>
      </c>
      <c r="GJ30" s="118">
        <v>0</v>
      </c>
      <c r="GK30" s="119">
        <v>0</v>
      </c>
      <c r="GL30" s="163">
        <v>0</v>
      </c>
      <c r="GM30" s="211">
        <v>0</v>
      </c>
      <c r="GN30" s="206">
        <v>9</v>
      </c>
      <c r="GO30" s="132">
        <v>2</v>
      </c>
      <c r="GP30" s="118">
        <v>2</v>
      </c>
      <c r="GQ30" s="118">
        <v>0</v>
      </c>
      <c r="GR30" s="119">
        <v>0</v>
      </c>
      <c r="GS30" s="163">
        <v>839144</v>
      </c>
      <c r="GT30" s="132">
        <v>7</v>
      </c>
      <c r="GU30" s="118">
        <v>1</v>
      </c>
      <c r="GV30" s="118">
        <v>0</v>
      </c>
      <c r="GW30" s="119">
        <v>6</v>
      </c>
      <c r="GX30" s="163">
        <v>4067673</v>
      </c>
      <c r="GY30" s="132">
        <v>0</v>
      </c>
      <c r="GZ30" s="118">
        <v>0</v>
      </c>
      <c r="HA30" s="118">
        <v>0</v>
      </c>
      <c r="HB30" s="118">
        <v>0</v>
      </c>
      <c r="HC30" s="118">
        <v>0</v>
      </c>
      <c r="HD30" s="118">
        <v>0</v>
      </c>
      <c r="HE30" s="119">
        <v>0</v>
      </c>
      <c r="HF30" s="163">
        <v>0</v>
      </c>
      <c r="HG30" s="211">
        <v>4906817</v>
      </c>
      <c r="HH30" s="206">
        <v>0</v>
      </c>
      <c r="HI30" s="132">
        <v>0</v>
      </c>
      <c r="HJ30" s="118">
        <v>0</v>
      </c>
      <c r="HK30" s="118">
        <v>0</v>
      </c>
      <c r="HL30" s="119">
        <v>0</v>
      </c>
      <c r="HM30" s="163">
        <v>0</v>
      </c>
      <c r="HN30" s="132">
        <v>0</v>
      </c>
      <c r="HO30" s="118">
        <v>0</v>
      </c>
      <c r="HP30" s="118">
        <v>0</v>
      </c>
      <c r="HQ30" s="119">
        <v>0</v>
      </c>
      <c r="HR30" s="163">
        <v>0</v>
      </c>
      <c r="HS30" s="132">
        <v>0</v>
      </c>
      <c r="HT30" s="118">
        <v>0</v>
      </c>
      <c r="HU30" s="118">
        <v>0</v>
      </c>
      <c r="HV30" s="118">
        <v>0</v>
      </c>
      <c r="HW30" s="118">
        <v>0</v>
      </c>
      <c r="HX30" s="118">
        <v>0</v>
      </c>
      <c r="HY30" s="119">
        <v>0</v>
      </c>
      <c r="HZ30" s="163">
        <v>0</v>
      </c>
      <c r="IA30" s="211">
        <v>0</v>
      </c>
      <c r="IB30" s="206">
        <v>2</v>
      </c>
      <c r="IC30" s="132">
        <v>1</v>
      </c>
      <c r="ID30" s="118">
        <v>0</v>
      </c>
      <c r="IE30" s="118">
        <v>0</v>
      </c>
      <c r="IF30" s="119">
        <v>1</v>
      </c>
      <c r="IG30" s="163">
        <v>440105</v>
      </c>
      <c r="IH30" s="132">
        <v>1</v>
      </c>
      <c r="II30" s="118">
        <v>0</v>
      </c>
      <c r="IJ30" s="118">
        <v>0</v>
      </c>
      <c r="IK30" s="119">
        <v>1</v>
      </c>
      <c r="IL30" s="163">
        <v>584996</v>
      </c>
      <c r="IM30" s="132">
        <v>0</v>
      </c>
      <c r="IN30" s="118">
        <v>0</v>
      </c>
      <c r="IO30" s="118">
        <v>0</v>
      </c>
      <c r="IP30" s="118">
        <v>0</v>
      </c>
      <c r="IQ30" s="118">
        <v>0</v>
      </c>
      <c r="IR30" s="118">
        <v>0</v>
      </c>
      <c r="IS30" s="119">
        <v>0</v>
      </c>
      <c r="IT30" s="163">
        <v>0</v>
      </c>
      <c r="IU30" s="211">
        <v>1025101</v>
      </c>
      <c r="IV30" s="206">
        <v>4</v>
      </c>
      <c r="IW30" s="132">
        <v>3</v>
      </c>
      <c r="IX30" s="118">
        <v>3</v>
      </c>
      <c r="IY30" s="118">
        <v>0</v>
      </c>
      <c r="IZ30" s="119">
        <v>0</v>
      </c>
      <c r="JA30" s="163">
        <v>1258716</v>
      </c>
      <c r="JB30" s="132">
        <v>1</v>
      </c>
      <c r="JC30" s="118">
        <v>1</v>
      </c>
      <c r="JD30" s="118">
        <v>0</v>
      </c>
      <c r="JE30" s="119">
        <v>0</v>
      </c>
      <c r="JF30" s="163">
        <v>557697</v>
      </c>
      <c r="JG30" s="132">
        <v>0</v>
      </c>
      <c r="JH30" s="118">
        <v>0</v>
      </c>
      <c r="JI30" s="118">
        <v>0</v>
      </c>
      <c r="JJ30" s="118">
        <v>0</v>
      </c>
      <c r="JK30" s="118">
        <v>0</v>
      </c>
      <c r="JL30" s="118">
        <v>0</v>
      </c>
      <c r="JM30" s="119">
        <v>0</v>
      </c>
      <c r="JN30" s="163">
        <v>0</v>
      </c>
      <c r="JO30" s="211">
        <v>1816413</v>
      </c>
      <c r="JP30" s="206">
        <v>4</v>
      </c>
      <c r="JQ30" s="132">
        <v>0</v>
      </c>
      <c r="JR30" s="118">
        <v>0</v>
      </c>
      <c r="JS30" s="118">
        <v>0</v>
      </c>
      <c r="JT30" s="119">
        <v>0</v>
      </c>
      <c r="JU30" s="163">
        <v>0</v>
      </c>
      <c r="JV30" s="132">
        <v>4</v>
      </c>
      <c r="JW30" s="118">
        <v>3</v>
      </c>
      <c r="JX30" s="118">
        <v>1</v>
      </c>
      <c r="JY30" s="119">
        <v>0</v>
      </c>
      <c r="JZ30" s="163">
        <v>2230788</v>
      </c>
      <c r="KA30" s="132">
        <v>0</v>
      </c>
      <c r="KB30" s="118">
        <v>0</v>
      </c>
      <c r="KC30" s="118">
        <v>0</v>
      </c>
      <c r="KD30" s="118">
        <v>0</v>
      </c>
      <c r="KE30" s="118">
        <v>0</v>
      </c>
      <c r="KF30" s="118">
        <v>0</v>
      </c>
      <c r="KG30" s="119">
        <v>0</v>
      </c>
      <c r="KH30" s="163">
        <v>0</v>
      </c>
      <c r="KI30" s="211">
        <v>2230788</v>
      </c>
      <c r="KJ30" s="206">
        <v>2</v>
      </c>
      <c r="KK30" s="132">
        <v>1</v>
      </c>
      <c r="KL30" s="118">
        <v>1</v>
      </c>
      <c r="KM30" s="118">
        <v>0</v>
      </c>
      <c r="KN30" s="119">
        <v>0</v>
      </c>
      <c r="KO30" s="163">
        <v>419572</v>
      </c>
      <c r="KP30" s="132">
        <v>1</v>
      </c>
      <c r="KQ30" s="118">
        <v>1</v>
      </c>
      <c r="KR30" s="118">
        <v>0</v>
      </c>
      <c r="KS30" s="119">
        <v>0</v>
      </c>
      <c r="KT30" s="163">
        <v>557697</v>
      </c>
      <c r="KU30" s="132">
        <v>0</v>
      </c>
      <c r="KV30" s="118">
        <v>0</v>
      </c>
      <c r="KW30" s="118">
        <v>0</v>
      </c>
      <c r="KX30" s="118">
        <v>0</v>
      </c>
      <c r="KY30" s="118">
        <v>0</v>
      </c>
      <c r="KZ30" s="118">
        <v>0</v>
      </c>
      <c r="LA30" s="119">
        <v>0</v>
      </c>
      <c r="LB30" s="163">
        <v>0</v>
      </c>
      <c r="LC30" s="211">
        <v>977269</v>
      </c>
      <c r="LD30" s="206">
        <v>6</v>
      </c>
      <c r="LE30" s="132">
        <v>1</v>
      </c>
      <c r="LF30" s="118">
        <v>0</v>
      </c>
      <c r="LG30" s="118">
        <v>0</v>
      </c>
      <c r="LH30" s="119">
        <v>1</v>
      </c>
      <c r="LI30" s="163">
        <v>440105</v>
      </c>
      <c r="LJ30" s="132">
        <v>5</v>
      </c>
      <c r="LK30" s="118">
        <v>4</v>
      </c>
      <c r="LL30" s="118">
        <v>0</v>
      </c>
      <c r="LM30" s="119">
        <v>1</v>
      </c>
      <c r="LN30" s="163">
        <v>2815784</v>
      </c>
      <c r="LO30" s="132">
        <v>0</v>
      </c>
      <c r="LP30" s="118">
        <v>0</v>
      </c>
      <c r="LQ30" s="118">
        <v>0</v>
      </c>
      <c r="LR30" s="118">
        <v>0</v>
      </c>
      <c r="LS30" s="118">
        <v>0</v>
      </c>
      <c r="LT30" s="118">
        <v>0</v>
      </c>
      <c r="LU30" s="119">
        <v>0</v>
      </c>
      <c r="LV30" s="163">
        <v>0</v>
      </c>
      <c r="LW30" s="211">
        <v>3255889</v>
      </c>
      <c r="LX30" s="206">
        <v>2</v>
      </c>
      <c r="LY30" s="132">
        <v>1</v>
      </c>
      <c r="LZ30" s="118">
        <v>1</v>
      </c>
      <c r="MA30" s="118">
        <v>0</v>
      </c>
      <c r="MB30" s="119">
        <v>0</v>
      </c>
      <c r="MC30" s="163">
        <v>419572</v>
      </c>
      <c r="MD30" s="132">
        <v>0</v>
      </c>
      <c r="ME30" s="118">
        <v>0</v>
      </c>
      <c r="MF30" s="118">
        <v>0</v>
      </c>
      <c r="MG30" s="119">
        <v>0</v>
      </c>
      <c r="MH30" s="163">
        <v>0</v>
      </c>
      <c r="MI30" s="132">
        <v>1</v>
      </c>
      <c r="MJ30" s="118">
        <v>0</v>
      </c>
      <c r="MK30" s="118">
        <v>0</v>
      </c>
      <c r="ML30" s="118">
        <v>0</v>
      </c>
      <c r="MM30" s="118">
        <v>1</v>
      </c>
      <c r="MN30" s="118">
        <v>0</v>
      </c>
      <c r="MO30" s="119">
        <v>0</v>
      </c>
      <c r="MP30" s="163">
        <v>0</v>
      </c>
      <c r="MQ30" s="211">
        <v>419572</v>
      </c>
      <c r="MR30" s="206">
        <v>3</v>
      </c>
      <c r="MS30" s="132">
        <v>1</v>
      </c>
      <c r="MT30" s="118">
        <v>1</v>
      </c>
      <c r="MU30" s="118">
        <v>0</v>
      </c>
      <c r="MV30" s="119">
        <v>0</v>
      </c>
      <c r="MW30" s="163">
        <v>419572</v>
      </c>
      <c r="MX30" s="132">
        <v>2</v>
      </c>
      <c r="MY30" s="118">
        <v>1</v>
      </c>
      <c r="MZ30" s="118">
        <v>0</v>
      </c>
      <c r="NA30" s="119">
        <v>1</v>
      </c>
      <c r="NB30" s="163">
        <v>1142693</v>
      </c>
      <c r="NC30" s="132">
        <v>0</v>
      </c>
      <c r="ND30" s="118">
        <v>0</v>
      </c>
      <c r="NE30" s="118">
        <v>0</v>
      </c>
      <c r="NF30" s="118">
        <v>0</v>
      </c>
      <c r="NG30" s="118">
        <v>0</v>
      </c>
      <c r="NH30" s="118">
        <v>0</v>
      </c>
      <c r="NI30" s="119">
        <v>0</v>
      </c>
      <c r="NJ30" s="163">
        <v>0</v>
      </c>
      <c r="NK30" s="211">
        <v>1562265</v>
      </c>
      <c r="NL30" s="206">
        <v>12</v>
      </c>
      <c r="NM30" s="132">
        <v>4</v>
      </c>
      <c r="NN30" s="118">
        <v>2</v>
      </c>
      <c r="NO30" s="118">
        <v>1</v>
      </c>
      <c r="NP30" s="119">
        <v>1</v>
      </c>
      <c r="NQ30" s="163">
        <v>1698821</v>
      </c>
      <c r="NR30" s="132">
        <v>8</v>
      </c>
      <c r="NS30" s="118">
        <v>4</v>
      </c>
      <c r="NT30" s="118">
        <v>3</v>
      </c>
      <c r="NU30" s="119">
        <v>1</v>
      </c>
      <c r="NV30" s="163">
        <v>4488875</v>
      </c>
      <c r="NW30" s="132">
        <v>0</v>
      </c>
      <c r="NX30" s="118">
        <v>0</v>
      </c>
      <c r="NY30" s="118">
        <v>0</v>
      </c>
      <c r="NZ30" s="118">
        <v>0</v>
      </c>
      <c r="OA30" s="118">
        <v>0</v>
      </c>
      <c r="OB30" s="118">
        <v>0</v>
      </c>
      <c r="OC30" s="119">
        <v>0</v>
      </c>
      <c r="OD30" s="163">
        <v>0</v>
      </c>
      <c r="OE30" s="211">
        <v>6187696</v>
      </c>
    </row>
    <row r="31" spans="2:395" ht="13.5" hidden="1" outlineLevel="1" x14ac:dyDescent="0.25">
      <c r="B31" s="14" t="s">
        <v>13</v>
      </c>
      <c r="C31" s="170">
        <v>286883</v>
      </c>
      <c r="D31" s="170">
        <v>286883</v>
      </c>
      <c r="E31" s="171">
        <v>300820</v>
      </c>
      <c r="F31" s="172">
        <v>365212</v>
      </c>
      <c r="G31" s="170">
        <v>365212</v>
      </c>
      <c r="H31" s="171">
        <v>382924</v>
      </c>
      <c r="I31" s="172">
        <v>373975</v>
      </c>
      <c r="J31" s="170">
        <v>373975</v>
      </c>
      <c r="K31" s="171">
        <v>392092</v>
      </c>
      <c r="L31" s="173">
        <v>0</v>
      </c>
      <c r="M31" s="170">
        <v>0</v>
      </c>
      <c r="N31" s="171">
        <v>0</v>
      </c>
      <c r="P31" s="225">
        <v>6456</v>
      </c>
      <c r="Q31" s="132">
        <v>2290</v>
      </c>
      <c r="R31" s="118">
        <v>1355</v>
      </c>
      <c r="S31" s="118">
        <v>287</v>
      </c>
      <c r="T31" s="119">
        <v>648</v>
      </c>
      <c r="U31" s="163">
        <v>665993246</v>
      </c>
      <c r="V31" s="132">
        <v>4157</v>
      </c>
      <c r="W31" s="118">
        <v>2400</v>
      </c>
      <c r="X31" s="118">
        <v>545</v>
      </c>
      <c r="Y31" s="119">
        <v>1212</v>
      </c>
      <c r="Z31" s="163">
        <v>1539653228</v>
      </c>
      <c r="AA31" s="132">
        <v>9</v>
      </c>
      <c r="AB31" s="118">
        <v>1</v>
      </c>
      <c r="AC31" s="118">
        <v>0</v>
      </c>
      <c r="AD31" s="118">
        <v>5</v>
      </c>
      <c r="AE31" s="118">
        <v>3</v>
      </c>
      <c r="AF31" s="118">
        <v>0</v>
      </c>
      <c r="AG31" s="119">
        <v>0</v>
      </c>
      <c r="AH31" s="163">
        <v>2334435</v>
      </c>
      <c r="AI31" s="211">
        <v>2207980909</v>
      </c>
      <c r="AJ31" s="206">
        <v>93</v>
      </c>
      <c r="AK31" s="132">
        <v>19</v>
      </c>
      <c r="AL31" s="118">
        <v>14</v>
      </c>
      <c r="AM31" s="118">
        <v>3</v>
      </c>
      <c r="AN31" s="119">
        <v>2</v>
      </c>
      <c r="AO31" s="163">
        <v>5478651</v>
      </c>
      <c r="AP31" s="132">
        <v>74</v>
      </c>
      <c r="AQ31" s="118">
        <v>63</v>
      </c>
      <c r="AR31" s="118">
        <v>4</v>
      </c>
      <c r="AS31" s="119">
        <v>7</v>
      </c>
      <c r="AT31" s="163">
        <v>27149672</v>
      </c>
      <c r="AU31" s="132">
        <v>0</v>
      </c>
      <c r="AV31" s="118">
        <v>0</v>
      </c>
      <c r="AW31" s="118">
        <v>0</v>
      </c>
      <c r="AX31" s="118">
        <v>0</v>
      </c>
      <c r="AY31" s="118">
        <v>0</v>
      </c>
      <c r="AZ31" s="118">
        <v>0</v>
      </c>
      <c r="BA31" s="119">
        <v>0</v>
      </c>
      <c r="BB31" s="163">
        <v>0</v>
      </c>
      <c r="BC31" s="211">
        <v>32628323</v>
      </c>
      <c r="BD31" s="206">
        <v>220</v>
      </c>
      <c r="BE31" s="132">
        <v>46</v>
      </c>
      <c r="BF31" s="118">
        <v>19</v>
      </c>
      <c r="BG31" s="118">
        <v>0</v>
      </c>
      <c r="BH31" s="119">
        <v>27</v>
      </c>
      <c r="BI31" s="163">
        <v>13572917</v>
      </c>
      <c r="BJ31" s="132">
        <v>173</v>
      </c>
      <c r="BK31" s="118">
        <v>65</v>
      </c>
      <c r="BL31" s="118">
        <v>0</v>
      </c>
      <c r="BM31" s="119">
        <v>108</v>
      </c>
      <c r="BN31" s="163">
        <v>65094572</v>
      </c>
      <c r="BO31" s="132">
        <v>1</v>
      </c>
      <c r="BP31" s="118">
        <v>0</v>
      </c>
      <c r="BQ31" s="118">
        <v>0</v>
      </c>
      <c r="BR31" s="118">
        <v>1</v>
      </c>
      <c r="BS31" s="118">
        <v>0</v>
      </c>
      <c r="BT31" s="118">
        <v>0</v>
      </c>
      <c r="BU31" s="119">
        <v>0</v>
      </c>
      <c r="BV31" s="163">
        <v>392092</v>
      </c>
      <c r="BW31" s="211">
        <v>79059581</v>
      </c>
      <c r="BX31" s="206">
        <v>352</v>
      </c>
      <c r="BY31" s="132">
        <v>95</v>
      </c>
      <c r="BZ31" s="118">
        <v>80</v>
      </c>
      <c r="CA31" s="118">
        <v>0</v>
      </c>
      <c r="CB31" s="119">
        <v>15</v>
      </c>
      <c r="CC31" s="163">
        <v>27462940</v>
      </c>
      <c r="CD31" s="132">
        <v>257</v>
      </c>
      <c r="CE31" s="118">
        <v>188</v>
      </c>
      <c r="CF31" s="118">
        <v>0</v>
      </c>
      <c r="CG31" s="119">
        <v>69</v>
      </c>
      <c r="CH31" s="163">
        <v>95081612</v>
      </c>
      <c r="CI31" s="132">
        <v>0</v>
      </c>
      <c r="CJ31" s="118">
        <v>0</v>
      </c>
      <c r="CK31" s="118">
        <v>0</v>
      </c>
      <c r="CL31" s="118">
        <v>0</v>
      </c>
      <c r="CM31" s="118">
        <v>0</v>
      </c>
      <c r="CN31" s="118">
        <v>0</v>
      </c>
      <c r="CO31" s="119">
        <v>0</v>
      </c>
      <c r="CP31" s="163">
        <v>0</v>
      </c>
      <c r="CQ31" s="211">
        <v>122544552</v>
      </c>
      <c r="CR31" s="206">
        <v>1337</v>
      </c>
      <c r="CS31" s="132">
        <v>696</v>
      </c>
      <c r="CT31" s="118">
        <v>473</v>
      </c>
      <c r="CU31" s="118">
        <v>43</v>
      </c>
      <c r="CV31" s="119">
        <v>180</v>
      </c>
      <c r="CW31" s="163">
        <v>202179228</v>
      </c>
      <c r="CX31" s="132">
        <v>640</v>
      </c>
      <c r="CY31" s="118">
        <v>447</v>
      </c>
      <c r="CZ31" s="118">
        <v>52</v>
      </c>
      <c r="DA31" s="119">
        <v>141</v>
      </c>
      <c r="DB31" s="163">
        <v>236233072</v>
      </c>
      <c r="DC31" s="132">
        <v>1</v>
      </c>
      <c r="DD31" s="118">
        <v>0</v>
      </c>
      <c r="DE31" s="118">
        <v>0</v>
      </c>
      <c r="DF31" s="118">
        <v>1</v>
      </c>
      <c r="DG31" s="118">
        <v>0</v>
      </c>
      <c r="DH31" s="118">
        <v>0</v>
      </c>
      <c r="DI31" s="119">
        <v>0</v>
      </c>
      <c r="DJ31" s="163">
        <v>392092</v>
      </c>
      <c r="DK31" s="211">
        <v>438804392</v>
      </c>
      <c r="DL31" s="206">
        <v>290</v>
      </c>
      <c r="DM31" s="132">
        <v>30</v>
      </c>
      <c r="DN31" s="118">
        <v>17</v>
      </c>
      <c r="DO31" s="118">
        <v>6</v>
      </c>
      <c r="DP31" s="119">
        <v>7</v>
      </c>
      <c r="DQ31" s="163">
        <v>8704049</v>
      </c>
      <c r="DR31" s="132">
        <v>260</v>
      </c>
      <c r="DS31" s="118">
        <v>164</v>
      </c>
      <c r="DT31" s="118">
        <v>29</v>
      </c>
      <c r="DU31" s="119">
        <v>67</v>
      </c>
      <c r="DV31" s="163">
        <v>96141824</v>
      </c>
      <c r="DW31" s="132">
        <v>0</v>
      </c>
      <c r="DX31" s="118">
        <v>0</v>
      </c>
      <c r="DY31" s="118">
        <v>0</v>
      </c>
      <c r="DZ31" s="118">
        <v>0</v>
      </c>
      <c r="EA31" s="118">
        <v>0</v>
      </c>
      <c r="EB31" s="118">
        <v>0</v>
      </c>
      <c r="EC31" s="119">
        <v>0</v>
      </c>
      <c r="ED31" s="163">
        <v>0</v>
      </c>
      <c r="EE31" s="211">
        <v>104845873</v>
      </c>
      <c r="EF31" s="206">
        <v>979</v>
      </c>
      <c r="EG31" s="132">
        <v>282</v>
      </c>
      <c r="EH31" s="118">
        <v>115</v>
      </c>
      <c r="EI31" s="118">
        <v>46</v>
      </c>
      <c r="EJ31" s="119">
        <v>121</v>
      </c>
      <c r="EK31" s="163">
        <v>82587383</v>
      </c>
      <c r="EL31" s="132">
        <v>697</v>
      </c>
      <c r="EM31" s="118">
        <v>239</v>
      </c>
      <c r="EN31" s="118">
        <v>134</v>
      </c>
      <c r="EO31" s="119">
        <v>324</v>
      </c>
      <c r="EP31" s="163">
        <v>260291452</v>
      </c>
      <c r="EQ31" s="132">
        <v>0</v>
      </c>
      <c r="ER31" s="118">
        <v>0</v>
      </c>
      <c r="ES31" s="118">
        <v>0</v>
      </c>
      <c r="ET31" s="118">
        <v>0</v>
      </c>
      <c r="EU31" s="118">
        <v>0</v>
      </c>
      <c r="EV31" s="118">
        <v>0</v>
      </c>
      <c r="EW31" s="119">
        <v>0</v>
      </c>
      <c r="EX31" s="163">
        <v>0</v>
      </c>
      <c r="EY31" s="211">
        <v>342878835</v>
      </c>
      <c r="EZ31" s="206">
        <v>177</v>
      </c>
      <c r="FA31" s="132">
        <v>42</v>
      </c>
      <c r="FB31" s="118">
        <v>25</v>
      </c>
      <c r="FC31" s="118">
        <v>0</v>
      </c>
      <c r="FD31" s="119">
        <v>17</v>
      </c>
      <c r="FE31" s="163">
        <v>12286015</v>
      </c>
      <c r="FF31" s="132">
        <v>135</v>
      </c>
      <c r="FG31" s="118">
        <v>81</v>
      </c>
      <c r="FH31" s="118">
        <v>0</v>
      </c>
      <c r="FI31" s="119">
        <v>54</v>
      </c>
      <c r="FJ31" s="163">
        <v>50260068</v>
      </c>
      <c r="FK31" s="132">
        <v>0</v>
      </c>
      <c r="FL31" s="118">
        <v>0</v>
      </c>
      <c r="FM31" s="118">
        <v>0</v>
      </c>
      <c r="FN31" s="118">
        <v>0</v>
      </c>
      <c r="FO31" s="118">
        <v>0</v>
      </c>
      <c r="FP31" s="118">
        <v>0</v>
      </c>
      <c r="FQ31" s="119">
        <v>0</v>
      </c>
      <c r="FR31" s="163">
        <v>0</v>
      </c>
      <c r="FS31" s="211">
        <v>62546083</v>
      </c>
      <c r="FT31" s="206">
        <v>0</v>
      </c>
      <c r="FU31" s="132">
        <v>0</v>
      </c>
      <c r="FV31" s="118">
        <v>0</v>
      </c>
      <c r="FW31" s="118">
        <v>0</v>
      </c>
      <c r="FX31" s="119">
        <v>0</v>
      </c>
      <c r="FY31" s="163">
        <v>0</v>
      </c>
      <c r="FZ31" s="132">
        <v>0</v>
      </c>
      <c r="GA31" s="118">
        <v>0</v>
      </c>
      <c r="GB31" s="118">
        <v>0</v>
      </c>
      <c r="GC31" s="119">
        <v>0</v>
      </c>
      <c r="GD31" s="163">
        <v>0</v>
      </c>
      <c r="GE31" s="132">
        <v>0</v>
      </c>
      <c r="GF31" s="118">
        <v>0</v>
      </c>
      <c r="GG31" s="118">
        <v>0</v>
      </c>
      <c r="GH31" s="118">
        <v>0</v>
      </c>
      <c r="GI31" s="118">
        <v>0</v>
      </c>
      <c r="GJ31" s="118">
        <v>0</v>
      </c>
      <c r="GK31" s="119">
        <v>0</v>
      </c>
      <c r="GL31" s="163">
        <v>0</v>
      </c>
      <c r="GM31" s="211">
        <v>0</v>
      </c>
      <c r="GN31" s="206">
        <v>811</v>
      </c>
      <c r="GO31" s="132">
        <v>302</v>
      </c>
      <c r="GP31" s="118">
        <v>159</v>
      </c>
      <c r="GQ31" s="118">
        <v>118</v>
      </c>
      <c r="GR31" s="119">
        <v>25</v>
      </c>
      <c r="GS31" s="163">
        <v>86987091</v>
      </c>
      <c r="GT31" s="132">
        <v>508</v>
      </c>
      <c r="GU31" s="118">
        <v>293</v>
      </c>
      <c r="GV31" s="118">
        <v>171</v>
      </c>
      <c r="GW31" s="119">
        <v>44</v>
      </c>
      <c r="GX31" s="163">
        <v>186307024</v>
      </c>
      <c r="GY31" s="132">
        <v>1</v>
      </c>
      <c r="GZ31" s="118">
        <v>1</v>
      </c>
      <c r="HA31" s="118">
        <v>0</v>
      </c>
      <c r="HB31" s="118">
        <v>0</v>
      </c>
      <c r="HC31" s="118">
        <v>0</v>
      </c>
      <c r="HD31" s="118">
        <v>0</v>
      </c>
      <c r="HE31" s="119">
        <v>0</v>
      </c>
      <c r="HF31" s="163">
        <v>373975</v>
      </c>
      <c r="HG31" s="211">
        <v>273668090</v>
      </c>
      <c r="HH31" s="206">
        <v>100</v>
      </c>
      <c r="HI31" s="132">
        <v>36</v>
      </c>
      <c r="HJ31" s="118">
        <v>23</v>
      </c>
      <c r="HK31" s="118">
        <v>0</v>
      </c>
      <c r="HL31" s="119">
        <v>13</v>
      </c>
      <c r="HM31" s="163">
        <v>10508969</v>
      </c>
      <c r="HN31" s="132">
        <v>64</v>
      </c>
      <c r="HO31" s="118">
        <v>32</v>
      </c>
      <c r="HP31" s="118">
        <v>0</v>
      </c>
      <c r="HQ31" s="119">
        <v>32</v>
      </c>
      <c r="HR31" s="163">
        <v>23940352</v>
      </c>
      <c r="HS31" s="132">
        <v>0</v>
      </c>
      <c r="HT31" s="118">
        <v>0</v>
      </c>
      <c r="HU31" s="118">
        <v>0</v>
      </c>
      <c r="HV31" s="118">
        <v>0</v>
      </c>
      <c r="HW31" s="118">
        <v>0</v>
      </c>
      <c r="HX31" s="118">
        <v>0</v>
      </c>
      <c r="HY31" s="119">
        <v>0</v>
      </c>
      <c r="HZ31" s="163">
        <v>0</v>
      </c>
      <c r="IA31" s="211">
        <v>34449321</v>
      </c>
      <c r="IB31" s="206">
        <v>184</v>
      </c>
      <c r="IC31" s="132">
        <v>84</v>
      </c>
      <c r="ID31" s="118">
        <v>0</v>
      </c>
      <c r="IE31" s="118">
        <v>1</v>
      </c>
      <c r="IF31" s="119">
        <v>83</v>
      </c>
      <c r="IG31" s="163">
        <v>25254943</v>
      </c>
      <c r="IH31" s="132">
        <v>100</v>
      </c>
      <c r="II31" s="118">
        <v>0</v>
      </c>
      <c r="IJ31" s="118">
        <v>7</v>
      </c>
      <c r="IK31" s="119">
        <v>93</v>
      </c>
      <c r="IL31" s="163">
        <v>38168416</v>
      </c>
      <c r="IM31" s="132">
        <v>0</v>
      </c>
      <c r="IN31" s="118">
        <v>0</v>
      </c>
      <c r="IO31" s="118">
        <v>0</v>
      </c>
      <c r="IP31" s="118">
        <v>0</v>
      </c>
      <c r="IQ31" s="118">
        <v>0</v>
      </c>
      <c r="IR31" s="118">
        <v>0</v>
      </c>
      <c r="IS31" s="119">
        <v>0</v>
      </c>
      <c r="IT31" s="163">
        <v>0</v>
      </c>
      <c r="IU31" s="211">
        <v>63423359</v>
      </c>
      <c r="IV31" s="206">
        <v>326</v>
      </c>
      <c r="IW31" s="132">
        <v>133</v>
      </c>
      <c r="IX31" s="118">
        <v>67</v>
      </c>
      <c r="IY31" s="118">
        <v>6</v>
      </c>
      <c r="IZ31" s="119">
        <v>60</v>
      </c>
      <c r="JA31" s="163">
        <v>38991659</v>
      </c>
      <c r="JB31" s="132">
        <v>193</v>
      </c>
      <c r="JC31" s="118">
        <v>87</v>
      </c>
      <c r="JD31" s="118">
        <v>10</v>
      </c>
      <c r="JE31" s="119">
        <v>96</v>
      </c>
      <c r="JF31" s="163">
        <v>72186268</v>
      </c>
      <c r="JG31" s="132">
        <v>0</v>
      </c>
      <c r="JH31" s="118">
        <v>0</v>
      </c>
      <c r="JI31" s="118">
        <v>0</v>
      </c>
      <c r="JJ31" s="118">
        <v>0</v>
      </c>
      <c r="JK31" s="118">
        <v>0</v>
      </c>
      <c r="JL31" s="118">
        <v>0</v>
      </c>
      <c r="JM31" s="119">
        <v>0</v>
      </c>
      <c r="JN31" s="163">
        <v>0</v>
      </c>
      <c r="JO31" s="211">
        <v>111177927</v>
      </c>
      <c r="JP31" s="206">
        <v>139</v>
      </c>
      <c r="JQ31" s="132">
        <v>59</v>
      </c>
      <c r="JR31" s="118">
        <v>52</v>
      </c>
      <c r="JS31" s="118">
        <v>7</v>
      </c>
      <c r="JT31" s="119">
        <v>0</v>
      </c>
      <c r="JU31" s="163">
        <v>16926097</v>
      </c>
      <c r="JV31" s="132">
        <v>80</v>
      </c>
      <c r="JW31" s="118">
        <v>70</v>
      </c>
      <c r="JX31" s="118">
        <v>10</v>
      </c>
      <c r="JY31" s="119">
        <v>0</v>
      </c>
      <c r="JZ31" s="163">
        <v>29216960</v>
      </c>
      <c r="KA31" s="132">
        <v>0</v>
      </c>
      <c r="KB31" s="118">
        <v>0</v>
      </c>
      <c r="KC31" s="118">
        <v>0</v>
      </c>
      <c r="KD31" s="118">
        <v>0</v>
      </c>
      <c r="KE31" s="118">
        <v>0</v>
      </c>
      <c r="KF31" s="118">
        <v>0</v>
      </c>
      <c r="KG31" s="119">
        <v>0</v>
      </c>
      <c r="KH31" s="163">
        <v>0</v>
      </c>
      <c r="KI31" s="211">
        <v>46143057</v>
      </c>
      <c r="KJ31" s="206">
        <v>183</v>
      </c>
      <c r="KK31" s="132">
        <v>95</v>
      </c>
      <c r="KL31" s="118">
        <v>63</v>
      </c>
      <c r="KM31" s="118">
        <v>2</v>
      </c>
      <c r="KN31" s="119">
        <v>30</v>
      </c>
      <c r="KO31" s="163">
        <v>27671995</v>
      </c>
      <c r="KP31" s="132">
        <v>88</v>
      </c>
      <c r="KQ31" s="118">
        <v>68</v>
      </c>
      <c r="KR31" s="118">
        <v>2</v>
      </c>
      <c r="KS31" s="119">
        <v>18</v>
      </c>
      <c r="KT31" s="163">
        <v>32457472</v>
      </c>
      <c r="KU31" s="132">
        <v>0</v>
      </c>
      <c r="KV31" s="118">
        <v>0</v>
      </c>
      <c r="KW31" s="118">
        <v>0</v>
      </c>
      <c r="KX31" s="118">
        <v>0</v>
      </c>
      <c r="KY31" s="118">
        <v>0</v>
      </c>
      <c r="KZ31" s="118">
        <v>0</v>
      </c>
      <c r="LA31" s="119">
        <v>0</v>
      </c>
      <c r="LB31" s="163">
        <v>0</v>
      </c>
      <c r="LC31" s="211">
        <v>60129467</v>
      </c>
      <c r="LD31" s="206">
        <v>146</v>
      </c>
      <c r="LE31" s="132">
        <v>35</v>
      </c>
      <c r="LF31" s="118">
        <v>19</v>
      </c>
      <c r="LG31" s="118">
        <v>0</v>
      </c>
      <c r="LH31" s="119">
        <v>16</v>
      </c>
      <c r="LI31" s="163">
        <v>10263897</v>
      </c>
      <c r="LJ31" s="132">
        <v>108</v>
      </c>
      <c r="LK31" s="118">
        <v>79</v>
      </c>
      <c r="LL31" s="118">
        <v>0</v>
      </c>
      <c r="LM31" s="119">
        <v>29</v>
      </c>
      <c r="LN31" s="163">
        <v>39956544</v>
      </c>
      <c r="LO31" s="132">
        <v>3</v>
      </c>
      <c r="LP31" s="118">
        <v>0</v>
      </c>
      <c r="LQ31" s="118">
        <v>0</v>
      </c>
      <c r="LR31" s="118">
        <v>3</v>
      </c>
      <c r="LS31" s="118">
        <v>0</v>
      </c>
      <c r="LT31" s="118">
        <v>0</v>
      </c>
      <c r="LU31" s="119">
        <v>0</v>
      </c>
      <c r="LV31" s="163">
        <v>1176276</v>
      </c>
      <c r="LW31" s="211">
        <v>51396717</v>
      </c>
      <c r="LX31" s="206">
        <v>148</v>
      </c>
      <c r="LY31" s="132">
        <v>46</v>
      </c>
      <c r="LZ31" s="118">
        <v>46</v>
      </c>
      <c r="MA31" s="118">
        <v>0</v>
      </c>
      <c r="MB31" s="119">
        <v>0</v>
      </c>
      <c r="MC31" s="163">
        <v>13196618</v>
      </c>
      <c r="MD31" s="132">
        <v>99</v>
      </c>
      <c r="ME31" s="118">
        <v>99</v>
      </c>
      <c r="MF31" s="118">
        <v>0</v>
      </c>
      <c r="MG31" s="119">
        <v>0</v>
      </c>
      <c r="MH31" s="163">
        <v>36155988</v>
      </c>
      <c r="MI31" s="132">
        <v>3</v>
      </c>
      <c r="MJ31" s="118">
        <v>0</v>
      </c>
      <c r="MK31" s="118">
        <v>0</v>
      </c>
      <c r="ML31" s="118">
        <v>0</v>
      </c>
      <c r="MM31" s="118">
        <v>3</v>
      </c>
      <c r="MN31" s="118">
        <v>0</v>
      </c>
      <c r="MO31" s="119">
        <v>0</v>
      </c>
      <c r="MP31" s="163">
        <v>0</v>
      </c>
      <c r="MQ31" s="211">
        <v>49352606</v>
      </c>
      <c r="MR31" s="206">
        <v>286</v>
      </c>
      <c r="MS31" s="132">
        <v>74</v>
      </c>
      <c r="MT31" s="118">
        <v>68</v>
      </c>
      <c r="MU31" s="118">
        <v>0</v>
      </c>
      <c r="MV31" s="119">
        <v>6</v>
      </c>
      <c r="MW31" s="163">
        <v>21312964</v>
      </c>
      <c r="MX31" s="132">
        <v>212</v>
      </c>
      <c r="MY31" s="118">
        <v>187</v>
      </c>
      <c r="MZ31" s="118">
        <v>0</v>
      </c>
      <c r="NA31" s="119">
        <v>25</v>
      </c>
      <c r="NB31" s="301">
        <v>77867744</v>
      </c>
      <c r="NC31" s="132">
        <v>0</v>
      </c>
      <c r="ND31" s="118">
        <v>0</v>
      </c>
      <c r="NE31" s="118">
        <v>0</v>
      </c>
      <c r="NF31" s="118">
        <v>0</v>
      </c>
      <c r="NG31" s="118">
        <v>0</v>
      </c>
      <c r="NH31" s="118">
        <v>0</v>
      </c>
      <c r="NI31" s="119">
        <v>0</v>
      </c>
      <c r="NJ31" s="163">
        <v>0</v>
      </c>
      <c r="NK31" s="211">
        <v>99180708</v>
      </c>
      <c r="NL31" s="206">
        <v>685</v>
      </c>
      <c r="NM31" s="132">
        <v>216</v>
      </c>
      <c r="NN31" s="118">
        <v>115</v>
      </c>
      <c r="NO31" s="118">
        <v>55</v>
      </c>
      <c r="NP31" s="119">
        <v>46</v>
      </c>
      <c r="NQ31" s="163">
        <v>62607830</v>
      </c>
      <c r="NR31" s="132">
        <v>469</v>
      </c>
      <c r="NS31" s="118">
        <v>238</v>
      </c>
      <c r="NT31" s="118">
        <v>126</v>
      </c>
      <c r="NU31" s="119">
        <v>105</v>
      </c>
      <c r="NV31" s="163">
        <v>173144188</v>
      </c>
      <c r="NW31" s="132">
        <v>0</v>
      </c>
      <c r="NX31" s="118">
        <v>0</v>
      </c>
      <c r="NY31" s="118">
        <v>0</v>
      </c>
      <c r="NZ31" s="118">
        <v>0</v>
      </c>
      <c r="OA31" s="118">
        <v>0</v>
      </c>
      <c r="OB31" s="118">
        <v>0</v>
      </c>
      <c r="OC31" s="119">
        <v>0</v>
      </c>
      <c r="OD31" s="163">
        <v>0</v>
      </c>
      <c r="OE31" s="211">
        <v>235752018</v>
      </c>
    </row>
    <row r="32" spans="2:395" ht="13.5" hidden="1" outlineLevel="1" x14ac:dyDescent="0.25">
      <c r="B32" s="128" t="s">
        <v>14</v>
      </c>
      <c r="C32" s="174">
        <v>328873</v>
      </c>
      <c r="D32" s="174">
        <v>328873</v>
      </c>
      <c r="E32" s="175">
        <v>344871</v>
      </c>
      <c r="F32" s="176">
        <v>376299</v>
      </c>
      <c r="G32" s="174">
        <v>376299</v>
      </c>
      <c r="H32" s="175">
        <v>394527</v>
      </c>
      <c r="I32" s="176">
        <v>403938</v>
      </c>
      <c r="J32" s="174">
        <v>403938</v>
      </c>
      <c r="K32" s="175">
        <v>423514</v>
      </c>
      <c r="L32" s="177">
        <v>0</v>
      </c>
      <c r="M32" s="174">
        <v>0</v>
      </c>
      <c r="N32" s="175">
        <v>0</v>
      </c>
      <c r="P32" s="226">
        <v>32</v>
      </c>
      <c r="Q32" s="133">
        <v>7</v>
      </c>
      <c r="R32" s="130">
        <v>3</v>
      </c>
      <c r="S32" s="130">
        <v>1</v>
      </c>
      <c r="T32" s="131">
        <v>3</v>
      </c>
      <c r="U32" s="164">
        <v>2350105</v>
      </c>
      <c r="V32" s="133">
        <v>25</v>
      </c>
      <c r="W32" s="130">
        <v>10</v>
      </c>
      <c r="X32" s="130">
        <v>0</v>
      </c>
      <c r="Y32" s="131">
        <v>15</v>
      </c>
      <c r="Z32" s="164">
        <v>9680895</v>
      </c>
      <c r="AA32" s="133">
        <v>0</v>
      </c>
      <c r="AB32" s="130">
        <v>0</v>
      </c>
      <c r="AC32" s="130">
        <v>0</v>
      </c>
      <c r="AD32" s="130">
        <v>0</v>
      </c>
      <c r="AE32" s="130">
        <v>0</v>
      </c>
      <c r="AF32" s="130">
        <v>0</v>
      </c>
      <c r="AG32" s="131">
        <v>0</v>
      </c>
      <c r="AH32" s="164">
        <v>0</v>
      </c>
      <c r="AI32" s="199">
        <v>12031000</v>
      </c>
      <c r="AJ32" s="207">
        <v>0</v>
      </c>
      <c r="AK32" s="133">
        <v>0</v>
      </c>
      <c r="AL32" s="130">
        <v>0</v>
      </c>
      <c r="AM32" s="130">
        <v>0</v>
      </c>
      <c r="AN32" s="131">
        <v>0</v>
      </c>
      <c r="AO32" s="164">
        <v>0</v>
      </c>
      <c r="AP32" s="133">
        <v>0</v>
      </c>
      <c r="AQ32" s="130">
        <v>0</v>
      </c>
      <c r="AR32" s="130">
        <v>0</v>
      </c>
      <c r="AS32" s="131">
        <v>0</v>
      </c>
      <c r="AT32" s="164">
        <v>0</v>
      </c>
      <c r="AU32" s="133">
        <v>0</v>
      </c>
      <c r="AV32" s="130">
        <v>0</v>
      </c>
      <c r="AW32" s="130">
        <v>0</v>
      </c>
      <c r="AX32" s="130">
        <v>0</v>
      </c>
      <c r="AY32" s="130">
        <v>0</v>
      </c>
      <c r="AZ32" s="130">
        <v>0</v>
      </c>
      <c r="BA32" s="131">
        <v>0</v>
      </c>
      <c r="BB32" s="164">
        <v>0</v>
      </c>
      <c r="BC32" s="199">
        <v>0</v>
      </c>
      <c r="BD32" s="207">
        <v>4</v>
      </c>
      <c r="BE32" s="133">
        <v>1</v>
      </c>
      <c r="BF32" s="130">
        <v>0</v>
      </c>
      <c r="BG32" s="130">
        <v>0</v>
      </c>
      <c r="BH32" s="131">
        <v>1</v>
      </c>
      <c r="BI32" s="164">
        <v>344871</v>
      </c>
      <c r="BJ32" s="133">
        <v>3</v>
      </c>
      <c r="BK32" s="130">
        <v>0</v>
      </c>
      <c r="BL32" s="130">
        <v>0</v>
      </c>
      <c r="BM32" s="131">
        <v>3</v>
      </c>
      <c r="BN32" s="164">
        <v>1183581</v>
      </c>
      <c r="BO32" s="133">
        <v>0</v>
      </c>
      <c r="BP32" s="130">
        <v>0</v>
      </c>
      <c r="BQ32" s="130">
        <v>0</v>
      </c>
      <c r="BR32" s="130">
        <v>0</v>
      </c>
      <c r="BS32" s="130">
        <v>0</v>
      </c>
      <c r="BT32" s="130">
        <v>0</v>
      </c>
      <c r="BU32" s="131">
        <v>0</v>
      </c>
      <c r="BV32" s="164">
        <v>0</v>
      </c>
      <c r="BW32" s="199">
        <v>1528452</v>
      </c>
      <c r="BX32" s="207">
        <v>10</v>
      </c>
      <c r="BY32" s="133">
        <v>2</v>
      </c>
      <c r="BZ32" s="130">
        <v>0</v>
      </c>
      <c r="CA32" s="130">
        <v>0</v>
      </c>
      <c r="CB32" s="131">
        <v>2</v>
      </c>
      <c r="CC32" s="164">
        <v>689742</v>
      </c>
      <c r="CD32" s="133">
        <v>8</v>
      </c>
      <c r="CE32" s="130">
        <v>1</v>
      </c>
      <c r="CF32" s="130">
        <v>0</v>
      </c>
      <c r="CG32" s="131">
        <v>7</v>
      </c>
      <c r="CH32" s="164">
        <v>3137988</v>
      </c>
      <c r="CI32" s="133">
        <v>0</v>
      </c>
      <c r="CJ32" s="130">
        <v>0</v>
      </c>
      <c r="CK32" s="130">
        <v>0</v>
      </c>
      <c r="CL32" s="130">
        <v>0</v>
      </c>
      <c r="CM32" s="130">
        <v>0</v>
      </c>
      <c r="CN32" s="130">
        <v>0</v>
      </c>
      <c r="CO32" s="131">
        <v>0</v>
      </c>
      <c r="CP32" s="164">
        <v>0</v>
      </c>
      <c r="CQ32" s="199">
        <v>3827730</v>
      </c>
      <c r="CR32" s="207">
        <v>1</v>
      </c>
      <c r="CS32" s="133">
        <v>0</v>
      </c>
      <c r="CT32" s="130">
        <v>0</v>
      </c>
      <c r="CU32" s="130">
        <v>0</v>
      </c>
      <c r="CV32" s="131">
        <v>0</v>
      </c>
      <c r="CW32" s="164">
        <v>0</v>
      </c>
      <c r="CX32" s="133">
        <v>1</v>
      </c>
      <c r="CY32" s="130">
        <v>1</v>
      </c>
      <c r="CZ32" s="130">
        <v>0</v>
      </c>
      <c r="DA32" s="131">
        <v>0</v>
      </c>
      <c r="DB32" s="164">
        <v>376299</v>
      </c>
      <c r="DC32" s="133">
        <v>0</v>
      </c>
      <c r="DD32" s="130">
        <v>0</v>
      </c>
      <c r="DE32" s="130">
        <v>0</v>
      </c>
      <c r="DF32" s="130">
        <v>0</v>
      </c>
      <c r="DG32" s="130">
        <v>0</v>
      </c>
      <c r="DH32" s="130">
        <v>0</v>
      </c>
      <c r="DI32" s="131">
        <v>0</v>
      </c>
      <c r="DJ32" s="164">
        <v>0</v>
      </c>
      <c r="DK32" s="199">
        <v>376299</v>
      </c>
      <c r="DL32" s="207">
        <v>1</v>
      </c>
      <c r="DM32" s="133">
        <v>0</v>
      </c>
      <c r="DN32" s="130">
        <v>0</v>
      </c>
      <c r="DO32" s="130">
        <v>0</v>
      </c>
      <c r="DP32" s="131">
        <v>0</v>
      </c>
      <c r="DQ32" s="164">
        <v>0</v>
      </c>
      <c r="DR32" s="133">
        <v>1</v>
      </c>
      <c r="DS32" s="130">
        <v>1</v>
      </c>
      <c r="DT32" s="130">
        <v>0</v>
      </c>
      <c r="DU32" s="131">
        <v>0</v>
      </c>
      <c r="DV32" s="164">
        <v>376299</v>
      </c>
      <c r="DW32" s="133">
        <v>0</v>
      </c>
      <c r="DX32" s="130">
        <v>0</v>
      </c>
      <c r="DY32" s="130">
        <v>0</v>
      </c>
      <c r="DZ32" s="130">
        <v>0</v>
      </c>
      <c r="EA32" s="130">
        <v>0</v>
      </c>
      <c r="EB32" s="130">
        <v>0</v>
      </c>
      <c r="EC32" s="131">
        <v>0</v>
      </c>
      <c r="ED32" s="164">
        <v>0</v>
      </c>
      <c r="EE32" s="199">
        <v>376299</v>
      </c>
      <c r="EF32" s="207">
        <v>0</v>
      </c>
      <c r="EG32" s="133">
        <v>0</v>
      </c>
      <c r="EH32" s="130">
        <v>0</v>
      </c>
      <c r="EI32" s="130">
        <v>0</v>
      </c>
      <c r="EJ32" s="131">
        <v>0</v>
      </c>
      <c r="EK32" s="164">
        <v>0</v>
      </c>
      <c r="EL32" s="133">
        <v>0</v>
      </c>
      <c r="EM32" s="130">
        <v>0</v>
      </c>
      <c r="EN32" s="130">
        <v>0</v>
      </c>
      <c r="EO32" s="131">
        <v>0</v>
      </c>
      <c r="EP32" s="164">
        <v>0</v>
      </c>
      <c r="EQ32" s="133">
        <v>0</v>
      </c>
      <c r="ER32" s="130">
        <v>0</v>
      </c>
      <c r="ES32" s="130">
        <v>0</v>
      </c>
      <c r="ET32" s="130">
        <v>0</v>
      </c>
      <c r="EU32" s="130">
        <v>0</v>
      </c>
      <c r="EV32" s="130">
        <v>0</v>
      </c>
      <c r="EW32" s="131">
        <v>0</v>
      </c>
      <c r="EX32" s="164">
        <v>0</v>
      </c>
      <c r="EY32" s="199">
        <v>0</v>
      </c>
      <c r="EZ32" s="207">
        <v>5</v>
      </c>
      <c r="FA32" s="133">
        <v>0</v>
      </c>
      <c r="FB32" s="130">
        <v>0</v>
      </c>
      <c r="FC32" s="130">
        <v>0</v>
      </c>
      <c r="FD32" s="131">
        <v>0</v>
      </c>
      <c r="FE32" s="164">
        <v>0</v>
      </c>
      <c r="FF32" s="133">
        <v>5</v>
      </c>
      <c r="FG32" s="130">
        <v>1</v>
      </c>
      <c r="FH32" s="130">
        <v>0</v>
      </c>
      <c r="FI32" s="131">
        <v>4</v>
      </c>
      <c r="FJ32" s="164">
        <v>1954407</v>
      </c>
      <c r="FK32" s="133">
        <v>0</v>
      </c>
      <c r="FL32" s="130">
        <v>0</v>
      </c>
      <c r="FM32" s="130">
        <v>0</v>
      </c>
      <c r="FN32" s="130">
        <v>0</v>
      </c>
      <c r="FO32" s="130">
        <v>0</v>
      </c>
      <c r="FP32" s="130">
        <v>0</v>
      </c>
      <c r="FQ32" s="131">
        <v>0</v>
      </c>
      <c r="FR32" s="164">
        <v>0</v>
      </c>
      <c r="FS32" s="199">
        <v>1954407</v>
      </c>
      <c r="FT32" s="207">
        <v>0</v>
      </c>
      <c r="FU32" s="133">
        <v>0</v>
      </c>
      <c r="FV32" s="130">
        <v>0</v>
      </c>
      <c r="FW32" s="130">
        <v>0</v>
      </c>
      <c r="FX32" s="131">
        <v>0</v>
      </c>
      <c r="FY32" s="164">
        <v>0</v>
      </c>
      <c r="FZ32" s="133">
        <v>0</v>
      </c>
      <c r="GA32" s="130">
        <v>0</v>
      </c>
      <c r="GB32" s="130">
        <v>0</v>
      </c>
      <c r="GC32" s="131">
        <v>0</v>
      </c>
      <c r="GD32" s="164">
        <v>0</v>
      </c>
      <c r="GE32" s="133">
        <v>0</v>
      </c>
      <c r="GF32" s="130">
        <v>0</v>
      </c>
      <c r="GG32" s="130">
        <v>0</v>
      </c>
      <c r="GH32" s="130">
        <v>0</v>
      </c>
      <c r="GI32" s="130">
        <v>0</v>
      </c>
      <c r="GJ32" s="130">
        <v>0</v>
      </c>
      <c r="GK32" s="131">
        <v>0</v>
      </c>
      <c r="GL32" s="164">
        <v>0</v>
      </c>
      <c r="GM32" s="199">
        <v>0</v>
      </c>
      <c r="GN32" s="207">
        <v>0</v>
      </c>
      <c r="GO32" s="133">
        <v>0</v>
      </c>
      <c r="GP32" s="130">
        <v>0</v>
      </c>
      <c r="GQ32" s="130">
        <v>0</v>
      </c>
      <c r="GR32" s="131">
        <v>0</v>
      </c>
      <c r="GS32" s="164">
        <v>0</v>
      </c>
      <c r="GT32" s="133">
        <v>0</v>
      </c>
      <c r="GU32" s="130">
        <v>0</v>
      </c>
      <c r="GV32" s="130">
        <v>0</v>
      </c>
      <c r="GW32" s="131">
        <v>0</v>
      </c>
      <c r="GX32" s="164">
        <v>0</v>
      </c>
      <c r="GY32" s="133">
        <v>0</v>
      </c>
      <c r="GZ32" s="130">
        <v>0</v>
      </c>
      <c r="HA32" s="130">
        <v>0</v>
      </c>
      <c r="HB32" s="130">
        <v>0</v>
      </c>
      <c r="HC32" s="130">
        <v>0</v>
      </c>
      <c r="HD32" s="130">
        <v>0</v>
      </c>
      <c r="HE32" s="131">
        <v>0</v>
      </c>
      <c r="HF32" s="164">
        <v>0</v>
      </c>
      <c r="HG32" s="199">
        <v>0</v>
      </c>
      <c r="HH32" s="207">
        <v>0</v>
      </c>
      <c r="HI32" s="133">
        <v>0</v>
      </c>
      <c r="HJ32" s="130">
        <v>0</v>
      </c>
      <c r="HK32" s="130">
        <v>0</v>
      </c>
      <c r="HL32" s="131">
        <v>0</v>
      </c>
      <c r="HM32" s="164">
        <v>0</v>
      </c>
      <c r="HN32" s="133">
        <v>0</v>
      </c>
      <c r="HO32" s="130">
        <v>0</v>
      </c>
      <c r="HP32" s="130">
        <v>0</v>
      </c>
      <c r="HQ32" s="131">
        <v>0</v>
      </c>
      <c r="HR32" s="164">
        <v>0</v>
      </c>
      <c r="HS32" s="133">
        <v>0</v>
      </c>
      <c r="HT32" s="130">
        <v>0</v>
      </c>
      <c r="HU32" s="130">
        <v>0</v>
      </c>
      <c r="HV32" s="130">
        <v>0</v>
      </c>
      <c r="HW32" s="130">
        <v>0</v>
      </c>
      <c r="HX32" s="130">
        <v>0</v>
      </c>
      <c r="HY32" s="131">
        <v>0</v>
      </c>
      <c r="HZ32" s="164">
        <v>0</v>
      </c>
      <c r="IA32" s="199">
        <v>0</v>
      </c>
      <c r="IB32" s="207">
        <v>0</v>
      </c>
      <c r="IC32" s="133">
        <v>0</v>
      </c>
      <c r="ID32" s="130">
        <v>0</v>
      </c>
      <c r="IE32" s="130">
        <v>0</v>
      </c>
      <c r="IF32" s="131">
        <v>0</v>
      </c>
      <c r="IG32" s="164">
        <v>0</v>
      </c>
      <c r="IH32" s="133">
        <v>0</v>
      </c>
      <c r="II32" s="130">
        <v>0</v>
      </c>
      <c r="IJ32" s="130">
        <v>0</v>
      </c>
      <c r="IK32" s="131">
        <v>0</v>
      </c>
      <c r="IL32" s="164">
        <v>0</v>
      </c>
      <c r="IM32" s="133">
        <v>0</v>
      </c>
      <c r="IN32" s="130">
        <v>0</v>
      </c>
      <c r="IO32" s="130">
        <v>0</v>
      </c>
      <c r="IP32" s="130">
        <v>0</v>
      </c>
      <c r="IQ32" s="130">
        <v>0</v>
      </c>
      <c r="IR32" s="130">
        <v>0</v>
      </c>
      <c r="IS32" s="131">
        <v>0</v>
      </c>
      <c r="IT32" s="164">
        <v>0</v>
      </c>
      <c r="IU32" s="199">
        <v>0</v>
      </c>
      <c r="IV32" s="207">
        <v>2</v>
      </c>
      <c r="IW32" s="133">
        <v>2</v>
      </c>
      <c r="IX32" s="130">
        <v>2</v>
      </c>
      <c r="IY32" s="130">
        <v>0</v>
      </c>
      <c r="IZ32" s="131">
        <v>0</v>
      </c>
      <c r="JA32" s="164">
        <v>657746</v>
      </c>
      <c r="JB32" s="133">
        <v>0</v>
      </c>
      <c r="JC32" s="130">
        <v>0</v>
      </c>
      <c r="JD32" s="130">
        <v>0</v>
      </c>
      <c r="JE32" s="131">
        <v>0</v>
      </c>
      <c r="JF32" s="164">
        <v>0</v>
      </c>
      <c r="JG32" s="133">
        <v>0</v>
      </c>
      <c r="JH32" s="130">
        <v>0</v>
      </c>
      <c r="JI32" s="130">
        <v>0</v>
      </c>
      <c r="JJ32" s="130">
        <v>0</v>
      </c>
      <c r="JK32" s="130">
        <v>0</v>
      </c>
      <c r="JL32" s="130">
        <v>0</v>
      </c>
      <c r="JM32" s="131">
        <v>0</v>
      </c>
      <c r="JN32" s="164">
        <v>0</v>
      </c>
      <c r="JO32" s="199">
        <v>657746</v>
      </c>
      <c r="JP32" s="207">
        <v>1</v>
      </c>
      <c r="JQ32" s="133">
        <v>1</v>
      </c>
      <c r="JR32" s="130">
        <v>0</v>
      </c>
      <c r="JS32" s="130">
        <v>1</v>
      </c>
      <c r="JT32" s="131">
        <v>0</v>
      </c>
      <c r="JU32" s="164">
        <v>328873</v>
      </c>
      <c r="JV32" s="133">
        <v>0</v>
      </c>
      <c r="JW32" s="130">
        <v>0</v>
      </c>
      <c r="JX32" s="130">
        <v>0</v>
      </c>
      <c r="JY32" s="131">
        <v>0</v>
      </c>
      <c r="JZ32" s="164">
        <v>0</v>
      </c>
      <c r="KA32" s="133">
        <v>0</v>
      </c>
      <c r="KB32" s="130">
        <v>0</v>
      </c>
      <c r="KC32" s="130">
        <v>0</v>
      </c>
      <c r="KD32" s="130">
        <v>0</v>
      </c>
      <c r="KE32" s="130">
        <v>0</v>
      </c>
      <c r="KF32" s="130">
        <v>0</v>
      </c>
      <c r="KG32" s="131">
        <v>0</v>
      </c>
      <c r="KH32" s="164">
        <v>0</v>
      </c>
      <c r="KI32" s="199">
        <v>328873</v>
      </c>
      <c r="KJ32" s="207">
        <v>0</v>
      </c>
      <c r="KK32" s="133">
        <v>0</v>
      </c>
      <c r="KL32" s="130">
        <v>0</v>
      </c>
      <c r="KM32" s="130">
        <v>0</v>
      </c>
      <c r="KN32" s="131">
        <v>0</v>
      </c>
      <c r="KO32" s="164">
        <v>0</v>
      </c>
      <c r="KP32" s="133">
        <v>0</v>
      </c>
      <c r="KQ32" s="130">
        <v>0</v>
      </c>
      <c r="KR32" s="130">
        <v>0</v>
      </c>
      <c r="KS32" s="131">
        <v>0</v>
      </c>
      <c r="KT32" s="164">
        <v>0</v>
      </c>
      <c r="KU32" s="133">
        <v>0</v>
      </c>
      <c r="KV32" s="130">
        <v>0</v>
      </c>
      <c r="KW32" s="130">
        <v>0</v>
      </c>
      <c r="KX32" s="130">
        <v>0</v>
      </c>
      <c r="KY32" s="130">
        <v>0</v>
      </c>
      <c r="KZ32" s="130">
        <v>0</v>
      </c>
      <c r="LA32" s="131">
        <v>0</v>
      </c>
      <c r="LB32" s="164">
        <v>0</v>
      </c>
      <c r="LC32" s="199">
        <v>0</v>
      </c>
      <c r="LD32" s="207">
        <v>1</v>
      </c>
      <c r="LE32" s="133">
        <v>0</v>
      </c>
      <c r="LF32" s="130">
        <v>0</v>
      </c>
      <c r="LG32" s="130">
        <v>0</v>
      </c>
      <c r="LH32" s="131">
        <v>0</v>
      </c>
      <c r="LI32" s="164">
        <v>0</v>
      </c>
      <c r="LJ32" s="133">
        <v>1</v>
      </c>
      <c r="LK32" s="130">
        <v>1</v>
      </c>
      <c r="LL32" s="130">
        <v>0</v>
      </c>
      <c r="LM32" s="131">
        <v>0</v>
      </c>
      <c r="LN32" s="164">
        <v>376299</v>
      </c>
      <c r="LO32" s="133">
        <v>0</v>
      </c>
      <c r="LP32" s="130">
        <v>0</v>
      </c>
      <c r="LQ32" s="130">
        <v>0</v>
      </c>
      <c r="LR32" s="130">
        <v>0</v>
      </c>
      <c r="LS32" s="130">
        <v>0</v>
      </c>
      <c r="LT32" s="130">
        <v>0</v>
      </c>
      <c r="LU32" s="131">
        <v>0</v>
      </c>
      <c r="LV32" s="164">
        <v>0</v>
      </c>
      <c r="LW32" s="199">
        <v>376299</v>
      </c>
      <c r="LX32" s="207">
        <v>2</v>
      </c>
      <c r="LY32" s="133">
        <v>0</v>
      </c>
      <c r="LZ32" s="130">
        <v>0</v>
      </c>
      <c r="MA32" s="130">
        <v>0</v>
      </c>
      <c r="MB32" s="131">
        <v>0</v>
      </c>
      <c r="MC32" s="164">
        <v>0</v>
      </c>
      <c r="MD32" s="133">
        <v>2</v>
      </c>
      <c r="ME32" s="130">
        <v>2</v>
      </c>
      <c r="MF32" s="130">
        <v>0</v>
      </c>
      <c r="MG32" s="131">
        <v>0</v>
      </c>
      <c r="MH32" s="164">
        <v>752598</v>
      </c>
      <c r="MI32" s="133">
        <v>0</v>
      </c>
      <c r="MJ32" s="130">
        <v>0</v>
      </c>
      <c r="MK32" s="130">
        <v>0</v>
      </c>
      <c r="ML32" s="130">
        <v>0</v>
      </c>
      <c r="MM32" s="130">
        <v>0</v>
      </c>
      <c r="MN32" s="130">
        <v>0</v>
      </c>
      <c r="MO32" s="131">
        <v>0</v>
      </c>
      <c r="MP32" s="164">
        <v>0</v>
      </c>
      <c r="MQ32" s="199">
        <v>752598</v>
      </c>
      <c r="MR32" s="207">
        <v>0</v>
      </c>
      <c r="MS32" s="133">
        <v>0</v>
      </c>
      <c r="MT32" s="130">
        <v>0</v>
      </c>
      <c r="MU32" s="130">
        <v>0</v>
      </c>
      <c r="MV32" s="131">
        <v>0</v>
      </c>
      <c r="MW32" s="164">
        <v>0</v>
      </c>
      <c r="MX32" s="133">
        <v>0</v>
      </c>
      <c r="MY32" s="130">
        <v>0</v>
      </c>
      <c r="MZ32" s="130">
        <v>0</v>
      </c>
      <c r="NA32" s="131">
        <v>0</v>
      </c>
      <c r="NB32" s="164">
        <v>0</v>
      </c>
      <c r="NC32" s="133">
        <v>0</v>
      </c>
      <c r="ND32" s="130">
        <v>0</v>
      </c>
      <c r="NE32" s="130">
        <v>0</v>
      </c>
      <c r="NF32" s="130">
        <v>0</v>
      </c>
      <c r="NG32" s="130">
        <v>0</v>
      </c>
      <c r="NH32" s="130">
        <v>0</v>
      </c>
      <c r="NI32" s="131">
        <v>0</v>
      </c>
      <c r="NJ32" s="164">
        <v>0</v>
      </c>
      <c r="NK32" s="199">
        <v>0</v>
      </c>
      <c r="NL32" s="207">
        <v>5</v>
      </c>
      <c r="NM32" s="133">
        <v>1</v>
      </c>
      <c r="NN32" s="130">
        <v>1</v>
      </c>
      <c r="NO32" s="130">
        <v>0</v>
      </c>
      <c r="NP32" s="131">
        <v>0</v>
      </c>
      <c r="NQ32" s="164">
        <v>328873</v>
      </c>
      <c r="NR32" s="133">
        <v>4</v>
      </c>
      <c r="NS32" s="130">
        <v>3</v>
      </c>
      <c r="NT32" s="130">
        <v>0</v>
      </c>
      <c r="NU32" s="131">
        <v>1</v>
      </c>
      <c r="NV32" s="164">
        <v>1523424</v>
      </c>
      <c r="NW32" s="133">
        <v>0</v>
      </c>
      <c r="NX32" s="130">
        <v>0</v>
      </c>
      <c r="NY32" s="130">
        <v>0</v>
      </c>
      <c r="NZ32" s="130">
        <v>0</v>
      </c>
      <c r="OA32" s="130">
        <v>0</v>
      </c>
      <c r="OB32" s="130">
        <v>0</v>
      </c>
      <c r="OC32" s="131">
        <v>0</v>
      </c>
      <c r="OD32" s="164">
        <v>0</v>
      </c>
      <c r="OE32" s="199">
        <v>1852297</v>
      </c>
    </row>
    <row r="33" spans="2:395" ht="80.25" collapsed="1" x14ac:dyDescent="0.3">
      <c r="B33" s="129" t="s">
        <v>120</v>
      </c>
      <c r="C33" s="123"/>
      <c r="D33" s="123"/>
      <c r="E33" s="123"/>
      <c r="F33" s="140"/>
      <c r="G33" s="123"/>
      <c r="H33" s="123"/>
      <c r="I33" s="140"/>
      <c r="J33" s="123"/>
      <c r="K33" s="123"/>
      <c r="L33" s="141"/>
      <c r="M33" s="123"/>
      <c r="N33" s="123"/>
      <c r="P33" s="138">
        <v>5469</v>
      </c>
      <c r="Q33" s="139">
        <v>2990</v>
      </c>
      <c r="R33" s="138"/>
      <c r="S33" s="138"/>
      <c r="T33" s="138"/>
      <c r="U33" s="162">
        <v>992381745</v>
      </c>
      <c r="V33" s="139">
        <v>2477</v>
      </c>
      <c r="W33" s="138"/>
      <c r="X33" s="138"/>
      <c r="Y33" s="138"/>
      <c r="Z33" s="162">
        <v>1062776111</v>
      </c>
      <c r="AA33" s="139">
        <v>2</v>
      </c>
      <c r="AB33" s="138"/>
      <c r="AC33" s="138"/>
      <c r="AD33" s="138"/>
      <c r="AE33" s="138"/>
      <c r="AF33" s="138"/>
      <c r="AG33" s="138"/>
      <c r="AH33" s="162">
        <v>916142</v>
      </c>
      <c r="AI33" s="210">
        <v>2056073998</v>
      </c>
      <c r="AJ33" s="139">
        <v>190</v>
      </c>
      <c r="AK33" s="139">
        <v>110</v>
      </c>
      <c r="AL33" s="138"/>
      <c r="AM33" s="138"/>
      <c r="AN33" s="138"/>
      <c r="AO33" s="162">
        <v>37422220</v>
      </c>
      <c r="AP33" s="139">
        <v>80</v>
      </c>
      <c r="AQ33" s="138"/>
      <c r="AR33" s="138"/>
      <c r="AS33" s="138"/>
      <c r="AT33" s="162">
        <v>34187360</v>
      </c>
      <c r="AU33" s="139">
        <v>0</v>
      </c>
      <c r="AV33" s="138"/>
      <c r="AW33" s="138"/>
      <c r="AX33" s="138"/>
      <c r="AY33" s="138"/>
      <c r="AZ33" s="138"/>
      <c r="BA33" s="138"/>
      <c r="BB33" s="162">
        <v>0</v>
      </c>
      <c r="BC33" s="210">
        <v>71609580</v>
      </c>
      <c r="BD33" s="139">
        <v>77</v>
      </c>
      <c r="BE33" s="139">
        <v>67</v>
      </c>
      <c r="BF33" s="138"/>
      <c r="BG33" s="138"/>
      <c r="BH33" s="138"/>
      <c r="BI33" s="162">
        <v>23037472</v>
      </c>
      <c r="BJ33" s="139">
        <v>10</v>
      </c>
      <c r="BK33" s="138"/>
      <c r="BL33" s="138"/>
      <c r="BM33" s="138"/>
      <c r="BN33" s="162">
        <v>4077519</v>
      </c>
      <c r="BO33" s="139">
        <v>0</v>
      </c>
      <c r="BP33" s="138"/>
      <c r="BQ33" s="138"/>
      <c r="BR33" s="138"/>
      <c r="BS33" s="138"/>
      <c r="BT33" s="138"/>
      <c r="BU33" s="138"/>
      <c r="BV33" s="162">
        <v>0</v>
      </c>
      <c r="BW33" s="210">
        <v>27114991</v>
      </c>
      <c r="BX33" s="139">
        <v>66</v>
      </c>
      <c r="BY33" s="139">
        <v>66</v>
      </c>
      <c r="BZ33" s="138"/>
      <c r="CA33" s="138"/>
      <c r="CB33" s="138"/>
      <c r="CC33" s="162">
        <v>22453332</v>
      </c>
      <c r="CD33" s="139">
        <v>0</v>
      </c>
      <c r="CE33" s="138"/>
      <c r="CF33" s="138"/>
      <c r="CG33" s="138"/>
      <c r="CH33" s="162">
        <v>0</v>
      </c>
      <c r="CI33" s="139">
        <v>0</v>
      </c>
      <c r="CJ33" s="138"/>
      <c r="CK33" s="138"/>
      <c r="CL33" s="138"/>
      <c r="CM33" s="138"/>
      <c r="CN33" s="138"/>
      <c r="CO33" s="138"/>
      <c r="CP33" s="162">
        <v>0</v>
      </c>
      <c r="CQ33" s="210">
        <v>22453332</v>
      </c>
      <c r="CR33" s="139">
        <v>2387</v>
      </c>
      <c r="CS33" s="139">
        <v>1403</v>
      </c>
      <c r="CT33" s="138"/>
      <c r="CU33" s="138"/>
      <c r="CV33" s="138"/>
      <c r="CW33" s="162">
        <v>459089477</v>
      </c>
      <c r="CX33" s="139">
        <v>982</v>
      </c>
      <c r="CY33" s="138"/>
      <c r="CZ33" s="138"/>
      <c r="DA33" s="138"/>
      <c r="DB33" s="162">
        <v>422199874</v>
      </c>
      <c r="DC33" s="139">
        <v>2</v>
      </c>
      <c r="DD33" s="138"/>
      <c r="DE33" s="138"/>
      <c r="DF33" s="138"/>
      <c r="DG33" s="138"/>
      <c r="DH33" s="138"/>
      <c r="DI33" s="138"/>
      <c r="DJ33" s="162">
        <v>916142</v>
      </c>
      <c r="DK33" s="210">
        <v>882205493</v>
      </c>
      <c r="DL33" s="139">
        <v>215</v>
      </c>
      <c r="DM33" s="139">
        <v>131</v>
      </c>
      <c r="DN33" s="138"/>
      <c r="DO33" s="138"/>
      <c r="DP33" s="138"/>
      <c r="DQ33" s="162">
        <v>44008552</v>
      </c>
      <c r="DR33" s="139">
        <v>84</v>
      </c>
      <c r="DS33" s="138"/>
      <c r="DT33" s="138"/>
      <c r="DU33" s="138"/>
      <c r="DV33" s="162">
        <v>34432082</v>
      </c>
      <c r="DW33" s="139">
        <v>0</v>
      </c>
      <c r="DX33" s="138"/>
      <c r="DY33" s="138"/>
      <c r="DZ33" s="138"/>
      <c r="EA33" s="138"/>
      <c r="EB33" s="138"/>
      <c r="EC33" s="138"/>
      <c r="ED33" s="162">
        <v>0</v>
      </c>
      <c r="EE33" s="210">
        <v>78440634</v>
      </c>
      <c r="EF33" s="139">
        <v>267</v>
      </c>
      <c r="EG33" s="139">
        <v>224</v>
      </c>
      <c r="EH33" s="138"/>
      <c r="EI33" s="138"/>
      <c r="EJ33" s="138"/>
      <c r="EK33" s="162">
        <v>77639904</v>
      </c>
      <c r="EL33" s="139">
        <v>43</v>
      </c>
      <c r="EM33" s="138"/>
      <c r="EN33" s="138"/>
      <c r="EO33" s="138"/>
      <c r="EP33" s="162">
        <v>18459559</v>
      </c>
      <c r="EQ33" s="139">
        <v>0</v>
      </c>
      <c r="ER33" s="138"/>
      <c r="ES33" s="138"/>
      <c r="ET33" s="138"/>
      <c r="EU33" s="138"/>
      <c r="EV33" s="138"/>
      <c r="EW33" s="138"/>
      <c r="EX33" s="162">
        <v>0</v>
      </c>
      <c r="EY33" s="210">
        <v>96099463</v>
      </c>
      <c r="EZ33" s="139">
        <v>134</v>
      </c>
      <c r="FA33" s="139">
        <v>83</v>
      </c>
      <c r="FB33" s="138"/>
      <c r="FC33" s="138"/>
      <c r="FD33" s="138"/>
      <c r="FE33" s="162">
        <v>28236766</v>
      </c>
      <c r="FF33" s="139">
        <v>51</v>
      </c>
      <c r="FG33" s="138"/>
      <c r="FH33" s="138"/>
      <c r="FI33" s="138"/>
      <c r="FJ33" s="162">
        <v>21794442</v>
      </c>
      <c r="FK33" s="139">
        <v>0</v>
      </c>
      <c r="FL33" s="138"/>
      <c r="FM33" s="138"/>
      <c r="FN33" s="138"/>
      <c r="FO33" s="138"/>
      <c r="FP33" s="138"/>
      <c r="FQ33" s="138"/>
      <c r="FR33" s="162">
        <v>0</v>
      </c>
      <c r="FS33" s="210">
        <v>50031208</v>
      </c>
      <c r="FT33" s="139">
        <v>218</v>
      </c>
      <c r="FU33" s="139">
        <v>86</v>
      </c>
      <c r="FV33" s="138"/>
      <c r="FW33" s="138"/>
      <c r="FX33" s="138"/>
      <c r="FY33" s="162">
        <v>28574117</v>
      </c>
      <c r="FZ33" s="139">
        <v>132</v>
      </c>
      <c r="GA33" s="138"/>
      <c r="GB33" s="138"/>
      <c r="GC33" s="138"/>
      <c r="GD33" s="162">
        <v>56507289</v>
      </c>
      <c r="GE33" s="139">
        <v>0</v>
      </c>
      <c r="GF33" s="138"/>
      <c r="GG33" s="138"/>
      <c r="GH33" s="138"/>
      <c r="GI33" s="138"/>
      <c r="GJ33" s="138"/>
      <c r="GK33" s="138"/>
      <c r="GL33" s="162">
        <v>0</v>
      </c>
      <c r="GM33" s="210">
        <v>85081406</v>
      </c>
      <c r="GN33" s="139">
        <v>0</v>
      </c>
      <c r="GO33" s="139">
        <v>0</v>
      </c>
      <c r="GP33" s="138"/>
      <c r="GQ33" s="138"/>
      <c r="GR33" s="138"/>
      <c r="GS33" s="162">
        <v>0</v>
      </c>
      <c r="GT33" s="139">
        <v>0</v>
      </c>
      <c r="GU33" s="138"/>
      <c r="GV33" s="138"/>
      <c r="GW33" s="138"/>
      <c r="GX33" s="162">
        <v>0</v>
      </c>
      <c r="GY33" s="139">
        <v>0</v>
      </c>
      <c r="GZ33" s="138"/>
      <c r="HA33" s="138"/>
      <c r="HB33" s="138"/>
      <c r="HC33" s="138"/>
      <c r="HD33" s="138"/>
      <c r="HE33" s="138"/>
      <c r="HF33" s="162">
        <v>0</v>
      </c>
      <c r="HG33" s="210">
        <v>0</v>
      </c>
      <c r="HH33" s="139">
        <v>245</v>
      </c>
      <c r="HI33" s="139">
        <v>71</v>
      </c>
      <c r="HJ33" s="138"/>
      <c r="HK33" s="138"/>
      <c r="HL33" s="138"/>
      <c r="HM33" s="162">
        <v>24154342</v>
      </c>
      <c r="HN33" s="139">
        <v>174</v>
      </c>
      <c r="HO33" s="138"/>
      <c r="HP33" s="138"/>
      <c r="HQ33" s="138"/>
      <c r="HR33" s="162">
        <v>75162297</v>
      </c>
      <c r="HS33" s="139">
        <v>0</v>
      </c>
      <c r="HT33" s="138"/>
      <c r="HU33" s="138"/>
      <c r="HV33" s="138"/>
      <c r="HW33" s="138"/>
      <c r="HX33" s="138"/>
      <c r="HY33" s="138"/>
      <c r="HZ33" s="162">
        <v>0</v>
      </c>
      <c r="IA33" s="210">
        <v>99316639</v>
      </c>
      <c r="IB33" s="139">
        <v>150</v>
      </c>
      <c r="IC33" s="139">
        <v>104</v>
      </c>
      <c r="ID33" s="138"/>
      <c r="IE33" s="138"/>
      <c r="IF33" s="138"/>
      <c r="IG33" s="162">
        <v>32264238</v>
      </c>
      <c r="IH33" s="139">
        <v>46</v>
      </c>
      <c r="II33" s="138"/>
      <c r="IJ33" s="138"/>
      <c r="IK33" s="138"/>
      <c r="IL33" s="162">
        <v>19410353</v>
      </c>
      <c r="IM33" s="139">
        <v>0</v>
      </c>
      <c r="IN33" s="138"/>
      <c r="IO33" s="138"/>
      <c r="IP33" s="138"/>
      <c r="IQ33" s="138"/>
      <c r="IR33" s="138"/>
      <c r="IS33" s="138"/>
      <c r="IT33" s="162">
        <v>0</v>
      </c>
      <c r="IU33" s="210">
        <v>51674591</v>
      </c>
      <c r="IV33" s="139">
        <v>356</v>
      </c>
      <c r="IW33" s="139">
        <v>75</v>
      </c>
      <c r="IX33" s="138"/>
      <c r="IY33" s="138"/>
      <c r="IZ33" s="138"/>
      <c r="JA33" s="162">
        <v>25796436</v>
      </c>
      <c r="JB33" s="139">
        <v>281</v>
      </c>
      <c r="JC33" s="138"/>
      <c r="JD33" s="138"/>
      <c r="JE33" s="138"/>
      <c r="JF33" s="162">
        <v>121679676</v>
      </c>
      <c r="JG33" s="139">
        <v>0</v>
      </c>
      <c r="JH33" s="138"/>
      <c r="JI33" s="138"/>
      <c r="JJ33" s="138"/>
      <c r="JK33" s="138"/>
      <c r="JL33" s="138"/>
      <c r="JM33" s="138"/>
      <c r="JN33" s="162">
        <v>0</v>
      </c>
      <c r="JO33" s="210">
        <v>147476112</v>
      </c>
      <c r="JP33" s="139">
        <v>0</v>
      </c>
      <c r="JQ33" s="139">
        <v>0</v>
      </c>
      <c r="JR33" s="138"/>
      <c r="JS33" s="138"/>
      <c r="JT33" s="138"/>
      <c r="JU33" s="162">
        <v>0</v>
      </c>
      <c r="JV33" s="139">
        <v>0</v>
      </c>
      <c r="JW33" s="138"/>
      <c r="JX33" s="138"/>
      <c r="JY33" s="138"/>
      <c r="JZ33" s="162">
        <v>0</v>
      </c>
      <c r="KA33" s="139">
        <v>0</v>
      </c>
      <c r="KB33" s="138"/>
      <c r="KC33" s="138"/>
      <c r="KD33" s="138"/>
      <c r="KE33" s="138"/>
      <c r="KF33" s="138"/>
      <c r="KG33" s="138"/>
      <c r="KH33" s="162">
        <v>0</v>
      </c>
      <c r="KI33" s="210">
        <v>0</v>
      </c>
      <c r="KJ33" s="139">
        <v>426</v>
      </c>
      <c r="KK33" s="139">
        <v>131</v>
      </c>
      <c r="KL33" s="138"/>
      <c r="KM33" s="138"/>
      <c r="KN33" s="138"/>
      <c r="KO33" s="162">
        <v>44768559</v>
      </c>
      <c r="KP33" s="139">
        <v>295</v>
      </c>
      <c r="KQ33" s="138"/>
      <c r="KR33" s="138"/>
      <c r="KS33" s="138"/>
      <c r="KT33" s="162">
        <v>128504952</v>
      </c>
      <c r="KU33" s="139">
        <v>0</v>
      </c>
      <c r="KV33" s="138"/>
      <c r="KW33" s="138"/>
      <c r="KX33" s="138"/>
      <c r="KY33" s="138"/>
      <c r="KZ33" s="138"/>
      <c r="LA33" s="138"/>
      <c r="LB33" s="162">
        <v>0</v>
      </c>
      <c r="LC33" s="210">
        <v>173273511</v>
      </c>
      <c r="LD33" s="139">
        <v>184</v>
      </c>
      <c r="LE33" s="139">
        <v>89</v>
      </c>
      <c r="LF33" s="138"/>
      <c r="LG33" s="138"/>
      <c r="LH33" s="138"/>
      <c r="LI33" s="162">
        <v>30004177</v>
      </c>
      <c r="LJ33" s="139">
        <v>95</v>
      </c>
      <c r="LK33" s="138"/>
      <c r="LL33" s="138"/>
      <c r="LM33" s="138"/>
      <c r="LN33" s="162">
        <v>40107230</v>
      </c>
      <c r="LO33" s="139">
        <v>0</v>
      </c>
      <c r="LP33" s="138"/>
      <c r="LQ33" s="138"/>
      <c r="LR33" s="138"/>
      <c r="LS33" s="138"/>
      <c r="LT33" s="138"/>
      <c r="LU33" s="138"/>
      <c r="LV33" s="162">
        <v>0</v>
      </c>
      <c r="LW33" s="210">
        <v>70111407</v>
      </c>
      <c r="LX33" s="139">
        <v>124</v>
      </c>
      <c r="LY33" s="139">
        <v>45</v>
      </c>
      <c r="LZ33" s="138"/>
      <c r="MA33" s="138"/>
      <c r="MB33" s="138"/>
      <c r="MC33" s="162">
        <v>14631154</v>
      </c>
      <c r="MD33" s="139">
        <v>79</v>
      </c>
      <c r="ME33" s="138"/>
      <c r="MF33" s="138"/>
      <c r="MG33" s="138"/>
      <c r="MH33" s="162">
        <v>31492212</v>
      </c>
      <c r="MI33" s="139">
        <v>0</v>
      </c>
      <c r="MJ33" s="138"/>
      <c r="MK33" s="138"/>
      <c r="ML33" s="138"/>
      <c r="MM33" s="138"/>
      <c r="MN33" s="138"/>
      <c r="MO33" s="138"/>
      <c r="MP33" s="162">
        <v>0</v>
      </c>
      <c r="MQ33" s="210">
        <v>46123366</v>
      </c>
      <c r="MR33" s="139">
        <v>294</v>
      </c>
      <c r="MS33" s="139">
        <v>182</v>
      </c>
      <c r="MT33" s="138"/>
      <c r="MU33" s="138"/>
      <c r="MV33" s="138"/>
      <c r="MW33" s="162">
        <v>58713803</v>
      </c>
      <c r="MX33" s="139">
        <v>112</v>
      </c>
      <c r="MY33" s="138"/>
      <c r="MZ33" s="138"/>
      <c r="NA33" s="138"/>
      <c r="NB33" s="162">
        <v>48056217</v>
      </c>
      <c r="NC33" s="139">
        <v>0</v>
      </c>
      <c r="ND33" s="138"/>
      <c r="NE33" s="138"/>
      <c r="NF33" s="138"/>
      <c r="NG33" s="138"/>
      <c r="NH33" s="138"/>
      <c r="NI33" s="138"/>
      <c r="NJ33" s="162">
        <v>0</v>
      </c>
      <c r="NK33" s="210">
        <v>106770020</v>
      </c>
      <c r="NL33" s="139">
        <v>136</v>
      </c>
      <c r="NM33" s="139">
        <v>123</v>
      </c>
      <c r="NN33" s="138"/>
      <c r="NO33" s="138"/>
      <c r="NP33" s="138"/>
      <c r="NQ33" s="162">
        <v>41587196</v>
      </c>
      <c r="NR33" s="139">
        <v>13</v>
      </c>
      <c r="NS33" s="138"/>
      <c r="NT33" s="138"/>
      <c r="NU33" s="138"/>
      <c r="NV33" s="162">
        <v>6705049</v>
      </c>
      <c r="NW33" s="139">
        <v>0</v>
      </c>
      <c r="NX33" s="138"/>
      <c r="NY33" s="138"/>
      <c r="NZ33" s="138"/>
      <c r="OA33" s="138"/>
      <c r="OB33" s="138"/>
      <c r="OC33" s="138"/>
      <c r="OD33" s="162">
        <v>0</v>
      </c>
      <c r="OE33" s="210">
        <v>48292245</v>
      </c>
    </row>
    <row r="34" spans="2:395" ht="13.5" hidden="1" outlineLevel="1" x14ac:dyDescent="0.25">
      <c r="B34" s="14" t="s">
        <v>7</v>
      </c>
      <c r="C34" s="170">
        <v>318952</v>
      </c>
      <c r="D34" s="170">
        <v>318952</v>
      </c>
      <c r="E34" s="171">
        <v>333257</v>
      </c>
      <c r="F34" s="172">
        <v>389740</v>
      </c>
      <c r="G34" s="170">
        <v>389740</v>
      </c>
      <c r="H34" s="171">
        <v>407269</v>
      </c>
      <c r="I34" s="172">
        <v>410255</v>
      </c>
      <c r="J34" s="170">
        <v>410255</v>
      </c>
      <c r="K34" s="171">
        <v>428726</v>
      </c>
      <c r="L34" s="181">
        <v>0</v>
      </c>
      <c r="M34" s="178">
        <v>0</v>
      </c>
      <c r="N34" s="179">
        <v>0</v>
      </c>
      <c r="P34" s="225">
        <v>1</v>
      </c>
      <c r="Q34" s="132">
        <v>0</v>
      </c>
      <c r="R34" s="118">
        <v>0</v>
      </c>
      <c r="S34" s="118">
        <v>0</v>
      </c>
      <c r="T34" s="119">
        <v>0</v>
      </c>
      <c r="U34" s="163">
        <v>0</v>
      </c>
      <c r="V34" s="132">
        <v>1</v>
      </c>
      <c r="W34" s="118">
        <v>0</v>
      </c>
      <c r="X34" s="118">
        <v>0</v>
      </c>
      <c r="Y34" s="119">
        <v>1</v>
      </c>
      <c r="Z34" s="163">
        <v>407269</v>
      </c>
      <c r="AA34" s="132">
        <v>0</v>
      </c>
      <c r="AB34" s="118">
        <v>0</v>
      </c>
      <c r="AC34" s="118">
        <v>0</v>
      </c>
      <c r="AD34" s="118">
        <v>0</v>
      </c>
      <c r="AE34" s="134" t="s">
        <v>16</v>
      </c>
      <c r="AF34" s="134" t="s">
        <v>16</v>
      </c>
      <c r="AG34" s="135" t="s">
        <v>16</v>
      </c>
      <c r="AH34" s="163">
        <v>0</v>
      </c>
      <c r="AI34" s="211">
        <v>407269</v>
      </c>
      <c r="AJ34" s="206">
        <v>0</v>
      </c>
      <c r="AK34" s="132">
        <v>0</v>
      </c>
      <c r="AL34" s="118">
        <v>0</v>
      </c>
      <c r="AM34" s="118">
        <v>0</v>
      </c>
      <c r="AN34" s="119">
        <v>0</v>
      </c>
      <c r="AO34" s="163">
        <v>0</v>
      </c>
      <c r="AP34" s="132">
        <v>0</v>
      </c>
      <c r="AQ34" s="118">
        <v>0</v>
      </c>
      <c r="AR34" s="118">
        <v>0</v>
      </c>
      <c r="AS34" s="119">
        <v>0</v>
      </c>
      <c r="AT34" s="163">
        <v>0</v>
      </c>
      <c r="AU34" s="132">
        <v>0</v>
      </c>
      <c r="AV34" s="118">
        <v>0</v>
      </c>
      <c r="AW34" s="118">
        <v>0</v>
      </c>
      <c r="AX34" s="118">
        <v>0</v>
      </c>
      <c r="AY34" s="134" t="s">
        <v>16</v>
      </c>
      <c r="AZ34" s="134" t="s">
        <v>16</v>
      </c>
      <c r="BA34" s="135" t="s">
        <v>16</v>
      </c>
      <c r="BB34" s="163">
        <v>0</v>
      </c>
      <c r="BC34" s="211">
        <v>0</v>
      </c>
      <c r="BD34" s="206">
        <v>0</v>
      </c>
      <c r="BE34" s="132">
        <v>0</v>
      </c>
      <c r="BF34" s="118">
        <v>0</v>
      </c>
      <c r="BG34" s="118">
        <v>0</v>
      </c>
      <c r="BH34" s="119">
        <v>0</v>
      </c>
      <c r="BI34" s="163">
        <v>0</v>
      </c>
      <c r="BJ34" s="132">
        <v>0</v>
      </c>
      <c r="BK34" s="118">
        <v>0</v>
      </c>
      <c r="BL34" s="118">
        <v>0</v>
      </c>
      <c r="BM34" s="119">
        <v>0</v>
      </c>
      <c r="BN34" s="163">
        <v>0</v>
      </c>
      <c r="BO34" s="132">
        <v>0</v>
      </c>
      <c r="BP34" s="118">
        <v>0</v>
      </c>
      <c r="BQ34" s="118">
        <v>0</v>
      </c>
      <c r="BR34" s="118">
        <v>0</v>
      </c>
      <c r="BS34" s="134" t="s">
        <v>16</v>
      </c>
      <c r="BT34" s="134" t="s">
        <v>16</v>
      </c>
      <c r="BU34" s="135" t="s">
        <v>16</v>
      </c>
      <c r="BV34" s="163">
        <v>0</v>
      </c>
      <c r="BW34" s="211">
        <v>0</v>
      </c>
      <c r="BX34" s="206">
        <v>0</v>
      </c>
      <c r="BY34" s="132">
        <v>0</v>
      </c>
      <c r="BZ34" s="118">
        <v>0</v>
      </c>
      <c r="CA34" s="118">
        <v>0</v>
      </c>
      <c r="CB34" s="119">
        <v>0</v>
      </c>
      <c r="CC34" s="163">
        <v>0</v>
      </c>
      <c r="CD34" s="132">
        <v>0</v>
      </c>
      <c r="CE34" s="118">
        <v>0</v>
      </c>
      <c r="CF34" s="118">
        <v>0</v>
      </c>
      <c r="CG34" s="119">
        <v>0</v>
      </c>
      <c r="CH34" s="163">
        <v>0</v>
      </c>
      <c r="CI34" s="132">
        <v>0</v>
      </c>
      <c r="CJ34" s="118">
        <v>0</v>
      </c>
      <c r="CK34" s="118">
        <v>0</v>
      </c>
      <c r="CL34" s="118">
        <v>0</v>
      </c>
      <c r="CM34" s="134" t="s">
        <v>16</v>
      </c>
      <c r="CN34" s="134" t="s">
        <v>16</v>
      </c>
      <c r="CO34" s="135" t="s">
        <v>16</v>
      </c>
      <c r="CP34" s="163">
        <v>0</v>
      </c>
      <c r="CQ34" s="211">
        <v>0</v>
      </c>
      <c r="CR34" s="206">
        <v>0</v>
      </c>
      <c r="CS34" s="132">
        <v>0</v>
      </c>
      <c r="CT34" s="118">
        <v>0</v>
      </c>
      <c r="CU34" s="118">
        <v>0</v>
      </c>
      <c r="CV34" s="119">
        <v>0</v>
      </c>
      <c r="CW34" s="163">
        <v>0</v>
      </c>
      <c r="CX34" s="132">
        <v>0</v>
      </c>
      <c r="CY34" s="118">
        <v>0</v>
      </c>
      <c r="CZ34" s="118">
        <v>0</v>
      </c>
      <c r="DA34" s="119">
        <v>0</v>
      </c>
      <c r="DB34" s="163">
        <v>0</v>
      </c>
      <c r="DC34" s="132">
        <v>0</v>
      </c>
      <c r="DD34" s="118">
        <v>0</v>
      </c>
      <c r="DE34" s="118">
        <v>0</v>
      </c>
      <c r="DF34" s="118">
        <v>0</v>
      </c>
      <c r="DG34" s="134" t="s">
        <v>16</v>
      </c>
      <c r="DH34" s="134" t="s">
        <v>16</v>
      </c>
      <c r="DI34" s="135" t="s">
        <v>16</v>
      </c>
      <c r="DJ34" s="163">
        <v>0</v>
      </c>
      <c r="DK34" s="211">
        <v>0</v>
      </c>
      <c r="DL34" s="206">
        <v>0</v>
      </c>
      <c r="DM34" s="132">
        <v>0</v>
      </c>
      <c r="DN34" s="118">
        <v>0</v>
      </c>
      <c r="DO34" s="118">
        <v>0</v>
      </c>
      <c r="DP34" s="119">
        <v>0</v>
      </c>
      <c r="DQ34" s="163">
        <v>0</v>
      </c>
      <c r="DR34" s="132">
        <v>0</v>
      </c>
      <c r="DS34" s="118">
        <v>0</v>
      </c>
      <c r="DT34" s="118">
        <v>0</v>
      </c>
      <c r="DU34" s="119">
        <v>0</v>
      </c>
      <c r="DV34" s="163">
        <v>0</v>
      </c>
      <c r="DW34" s="132">
        <v>0</v>
      </c>
      <c r="DX34" s="118">
        <v>0</v>
      </c>
      <c r="DY34" s="118">
        <v>0</v>
      </c>
      <c r="DZ34" s="118">
        <v>0</v>
      </c>
      <c r="EA34" s="134" t="s">
        <v>16</v>
      </c>
      <c r="EB34" s="134" t="s">
        <v>16</v>
      </c>
      <c r="EC34" s="135" t="s">
        <v>16</v>
      </c>
      <c r="ED34" s="163">
        <v>0</v>
      </c>
      <c r="EE34" s="211">
        <v>0</v>
      </c>
      <c r="EF34" s="206">
        <v>0</v>
      </c>
      <c r="EG34" s="132">
        <v>0</v>
      </c>
      <c r="EH34" s="118">
        <v>0</v>
      </c>
      <c r="EI34" s="118">
        <v>0</v>
      </c>
      <c r="EJ34" s="119">
        <v>0</v>
      </c>
      <c r="EK34" s="163">
        <v>0</v>
      </c>
      <c r="EL34" s="132">
        <v>0</v>
      </c>
      <c r="EM34" s="118">
        <v>0</v>
      </c>
      <c r="EN34" s="118">
        <v>0</v>
      </c>
      <c r="EO34" s="119">
        <v>0</v>
      </c>
      <c r="EP34" s="163">
        <v>0</v>
      </c>
      <c r="EQ34" s="132">
        <v>0</v>
      </c>
      <c r="ER34" s="118">
        <v>0</v>
      </c>
      <c r="ES34" s="118">
        <v>0</v>
      </c>
      <c r="ET34" s="118">
        <v>0</v>
      </c>
      <c r="EU34" s="134" t="s">
        <v>16</v>
      </c>
      <c r="EV34" s="134" t="s">
        <v>16</v>
      </c>
      <c r="EW34" s="135" t="s">
        <v>16</v>
      </c>
      <c r="EX34" s="163">
        <v>0</v>
      </c>
      <c r="EY34" s="211">
        <v>0</v>
      </c>
      <c r="EZ34" s="206">
        <v>0</v>
      </c>
      <c r="FA34" s="132">
        <v>0</v>
      </c>
      <c r="FB34" s="118">
        <v>0</v>
      </c>
      <c r="FC34" s="118">
        <v>0</v>
      </c>
      <c r="FD34" s="119">
        <v>0</v>
      </c>
      <c r="FE34" s="163">
        <v>0</v>
      </c>
      <c r="FF34" s="132">
        <v>0</v>
      </c>
      <c r="FG34" s="118">
        <v>0</v>
      </c>
      <c r="FH34" s="118">
        <v>0</v>
      </c>
      <c r="FI34" s="119">
        <v>0</v>
      </c>
      <c r="FJ34" s="163">
        <v>0</v>
      </c>
      <c r="FK34" s="132">
        <v>0</v>
      </c>
      <c r="FL34" s="118">
        <v>0</v>
      </c>
      <c r="FM34" s="118">
        <v>0</v>
      </c>
      <c r="FN34" s="118">
        <v>0</v>
      </c>
      <c r="FO34" s="134" t="s">
        <v>16</v>
      </c>
      <c r="FP34" s="134" t="s">
        <v>16</v>
      </c>
      <c r="FQ34" s="135" t="s">
        <v>16</v>
      </c>
      <c r="FR34" s="163">
        <v>0</v>
      </c>
      <c r="FS34" s="211">
        <v>0</v>
      </c>
      <c r="FT34" s="206">
        <v>0</v>
      </c>
      <c r="FU34" s="132">
        <v>0</v>
      </c>
      <c r="FV34" s="118">
        <v>0</v>
      </c>
      <c r="FW34" s="118">
        <v>0</v>
      </c>
      <c r="FX34" s="119">
        <v>0</v>
      </c>
      <c r="FY34" s="163">
        <v>0</v>
      </c>
      <c r="FZ34" s="132">
        <v>0</v>
      </c>
      <c r="GA34" s="118">
        <v>0</v>
      </c>
      <c r="GB34" s="118">
        <v>0</v>
      </c>
      <c r="GC34" s="119">
        <v>0</v>
      </c>
      <c r="GD34" s="163">
        <v>0</v>
      </c>
      <c r="GE34" s="132">
        <v>0</v>
      </c>
      <c r="GF34" s="118">
        <v>0</v>
      </c>
      <c r="GG34" s="118">
        <v>0</v>
      </c>
      <c r="GH34" s="118">
        <v>0</v>
      </c>
      <c r="GI34" s="134" t="s">
        <v>16</v>
      </c>
      <c r="GJ34" s="134" t="s">
        <v>16</v>
      </c>
      <c r="GK34" s="135" t="s">
        <v>16</v>
      </c>
      <c r="GL34" s="163">
        <v>0</v>
      </c>
      <c r="GM34" s="211">
        <v>0</v>
      </c>
      <c r="GN34" s="206">
        <v>0</v>
      </c>
      <c r="GO34" s="132">
        <v>0</v>
      </c>
      <c r="GP34" s="118">
        <v>0</v>
      </c>
      <c r="GQ34" s="118">
        <v>0</v>
      </c>
      <c r="GR34" s="119">
        <v>0</v>
      </c>
      <c r="GS34" s="163">
        <v>0</v>
      </c>
      <c r="GT34" s="132">
        <v>0</v>
      </c>
      <c r="GU34" s="118">
        <v>0</v>
      </c>
      <c r="GV34" s="118">
        <v>0</v>
      </c>
      <c r="GW34" s="119">
        <v>0</v>
      </c>
      <c r="GX34" s="163">
        <v>0</v>
      </c>
      <c r="GY34" s="132">
        <v>0</v>
      </c>
      <c r="GZ34" s="118">
        <v>0</v>
      </c>
      <c r="HA34" s="118">
        <v>0</v>
      </c>
      <c r="HB34" s="118">
        <v>0</v>
      </c>
      <c r="HC34" s="134" t="s">
        <v>16</v>
      </c>
      <c r="HD34" s="134" t="s">
        <v>16</v>
      </c>
      <c r="HE34" s="135" t="s">
        <v>16</v>
      </c>
      <c r="HF34" s="163">
        <v>0</v>
      </c>
      <c r="HG34" s="211">
        <v>0</v>
      </c>
      <c r="HH34" s="206">
        <v>0</v>
      </c>
      <c r="HI34" s="132">
        <v>0</v>
      </c>
      <c r="HJ34" s="118">
        <v>0</v>
      </c>
      <c r="HK34" s="118">
        <v>0</v>
      </c>
      <c r="HL34" s="119">
        <v>0</v>
      </c>
      <c r="HM34" s="163">
        <v>0</v>
      </c>
      <c r="HN34" s="132">
        <v>0</v>
      </c>
      <c r="HO34" s="118">
        <v>0</v>
      </c>
      <c r="HP34" s="118">
        <v>0</v>
      </c>
      <c r="HQ34" s="119">
        <v>0</v>
      </c>
      <c r="HR34" s="163">
        <v>0</v>
      </c>
      <c r="HS34" s="132">
        <v>0</v>
      </c>
      <c r="HT34" s="118">
        <v>0</v>
      </c>
      <c r="HU34" s="118">
        <v>0</v>
      </c>
      <c r="HV34" s="118">
        <v>0</v>
      </c>
      <c r="HW34" s="134" t="s">
        <v>16</v>
      </c>
      <c r="HX34" s="134" t="s">
        <v>16</v>
      </c>
      <c r="HY34" s="135" t="s">
        <v>16</v>
      </c>
      <c r="HZ34" s="163">
        <v>0</v>
      </c>
      <c r="IA34" s="211">
        <v>0</v>
      </c>
      <c r="IB34" s="206">
        <v>0</v>
      </c>
      <c r="IC34" s="132">
        <v>0</v>
      </c>
      <c r="ID34" s="118">
        <v>0</v>
      </c>
      <c r="IE34" s="118">
        <v>0</v>
      </c>
      <c r="IF34" s="119">
        <v>0</v>
      </c>
      <c r="IG34" s="163">
        <v>0</v>
      </c>
      <c r="IH34" s="132">
        <v>0</v>
      </c>
      <c r="II34" s="118">
        <v>0</v>
      </c>
      <c r="IJ34" s="118">
        <v>0</v>
      </c>
      <c r="IK34" s="119">
        <v>0</v>
      </c>
      <c r="IL34" s="163">
        <v>0</v>
      </c>
      <c r="IM34" s="132">
        <v>0</v>
      </c>
      <c r="IN34" s="118">
        <v>0</v>
      </c>
      <c r="IO34" s="118">
        <v>0</v>
      </c>
      <c r="IP34" s="118">
        <v>0</v>
      </c>
      <c r="IQ34" s="134" t="s">
        <v>16</v>
      </c>
      <c r="IR34" s="134" t="s">
        <v>16</v>
      </c>
      <c r="IS34" s="135" t="s">
        <v>16</v>
      </c>
      <c r="IT34" s="163">
        <v>0</v>
      </c>
      <c r="IU34" s="211">
        <v>0</v>
      </c>
      <c r="IV34" s="206">
        <v>0</v>
      </c>
      <c r="IW34" s="132">
        <v>0</v>
      </c>
      <c r="IX34" s="118">
        <v>0</v>
      </c>
      <c r="IY34" s="118">
        <v>0</v>
      </c>
      <c r="IZ34" s="119">
        <v>0</v>
      </c>
      <c r="JA34" s="163">
        <v>0</v>
      </c>
      <c r="JB34" s="132">
        <v>0</v>
      </c>
      <c r="JC34" s="118">
        <v>0</v>
      </c>
      <c r="JD34" s="118">
        <v>0</v>
      </c>
      <c r="JE34" s="119">
        <v>0</v>
      </c>
      <c r="JF34" s="163">
        <v>0</v>
      </c>
      <c r="JG34" s="132">
        <v>0</v>
      </c>
      <c r="JH34" s="118">
        <v>0</v>
      </c>
      <c r="JI34" s="118">
        <v>0</v>
      </c>
      <c r="JJ34" s="118">
        <v>0</v>
      </c>
      <c r="JK34" s="134" t="s">
        <v>16</v>
      </c>
      <c r="JL34" s="134" t="s">
        <v>16</v>
      </c>
      <c r="JM34" s="135" t="s">
        <v>16</v>
      </c>
      <c r="JN34" s="163">
        <v>0</v>
      </c>
      <c r="JO34" s="211">
        <v>0</v>
      </c>
      <c r="JP34" s="206">
        <v>0</v>
      </c>
      <c r="JQ34" s="132">
        <v>0</v>
      </c>
      <c r="JR34" s="118">
        <v>0</v>
      </c>
      <c r="JS34" s="118">
        <v>0</v>
      </c>
      <c r="JT34" s="119">
        <v>0</v>
      </c>
      <c r="JU34" s="163">
        <v>0</v>
      </c>
      <c r="JV34" s="132">
        <v>0</v>
      </c>
      <c r="JW34" s="118">
        <v>0</v>
      </c>
      <c r="JX34" s="118">
        <v>0</v>
      </c>
      <c r="JY34" s="119">
        <v>0</v>
      </c>
      <c r="JZ34" s="163">
        <v>0</v>
      </c>
      <c r="KA34" s="132">
        <v>0</v>
      </c>
      <c r="KB34" s="118">
        <v>0</v>
      </c>
      <c r="KC34" s="118">
        <v>0</v>
      </c>
      <c r="KD34" s="118">
        <v>0</v>
      </c>
      <c r="KE34" s="134" t="s">
        <v>16</v>
      </c>
      <c r="KF34" s="134" t="s">
        <v>16</v>
      </c>
      <c r="KG34" s="135" t="s">
        <v>16</v>
      </c>
      <c r="KH34" s="163">
        <v>0</v>
      </c>
      <c r="KI34" s="211">
        <v>0</v>
      </c>
      <c r="KJ34" s="206">
        <v>0</v>
      </c>
      <c r="KK34" s="132">
        <v>0</v>
      </c>
      <c r="KL34" s="118">
        <v>0</v>
      </c>
      <c r="KM34" s="118">
        <v>0</v>
      </c>
      <c r="KN34" s="119">
        <v>0</v>
      </c>
      <c r="KO34" s="163">
        <v>0</v>
      </c>
      <c r="KP34" s="132">
        <v>0</v>
      </c>
      <c r="KQ34" s="118">
        <v>0</v>
      </c>
      <c r="KR34" s="118">
        <v>0</v>
      </c>
      <c r="KS34" s="119">
        <v>0</v>
      </c>
      <c r="KT34" s="163">
        <v>0</v>
      </c>
      <c r="KU34" s="132">
        <v>0</v>
      </c>
      <c r="KV34" s="118">
        <v>0</v>
      </c>
      <c r="KW34" s="118">
        <v>0</v>
      </c>
      <c r="KX34" s="118">
        <v>0</v>
      </c>
      <c r="KY34" s="134" t="s">
        <v>16</v>
      </c>
      <c r="KZ34" s="134" t="s">
        <v>16</v>
      </c>
      <c r="LA34" s="135" t="s">
        <v>16</v>
      </c>
      <c r="LB34" s="163">
        <v>0</v>
      </c>
      <c r="LC34" s="211">
        <v>0</v>
      </c>
      <c r="LD34" s="206">
        <v>0</v>
      </c>
      <c r="LE34" s="132">
        <v>0</v>
      </c>
      <c r="LF34" s="118">
        <v>0</v>
      </c>
      <c r="LG34" s="118">
        <v>0</v>
      </c>
      <c r="LH34" s="119">
        <v>0</v>
      </c>
      <c r="LI34" s="163">
        <v>0</v>
      </c>
      <c r="LJ34" s="132">
        <v>0</v>
      </c>
      <c r="LK34" s="118">
        <v>0</v>
      </c>
      <c r="LL34" s="118">
        <v>0</v>
      </c>
      <c r="LM34" s="119">
        <v>0</v>
      </c>
      <c r="LN34" s="163">
        <v>0</v>
      </c>
      <c r="LO34" s="132">
        <v>0</v>
      </c>
      <c r="LP34" s="118">
        <v>0</v>
      </c>
      <c r="LQ34" s="118">
        <v>0</v>
      </c>
      <c r="LR34" s="118">
        <v>0</v>
      </c>
      <c r="LS34" s="134" t="s">
        <v>16</v>
      </c>
      <c r="LT34" s="134" t="s">
        <v>16</v>
      </c>
      <c r="LU34" s="135" t="s">
        <v>16</v>
      </c>
      <c r="LV34" s="163">
        <v>0</v>
      </c>
      <c r="LW34" s="211">
        <v>0</v>
      </c>
      <c r="LX34" s="206">
        <v>0</v>
      </c>
      <c r="LY34" s="132">
        <v>0</v>
      </c>
      <c r="LZ34" s="118">
        <v>0</v>
      </c>
      <c r="MA34" s="118">
        <v>0</v>
      </c>
      <c r="MB34" s="119">
        <v>0</v>
      </c>
      <c r="MC34" s="163">
        <v>0</v>
      </c>
      <c r="MD34" s="132">
        <v>0</v>
      </c>
      <c r="ME34" s="118">
        <v>0</v>
      </c>
      <c r="MF34" s="118">
        <v>0</v>
      </c>
      <c r="MG34" s="119">
        <v>0</v>
      </c>
      <c r="MH34" s="163">
        <v>0</v>
      </c>
      <c r="MI34" s="132">
        <v>0</v>
      </c>
      <c r="MJ34" s="118">
        <v>0</v>
      </c>
      <c r="MK34" s="118">
        <v>0</v>
      </c>
      <c r="ML34" s="118">
        <v>0</v>
      </c>
      <c r="MM34" s="134" t="s">
        <v>16</v>
      </c>
      <c r="MN34" s="134" t="s">
        <v>16</v>
      </c>
      <c r="MO34" s="135" t="s">
        <v>16</v>
      </c>
      <c r="MP34" s="163">
        <v>0</v>
      </c>
      <c r="MQ34" s="211">
        <v>0</v>
      </c>
      <c r="MR34" s="206">
        <v>0</v>
      </c>
      <c r="MS34" s="132">
        <v>0</v>
      </c>
      <c r="MT34" s="118">
        <v>0</v>
      </c>
      <c r="MU34" s="118">
        <v>0</v>
      </c>
      <c r="MV34" s="119">
        <v>0</v>
      </c>
      <c r="MW34" s="163">
        <v>0</v>
      </c>
      <c r="MX34" s="132">
        <v>0</v>
      </c>
      <c r="MY34" s="118">
        <v>0</v>
      </c>
      <c r="MZ34" s="118">
        <v>0</v>
      </c>
      <c r="NA34" s="119">
        <v>0</v>
      </c>
      <c r="NB34" s="163">
        <v>0</v>
      </c>
      <c r="NC34" s="132">
        <v>0</v>
      </c>
      <c r="ND34" s="118">
        <v>0</v>
      </c>
      <c r="NE34" s="118">
        <v>0</v>
      </c>
      <c r="NF34" s="118">
        <v>0</v>
      </c>
      <c r="NG34" s="134" t="s">
        <v>16</v>
      </c>
      <c r="NH34" s="134" t="s">
        <v>16</v>
      </c>
      <c r="NI34" s="135" t="s">
        <v>16</v>
      </c>
      <c r="NJ34" s="163">
        <v>0</v>
      </c>
      <c r="NK34" s="211">
        <v>0</v>
      </c>
      <c r="NL34" s="206">
        <v>1</v>
      </c>
      <c r="NM34" s="132">
        <v>0</v>
      </c>
      <c r="NN34" s="118">
        <v>0</v>
      </c>
      <c r="NO34" s="118">
        <v>0</v>
      </c>
      <c r="NP34" s="119">
        <v>0</v>
      </c>
      <c r="NQ34" s="163">
        <v>0</v>
      </c>
      <c r="NR34" s="132">
        <v>1</v>
      </c>
      <c r="NS34" s="118">
        <v>0</v>
      </c>
      <c r="NT34" s="118">
        <v>0</v>
      </c>
      <c r="NU34" s="119">
        <v>1</v>
      </c>
      <c r="NV34" s="163">
        <v>407269</v>
      </c>
      <c r="NW34" s="132">
        <v>0</v>
      </c>
      <c r="NX34" s="118">
        <v>0</v>
      </c>
      <c r="NY34" s="118">
        <v>0</v>
      </c>
      <c r="NZ34" s="118">
        <v>0</v>
      </c>
      <c r="OA34" s="134" t="s">
        <v>16</v>
      </c>
      <c r="OB34" s="134" t="s">
        <v>16</v>
      </c>
      <c r="OC34" s="135" t="s">
        <v>16</v>
      </c>
      <c r="OD34" s="163">
        <v>0</v>
      </c>
      <c r="OE34" s="211">
        <v>407269</v>
      </c>
    </row>
    <row r="35" spans="2:395" ht="13.5" hidden="1" outlineLevel="1" x14ac:dyDescent="0.25">
      <c r="B35" s="14" t="s">
        <v>9</v>
      </c>
      <c r="C35" s="170">
        <v>230083</v>
      </c>
      <c r="D35" s="170">
        <v>230083</v>
      </c>
      <c r="E35" s="171">
        <v>240405</v>
      </c>
      <c r="F35" s="172">
        <v>273795</v>
      </c>
      <c r="G35" s="170">
        <v>273795</v>
      </c>
      <c r="H35" s="171">
        <v>286051</v>
      </c>
      <c r="I35" s="172">
        <v>286401</v>
      </c>
      <c r="J35" s="170">
        <v>286401</v>
      </c>
      <c r="K35" s="171">
        <v>299222</v>
      </c>
      <c r="L35" s="181">
        <v>0</v>
      </c>
      <c r="M35" s="178">
        <v>0</v>
      </c>
      <c r="N35" s="179">
        <v>0</v>
      </c>
      <c r="P35" s="225">
        <v>25</v>
      </c>
      <c r="Q35" s="132">
        <v>9</v>
      </c>
      <c r="R35" s="118">
        <v>7</v>
      </c>
      <c r="S35" s="118">
        <v>1</v>
      </c>
      <c r="T35" s="119">
        <v>1</v>
      </c>
      <c r="U35" s="163">
        <v>2081069</v>
      </c>
      <c r="V35" s="132">
        <v>16</v>
      </c>
      <c r="W35" s="118">
        <v>11</v>
      </c>
      <c r="X35" s="118">
        <v>2</v>
      </c>
      <c r="Y35" s="119">
        <v>3</v>
      </c>
      <c r="Z35" s="163">
        <v>4417488</v>
      </c>
      <c r="AA35" s="132">
        <v>0</v>
      </c>
      <c r="AB35" s="118">
        <v>0</v>
      </c>
      <c r="AC35" s="118">
        <v>0</v>
      </c>
      <c r="AD35" s="118">
        <v>0</v>
      </c>
      <c r="AE35" s="134" t="s">
        <v>16</v>
      </c>
      <c r="AF35" s="134" t="s">
        <v>16</v>
      </c>
      <c r="AG35" s="135" t="s">
        <v>16</v>
      </c>
      <c r="AH35" s="163">
        <v>0</v>
      </c>
      <c r="AI35" s="211">
        <v>6498557</v>
      </c>
      <c r="AJ35" s="206">
        <v>0</v>
      </c>
      <c r="AK35" s="132">
        <v>0</v>
      </c>
      <c r="AL35" s="118">
        <v>0</v>
      </c>
      <c r="AM35" s="118">
        <v>0</v>
      </c>
      <c r="AN35" s="119">
        <v>0</v>
      </c>
      <c r="AO35" s="163">
        <v>0</v>
      </c>
      <c r="AP35" s="132">
        <v>0</v>
      </c>
      <c r="AQ35" s="118">
        <v>0</v>
      </c>
      <c r="AR35" s="118">
        <v>0</v>
      </c>
      <c r="AS35" s="119">
        <v>0</v>
      </c>
      <c r="AT35" s="163">
        <v>0</v>
      </c>
      <c r="AU35" s="132">
        <v>0</v>
      </c>
      <c r="AV35" s="118">
        <v>0</v>
      </c>
      <c r="AW35" s="118">
        <v>0</v>
      </c>
      <c r="AX35" s="118">
        <v>0</v>
      </c>
      <c r="AY35" s="134" t="s">
        <v>16</v>
      </c>
      <c r="AZ35" s="134" t="s">
        <v>16</v>
      </c>
      <c r="BA35" s="135" t="s">
        <v>16</v>
      </c>
      <c r="BB35" s="163">
        <v>0</v>
      </c>
      <c r="BC35" s="211">
        <v>0</v>
      </c>
      <c r="BD35" s="206">
        <v>2</v>
      </c>
      <c r="BE35" s="132">
        <v>1</v>
      </c>
      <c r="BF35" s="118">
        <v>1</v>
      </c>
      <c r="BG35" s="118">
        <v>0</v>
      </c>
      <c r="BH35" s="119">
        <v>0</v>
      </c>
      <c r="BI35" s="163">
        <v>230083</v>
      </c>
      <c r="BJ35" s="132">
        <v>1</v>
      </c>
      <c r="BK35" s="118">
        <v>1</v>
      </c>
      <c r="BL35" s="118">
        <v>0</v>
      </c>
      <c r="BM35" s="119">
        <v>0</v>
      </c>
      <c r="BN35" s="163">
        <v>273795</v>
      </c>
      <c r="BO35" s="132">
        <v>0</v>
      </c>
      <c r="BP35" s="118">
        <v>0</v>
      </c>
      <c r="BQ35" s="118">
        <v>0</v>
      </c>
      <c r="BR35" s="118">
        <v>0</v>
      </c>
      <c r="BS35" s="134" t="s">
        <v>16</v>
      </c>
      <c r="BT35" s="134" t="s">
        <v>16</v>
      </c>
      <c r="BU35" s="135" t="s">
        <v>16</v>
      </c>
      <c r="BV35" s="163">
        <v>0</v>
      </c>
      <c r="BW35" s="211">
        <v>503878</v>
      </c>
      <c r="BX35" s="206">
        <v>0</v>
      </c>
      <c r="BY35" s="132">
        <v>0</v>
      </c>
      <c r="BZ35" s="118">
        <v>0</v>
      </c>
      <c r="CA35" s="118">
        <v>0</v>
      </c>
      <c r="CB35" s="119">
        <v>0</v>
      </c>
      <c r="CC35" s="163">
        <v>0</v>
      </c>
      <c r="CD35" s="132">
        <v>0</v>
      </c>
      <c r="CE35" s="118">
        <v>0</v>
      </c>
      <c r="CF35" s="118">
        <v>0</v>
      </c>
      <c r="CG35" s="119">
        <v>0</v>
      </c>
      <c r="CH35" s="163">
        <v>0</v>
      </c>
      <c r="CI35" s="132">
        <v>0</v>
      </c>
      <c r="CJ35" s="118">
        <v>0</v>
      </c>
      <c r="CK35" s="118">
        <v>0</v>
      </c>
      <c r="CL35" s="118">
        <v>0</v>
      </c>
      <c r="CM35" s="134" t="s">
        <v>16</v>
      </c>
      <c r="CN35" s="134" t="s">
        <v>16</v>
      </c>
      <c r="CO35" s="135" t="s">
        <v>16</v>
      </c>
      <c r="CP35" s="163">
        <v>0</v>
      </c>
      <c r="CQ35" s="211">
        <v>0</v>
      </c>
      <c r="CR35" s="206">
        <v>7</v>
      </c>
      <c r="CS35" s="132">
        <v>2</v>
      </c>
      <c r="CT35" s="118">
        <v>2</v>
      </c>
      <c r="CU35" s="118">
        <v>0</v>
      </c>
      <c r="CV35" s="119">
        <v>0</v>
      </c>
      <c r="CW35" s="163">
        <v>460166</v>
      </c>
      <c r="CX35" s="132">
        <v>5</v>
      </c>
      <c r="CY35" s="118">
        <v>2</v>
      </c>
      <c r="CZ35" s="118">
        <v>2</v>
      </c>
      <c r="DA35" s="119">
        <v>1</v>
      </c>
      <c r="DB35" s="163">
        <v>1381231</v>
      </c>
      <c r="DC35" s="132">
        <v>0</v>
      </c>
      <c r="DD35" s="118">
        <v>0</v>
      </c>
      <c r="DE35" s="118">
        <v>0</v>
      </c>
      <c r="DF35" s="118">
        <v>0</v>
      </c>
      <c r="DG35" s="134" t="s">
        <v>16</v>
      </c>
      <c r="DH35" s="134" t="s">
        <v>16</v>
      </c>
      <c r="DI35" s="135" t="s">
        <v>16</v>
      </c>
      <c r="DJ35" s="163">
        <v>0</v>
      </c>
      <c r="DK35" s="211">
        <v>1841397</v>
      </c>
      <c r="DL35" s="206">
        <v>4</v>
      </c>
      <c r="DM35" s="132">
        <v>0</v>
      </c>
      <c r="DN35" s="118">
        <v>0</v>
      </c>
      <c r="DO35" s="118">
        <v>0</v>
      </c>
      <c r="DP35" s="119">
        <v>0</v>
      </c>
      <c r="DQ35" s="163">
        <v>0</v>
      </c>
      <c r="DR35" s="132">
        <v>4</v>
      </c>
      <c r="DS35" s="118">
        <v>4</v>
      </c>
      <c r="DT35" s="118">
        <v>0</v>
      </c>
      <c r="DU35" s="119">
        <v>0</v>
      </c>
      <c r="DV35" s="163">
        <v>1095180</v>
      </c>
      <c r="DW35" s="132">
        <v>0</v>
      </c>
      <c r="DX35" s="118">
        <v>0</v>
      </c>
      <c r="DY35" s="118">
        <v>0</v>
      </c>
      <c r="DZ35" s="118">
        <v>0</v>
      </c>
      <c r="EA35" s="134" t="s">
        <v>16</v>
      </c>
      <c r="EB35" s="134" t="s">
        <v>16</v>
      </c>
      <c r="EC35" s="135" t="s">
        <v>16</v>
      </c>
      <c r="ED35" s="163">
        <v>0</v>
      </c>
      <c r="EE35" s="211">
        <v>1095180</v>
      </c>
      <c r="EF35" s="206">
        <v>4</v>
      </c>
      <c r="EG35" s="132">
        <v>0</v>
      </c>
      <c r="EH35" s="118">
        <v>0</v>
      </c>
      <c r="EI35" s="118">
        <v>0</v>
      </c>
      <c r="EJ35" s="119">
        <v>0</v>
      </c>
      <c r="EK35" s="163">
        <v>0</v>
      </c>
      <c r="EL35" s="132">
        <v>4</v>
      </c>
      <c r="EM35" s="118">
        <v>2</v>
      </c>
      <c r="EN35" s="118">
        <v>0</v>
      </c>
      <c r="EO35" s="119">
        <v>2</v>
      </c>
      <c r="EP35" s="163">
        <v>1119692</v>
      </c>
      <c r="EQ35" s="132">
        <v>0</v>
      </c>
      <c r="ER35" s="118">
        <v>0</v>
      </c>
      <c r="ES35" s="118">
        <v>0</v>
      </c>
      <c r="ET35" s="118">
        <v>0</v>
      </c>
      <c r="EU35" s="134" t="s">
        <v>16</v>
      </c>
      <c r="EV35" s="134" t="s">
        <v>16</v>
      </c>
      <c r="EW35" s="135" t="s">
        <v>16</v>
      </c>
      <c r="EX35" s="163">
        <v>0</v>
      </c>
      <c r="EY35" s="211">
        <v>1119692</v>
      </c>
      <c r="EZ35" s="206">
        <v>0</v>
      </c>
      <c r="FA35" s="132">
        <v>0</v>
      </c>
      <c r="FB35" s="118">
        <v>0</v>
      </c>
      <c r="FC35" s="118">
        <v>0</v>
      </c>
      <c r="FD35" s="119">
        <v>0</v>
      </c>
      <c r="FE35" s="163">
        <v>0</v>
      </c>
      <c r="FF35" s="132">
        <v>0</v>
      </c>
      <c r="FG35" s="118">
        <v>0</v>
      </c>
      <c r="FH35" s="118">
        <v>0</v>
      </c>
      <c r="FI35" s="119">
        <v>0</v>
      </c>
      <c r="FJ35" s="163">
        <v>0</v>
      </c>
      <c r="FK35" s="132">
        <v>0</v>
      </c>
      <c r="FL35" s="118">
        <v>0</v>
      </c>
      <c r="FM35" s="118">
        <v>0</v>
      </c>
      <c r="FN35" s="118">
        <v>0</v>
      </c>
      <c r="FO35" s="134" t="s">
        <v>16</v>
      </c>
      <c r="FP35" s="134" t="s">
        <v>16</v>
      </c>
      <c r="FQ35" s="135" t="s">
        <v>16</v>
      </c>
      <c r="FR35" s="163">
        <v>0</v>
      </c>
      <c r="FS35" s="211">
        <v>0</v>
      </c>
      <c r="FT35" s="206">
        <v>0</v>
      </c>
      <c r="FU35" s="132">
        <v>0</v>
      </c>
      <c r="FV35" s="118">
        <v>0</v>
      </c>
      <c r="FW35" s="118">
        <v>0</v>
      </c>
      <c r="FX35" s="119">
        <v>0</v>
      </c>
      <c r="FY35" s="163">
        <v>0</v>
      </c>
      <c r="FZ35" s="132">
        <v>0</v>
      </c>
      <c r="GA35" s="118">
        <v>0</v>
      </c>
      <c r="GB35" s="118">
        <v>0</v>
      </c>
      <c r="GC35" s="119">
        <v>0</v>
      </c>
      <c r="GD35" s="163">
        <v>0</v>
      </c>
      <c r="GE35" s="132">
        <v>0</v>
      </c>
      <c r="GF35" s="118">
        <v>0</v>
      </c>
      <c r="GG35" s="118">
        <v>0</v>
      </c>
      <c r="GH35" s="118">
        <v>0</v>
      </c>
      <c r="GI35" s="134" t="s">
        <v>16</v>
      </c>
      <c r="GJ35" s="134" t="s">
        <v>16</v>
      </c>
      <c r="GK35" s="135" t="s">
        <v>16</v>
      </c>
      <c r="GL35" s="163">
        <v>0</v>
      </c>
      <c r="GM35" s="211">
        <v>0</v>
      </c>
      <c r="GN35" s="206">
        <v>0</v>
      </c>
      <c r="GO35" s="132">
        <v>0</v>
      </c>
      <c r="GP35" s="118">
        <v>0</v>
      </c>
      <c r="GQ35" s="118">
        <v>0</v>
      </c>
      <c r="GR35" s="119">
        <v>0</v>
      </c>
      <c r="GS35" s="163">
        <v>0</v>
      </c>
      <c r="GT35" s="132">
        <v>0</v>
      </c>
      <c r="GU35" s="118">
        <v>0</v>
      </c>
      <c r="GV35" s="118">
        <v>0</v>
      </c>
      <c r="GW35" s="119">
        <v>0</v>
      </c>
      <c r="GX35" s="163">
        <v>0</v>
      </c>
      <c r="GY35" s="132">
        <v>0</v>
      </c>
      <c r="GZ35" s="118">
        <v>0</v>
      </c>
      <c r="HA35" s="118">
        <v>0</v>
      </c>
      <c r="HB35" s="118">
        <v>0</v>
      </c>
      <c r="HC35" s="134" t="s">
        <v>16</v>
      </c>
      <c r="HD35" s="134" t="s">
        <v>16</v>
      </c>
      <c r="HE35" s="135" t="s">
        <v>16</v>
      </c>
      <c r="HF35" s="163">
        <v>0</v>
      </c>
      <c r="HG35" s="211">
        <v>0</v>
      </c>
      <c r="HH35" s="206">
        <v>0</v>
      </c>
      <c r="HI35" s="132">
        <v>0</v>
      </c>
      <c r="HJ35" s="118">
        <v>0</v>
      </c>
      <c r="HK35" s="118">
        <v>0</v>
      </c>
      <c r="HL35" s="119">
        <v>0</v>
      </c>
      <c r="HM35" s="163">
        <v>0</v>
      </c>
      <c r="HN35" s="132">
        <v>0</v>
      </c>
      <c r="HO35" s="118">
        <v>0</v>
      </c>
      <c r="HP35" s="118">
        <v>0</v>
      </c>
      <c r="HQ35" s="119">
        <v>0</v>
      </c>
      <c r="HR35" s="163">
        <v>0</v>
      </c>
      <c r="HS35" s="132">
        <v>0</v>
      </c>
      <c r="HT35" s="118">
        <v>0</v>
      </c>
      <c r="HU35" s="118">
        <v>0</v>
      </c>
      <c r="HV35" s="118">
        <v>0</v>
      </c>
      <c r="HW35" s="134" t="s">
        <v>16</v>
      </c>
      <c r="HX35" s="134" t="s">
        <v>16</v>
      </c>
      <c r="HY35" s="135" t="s">
        <v>16</v>
      </c>
      <c r="HZ35" s="163">
        <v>0</v>
      </c>
      <c r="IA35" s="211">
        <v>0</v>
      </c>
      <c r="IB35" s="206">
        <v>0</v>
      </c>
      <c r="IC35" s="132">
        <v>0</v>
      </c>
      <c r="ID35" s="118">
        <v>0</v>
      </c>
      <c r="IE35" s="118">
        <v>0</v>
      </c>
      <c r="IF35" s="119">
        <v>0</v>
      </c>
      <c r="IG35" s="163">
        <v>0</v>
      </c>
      <c r="IH35" s="132">
        <v>0</v>
      </c>
      <c r="II35" s="118">
        <v>0</v>
      </c>
      <c r="IJ35" s="118">
        <v>0</v>
      </c>
      <c r="IK35" s="119">
        <v>0</v>
      </c>
      <c r="IL35" s="163">
        <v>0</v>
      </c>
      <c r="IM35" s="132">
        <v>0</v>
      </c>
      <c r="IN35" s="118">
        <v>0</v>
      </c>
      <c r="IO35" s="118">
        <v>0</v>
      </c>
      <c r="IP35" s="118">
        <v>0</v>
      </c>
      <c r="IQ35" s="134" t="s">
        <v>16</v>
      </c>
      <c r="IR35" s="134" t="s">
        <v>16</v>
      </c>
      <c r="IS35" s="135" t="s">
        <v>16</v>
      </c>
      <c r="IT35" s="163">
        <v>0</v>
      </c>
      <c r="IU35" s="211">
        <v>0</v>
      </c>
      <c r="IV35" s="206">
        <v>0</v>
      </c>
      <c r="IW35" s="132">
        <v>0</v>
      </c>
      <c r="IX35" s="118">
        <v>0</v>
      </c>
      <c r="IY35" s="118">
        <v>0</v>
      </c>
      <c r="IZ35" s="119">
        <v>0</v>
      </c>
      <c r="JA35" s="163">
        <v>0</v>
      </c>
      <c r="JB35" s="132">
        <v>0</v>
      </c>
      <c r="JC35" s="118">
        <v>0</v>
      </c>
      <c r="JD35" s="118">
        <v>0</v>
      </c>
      <c r="JE35" s="119">
        <v>0</v>
      </c>
      <c r="JF35" s="163">
        <v>0</v>
      </c>
      <c r="JG35" s="132">
        <v>0</v>
      </c>
      <c r="JH35" s="118">
        <v>0</v>
      </c>
      <c r="JI35" s="118">
        <v>0</v>
      </c>
      <c r="JJ35" s="118">
        <v>0</v>
      </c>
      <c r="JK35" s="134" t="s">
        <v>16</v>
      </c>
      <c r="JL35" s="134" t="s">
        <v>16</v>
      </c>
      <c r="JM35" s="135" t="s">
        <v>16</v>
      </c>
      <c r="JN35" s="163">
        <v>0</v>
      </c>
      <c r="JO35" s="211">
        <v>0</v>
      </c>
      <c r="JP35" s="206">
        <v>0</v>
      </c>
      <c r="JQ35" s="132">
        <v>0</v>
      </c>
      <c r="JR35" s="118">
        <v>0</v>
      </c>
      <c r="JS35" s="118">
        <v>0</v>
      </c>
      <c r="JT35" s="119">
        <v>0</v>
      </c>
      <c r="JU35" s="163">
        <v>0</v>
      </c>
      <c r="JV35" s="132">
        <v>0</v>
      </c>
      <c r="JW35" s="118">
        <v>0</v>
      </c>
      <c r="JX35" s="118">
        <v>0</v>
      </c>
      <c r="JY35" s="119">
        <v>0</v>
      </c>
      <c r="JZ35" s="163">
        <v>0</v>
      </c>
      <c r="KA35" s="132">
        <v>0</v>
      </c>
      <c r="KB35" s="118">
        <v>0</v>
      </c>
      <c r="KC35" s="118">
        <v>0</v>
      </c>
      <c r="KD35" s="118">
        <v>0</v>
      </c>
      <c r="KE35" s="134" t="s">
        <v>16</v>
      </c>
      <c r="KF35" s="134" t="s">
        <v>16</v>
      </c>
      <c r="KG35" s="135" t="s">
        <v>16</v>
      </c>
      <c r="KH35" s="163">
        <v>0</v>
      </c>
      <c r="KI35" s="211">
        <v>0</v>
      </c>
      <c r="KJ35" s="206">
        <v>2</v>
      </c>
      <c r="KK35" s="132">
        <v>2</v>
      </c>
      <c r="KL35" s="118">
        <v>0</v>
      </c>
      <c r="KM35" s="118">
        <v>1</v>
      </c>
      <c r="KN35" s="119">
        <v>1</v>
      </c>
      <c r="KO35" s="163">
        <v>470488</v>
      </c>
      <c r="KP35" s="132">
        <v>0</v>
      </c>
      <c r="KQ35" s="118">
        <v>0</v>
      </c>
      <c r="KR35" s="118">
        <v>0</v>
      </c>
      <c r="KS35" s="119">
        <v>0</v>
      </c>
      <c r="KT35" s="163">
        <v>0</v>
      </c>
      <c r="KU35" s="132">
        <v>0</v>
      </c>
      <c r="KV35" s="118">
        <v>0</v>
      </c>
      <c r="KW35" s="118">
        <v>0</v>
      </c>
      <c r="KX35" s="118">
        <v>0</v>
      </c>
      <c r="KY35" s="134" t="s">
        <v>16</v>
      </c>
      <c r="KZ35" s="134" t="s">
        <v>16</v>
      </c>
      <c r="LA35" s="135" t="s">
        <v>16</v>
      </c>
      <c r="LB35" s="163">
        <v>0</v>
      </c>
      <c r="LC35" s="211">
        <v>470488</v>
      </c>
      <c r="LD35" s="206">
        <v>1</v>
      </c>
      <c r="LE35" s="132">
        <v>0</v>
      </c>
      <c r="LF35" s="118">
        <v>0</v>
      </c>
      <c r="LG35" s="118">
        <v>0</v>
      </c>
      <c r="LH35" s="119">
        <v>0</v>
      </c>
      <c r="LI35" s="163">
        <v>0</v>
      </c>
      <c r="LJ35" s="132">
        <v>1</v>
      </c>
      <c r="LK35" s="118">
        <v>1</v>
      </c>
      <c r="LL35" s="118">
        <v>0</v>
      </c>
      <c r="LM35" s="119">
        <v>0</v>
      </c>
      <c r="LN35" s="163">
        <v>273795</v>
      </c>
      <c r="LO35" s="132">
        <v>0</v>
      </c>
      <c r="LP35" s="118">
        <v>0</v>
      </c>
      <c r="LQ35" s="118">
        <v>0</v>
      </c>
      <c r="LR35" s="118">
        <v>0</v>
      </c>
      <c r="LS35" s="134" t="s">
        <v>16</v>
      </c>
      <c r="LT35" s="134" t="s">
        <v>16</v>
      </c>
      <c r="LU35" s="135" t="s">
        <v>16</v>
      </c>
      <c r="LV35" s="163">
        <v>0</v>
      </c>
      <c r="LW35" s="211">
        <v>273795</v>
      </c>
      <c r="LX35" s="206">
        <v>2</v>
      </c>
      <c r="LY35" s="132">
        <v>1</v>
      </c>
      <c r="LZ35" s="118">
        <v>1</v>
      </c>
      <c r="MA35" s="118">
        <v>0</v>
      </c>
      <c r="MB35" s="119">
        <v>0</v>
      </c>
      <c r="MC35" s="163">
        <v>230083</v>
      </c>
      <c r="MD35" s="132">
        <v>1</v>
      </c>
      <c r="ME35" s="118">
        <v>1</v>
      </c>
      <c r="MF35" s="118">
        <v>0</v>
      </c>
      <c r="MG35" s="119">
        <v>0</v>
      </c>
      <c r="MH35" s="163">
        <v>273795</v>
      </c>
      <c r="MI35" s="132">
        <v>0</v>
      </c>
      <c r="MJ35" s="118">
        <v>0</v>
      </c>
      <c r="MK35" s="118">
        <v>0</v>
      </c>
      <c r="ML35" s="118">
        <v>0</v>
      </c>
      <c r="MM35" s="134" t="s">
        <v>16</v>
      </c>
      <c r="MN35" s="134" t="s">
        <v>16</v>
      </c>
      <c r="MO35" s="135" t="s">
        <v>16</v>
      </c>
      <c r="MP35" s="163">
        <v>0</v>
      </c>
      <c r="MQ35" s="211">
        <v>503878</v>
      </c>
      <c r="MR35" s="206">
        <v>2</v>
      </c>
      <c r="MS35" s="132">
        <v>2</v>
      </c>
      <c r="MT35" s="118">
        <v>2</v>
      </c>
      <c r="MU35" s="118">
        <v>0</v>
      </c>
      <c r="MV35" s="119">
        <v>0</v>
      </c>
      <c r="MW35" s="163">
        <v>460166</v>
      </c>
      <c r="MX35" s="132">
        <v>0</v>
      </c>
      <c r="MY35" s="118">
        <v>0</v>
      </c>
      <c r="MZ35" s="118">
        <v>0</v>
      </c>
      <c r="NA35" s="119">
        <v>0</v>
      </c>
      <c r="NB35" s="163">
        <v>0</v>
      </c>
      <c r="NC35" s="132">
        <v>0</v>
      </c>
      <c r="ND35" s="118">
        <v>0</v>
      </c>
      <c r="NE35" s="118">
        <v>0</v>
      </c>
      <c r="NF35" s="118">
        <v>0</v>
      </c>
      <c r="NG35" s="134" t="s">
        <v>16</v>
      </c>
      <c r="NH35" s="134" t="s">
        <v>16</v>
      </c>
      <c r="NI35" s="135" t="s">
        <v>16</v>
      </c>
      <c r="NJ35" s="163">
        <v>0</v>
      </c>
      <c r="NK35" s="211">
        <v>460166</v>
      </c>
      <c r="NL35" s="206">
        <v>1</v>
      </c>
      <c r="NM35" s="132">
        <v>1</v>
      </c>
      <c r="NN35" s="118">
        <v>1</v>
      </c>
      <c r="NO35" s="118">
        <v>0</v>
      </c>
      <c r="NP35" s="119">
        <v>0</v>
      </c>
      <c r="NQ35" s="163">
        <v>230083</v>
      </c>
      <c r="NR35" s="132">
        <v>0</v>
      </c>
      <c r="NS35" s="118">
        <v>0</v>
      </c>
      <c r="NT35" s="118">
        <v>0</v>
      </c>
      <c r="NU35" s="119">
        <v>0</v>
      </c>
      <c r="NV35" s="163">
        <v>0</v>
      </c>
      <c r="NW35" s="132">
        <v>0</v>
      </c>
      <c r="NX35" s="118">
        <v>0</v>
      </c>
      <c r="NY35" s="118">
        <v>0</v>
      </c>
      <c r="NZ35" s="118">
        <v>0</v>
      </c>
      <c r="OA35" s="134" t="s">
        <v>16</v>
      </c>
      <c r="OB35" s="134" t="s">
        <v>16</v>
      </c>
      <c r="OC35" s="135" t="s">
        <v>16</v>
      </c>
      <c r="OD35" s="163">
        <v>0</v>
      </c>
      <c r="OE35" s="211">
        <v>230083</v>
      </c>
    </row>
    <row r="36" spans="2:395" ht="13.5" hidden="1" outlineLevel="1" x14ac:dyDescent="0.25">
      <c r="B36" s="14" t="s">
        <v>8</v>
      </c>
      <c r="C36" s="170">
        <v>304478</v>
      </c>
      <c r="D36" s="170">
        <v>304478</v>
      </c>
      <c r="E36" s="171">
        <v>318250</v>
      </c>
      <c r="F36" s="172">
        <v>317274</v>
      </c>
      <c r="G36" s="170">
        <v>317274</v>
      </c>
      <c r="H36" s="171">
        <v>331507</v>
      </c>
      <c r="I36" s="172">
        <v>332847</v>
      </c>
      <c r="J36" s="170">
        <v>332847</v>
      </c>
      <c r="K36" s="171">
        <v>347786</v>
      </c>
      <c r="L36" s="181">
        <v>0</v>
      </c>
      <c r="M36" s="178">
        <v>0</v>
      </c>
      <c r="N36" s="179">
        <v>0</v>
      </c>
      <c r="P36" s="225">
        <v>0</v>
      </c>
      <c r="Q36" s="132">
        <v>0</v>
      </c>
      <c r="R36" s="118">
        <v>0</v>
      </c>
      <c r="S36" s="118">
        <v>0</v>
      </c>
      <c r="T36" s="119">
        <v>0</v>
      </c>
      <c r="U36" s="163">
        <v>0</v>
      </c>
      <c r="V36" s="132">
        <v>0</v>
      </c>
      <c r="W36" s="118">
        <v>0</v>
      </c>
      <c r="X36" s="118">
        <v>0</v>
      </c>
      <c r="Y36" s="119">
        <v>0</v>
      </c>
      <c r="Z36" s="163">
        <v>0</v>
      </c>
      <c r="AA36" s="132">
        <v>0</v>
      </c>
      <c r="AB36" s="118">
        <v>0</v>
      </c>
      <c r="AC36" s="118">
        <v>0</v>
      </c>
      <c r="AD36" s="118">
        <v>0</v>
      </c>
      <c r="AE36" s="134" t="s">
        <v>16</v>
      </c>
      <c r="AF36" s="134" t="s">
        <v>16</v>
      </c>
      <c r="AG36" s="135" t="s">
        <v>16</v>
      </c>
      <c r="AH36" s="163">
        <v>0</v>
      </c>
      <c r="AI36" s="211">
        <v>0</v>
      </c>
      <c r="AJ36" s="206">
        <v>0</v>
      </c>
      <c r="AK36" s="132">
        <v>0</v>
      </c>
      <c r="AL36" s="118">
        <v>0</v>
      </c>
      <c r="AM36" s="118">
        <v>0</v>
      </c>
      <c r="AN36" s="119">
        <v>0</v>
      </c>
      <c r="AO36" s="163">
        <v>0</v>
      </c>
      <c r="AP36" s="132">
        <v>0</v>
      </c>
      <c r="AQ36" s="118">
        <v>0</v>
      </c>
      <c r="AR36" s="118">
        <v>0</v>
      </c>
      <c r="AS36" s="119">
        <v>0</v>
      </c>
      <c r="AT36" s="163">
        <v>0</v>
      </c>
      <c r="AU36" s="132">
        <v>0</v>
      </c>
      <c r="AV36" s="118">
        <v>0</v>
      </c>
      <c r="AW36" s="118">
        <v>0</v>
      </c>
      <c r="AX36" s="118">
        <v>0</v>
      </c>
      <c r="AY36" s="134" t="s">
        <v>16</v>
      </c>
      <c r="AZ36" s="134" t="s">
        <v>16</v>
      </c>
      <c r="BA36" s="135" t="s">
        <v>16</v>
      </c>
      <c r="BB36" s="163">
        <v>0</v>
      </c>
      <c r="BC36" s="211">
        <v>0</v>
      </c>
      <c r="BD36" s="206">
        <v>0</v>
      </c>
      <c r="BE36" s="132">
        <v>0</v>
      </c>
      <c r="BF36" s="118">
        <v>0</v>
      </c>
      <c r="BG36" s="118">
        <v>0</v>
      </c>
      <c r="BH36" s="119">
        <v>0</v>
      </c>
      <c r="BI36" s="163">
        <v>0</v>
      </c>
      <c r="BJ36" s="132">
        <v>0</v>
      </c>
      <c r="BK36" s="118">
        <v>0</v>
      </c>
      <c r="BL36" s="118">
        <v>0</v>
      </c>
      <c r="BM36" s="119">
        <v>0</v>
      </c>
      <c r="BN36" s="163">
        <v>0</v>
      </c>
      <c r="BO36" s="132">
        <v>0</v>
      </c>
      <c r="BP36" s="118">
        <v>0</v>
      </c>
      <c r="BQ36" s="118">
        <v>0</v>
      </c>
      <c r="BR36" s="118">
        <v>0</v>
      </c>
      <c r="BS36" s="134" t="s">
        <v>16</v>
      </c>
      <c r="BT36" s="134" t="s">
        <v>16</v>
      </c>
      <c r="BU36" s="135" t="s">
        <v>16</v>
      </c>
      <c r="BV36" s="163">
        <v>0</v>
      </c>
      <c r="BW36" s="211">
        <v>0</v>
      </c>
      <c r="BX36" s="206">
        <v>0</v>
      </c>
      <c r="BY36" s="132">
        <v>0</v>
      </c>
      <c r="BZ36" s="118">
        <v>0</v>
      </c>
      <c r="CA36" s="118">
        <v>0</v>
      </c>
      <c r="CB36" s="119">
        <v>0</v>
      </c>
      <c r="CC36" s="163">
        <v>0</v>
      </c>
      <c r="CD36" s="132">
        <v>0</v>
      </c>
      <c r="CE36" s="118">
        <v>0</v>
      </c>
      <c r="CF36" s="118">
        <v>0</v>
      </c>
      <c r="CG36" s="119">
        <v>0</v>
      </c>
      <c r="CH36" s="163">
        <v>0</v>
      </c>
      <c r="CI36" s="132">
        <v>0</v>
      </c>
      <c r="CJ36" s="118">
        <v>0</v>
      </c>
      <c r="CK36" s="118">
        <v>0</v>
      </c>
      <c r="CL36" s="118">
        <v>0</v>
      </c>
      <c r="CM36" s="134" t="s">
        <v>16</v>
      </c>
      <c r="CN36" s="134" t="s">
        <v>16</v>
      </c>
      <c r="CO36" s="135" t="s">
        <v>16</v>
      </c>
      <c r="CP36" s="163">
        <v>0</v>
      </c>
      <c r="CQ36" s="211">
        <v>0</v>
      </c>
      <c r="CR36" s="206">
        <v>0</v>
      </c>
      <c r="CS36" s="132">
        <v>0</v>
      </c>
      <c r="CT36" s="118">
        <v>0</v>
      </c>
      <c r="CU36" s="118">
        <v>0</v>
      </c>
      <c r="CV36" s="119">
        <v>0</v>
      </c>
      <c r="CW36" s="163">
        <v>0</v>
      </c>
      <c r="CX36" s="132">
        <v>0</v>
      </c>
      <c r="CY36" s="118">
        <v>0</v>
      </c>
      <c r="CZ36" s="118">
        <v>0</v>
      </c>
      <c r="DA36" s="119">
        <v>0</v>
      </c>
      <c r="DB36" s="163">
        <v>0</v>
      </c>
      <c r="DC36" s="132">
        <v>0</v>
      </c>
      <c r="DD36" s="118">
        <v>0</v>
      </c>
      <c r="DE36" s="118">
        <v>0</v>
      </c>
      <c r="DF36" s="118">
        <v>0</v>
      </c>
      <c r="DG36" s="134" t="s">
        <v>16</v>
      </c>
      <c r="DH36" s="134" t="s">
        <v>16</v>
      </c>
      <c r="DI36" s="135" t="s">
        <v>16</v>
      </c>
      <c r="DJ36" s="163">
        <v>0</v>
      </c>
      <c r="DK36" s="211">
        <v>0</v>
      </c>
      <c r="DL36" s="206">
        <v>0</v>
      </c>
      <c r="DM36" s="132">
        <v>0</v>
      </c>
      <c r="DN36" s="118">
        <v>0</v>
      </c>
      <c r="DO36" s="118">
        <v>0</v>
      </c>
      <c r="DP36" s="119">
        <v>0</v>
      </c>
      <c r="DQ36" s="163">
        <v>0</v>
      </c>
      <c r="DR36" s="132">
        <v>0</v>
      </c>
      <c r="DS36" s="118">
        <v>0</v>
      </c>
      <c r="DT36" s="118">
        <v>0</v>
      </c>
      <c r="DU36" s="119">
        <v>0</v>
      </c>
      <c r="DV36" s="163">
        <v>0</v>
      </c>
      <c r="DW36" s="132">
        <v>0</v>
      </c>
      <c r="DX36" s="118">
        <v>0</v>
      </c>
      <c r="DY36" s="118">
        <v>0</v>
      </c>
      <c r="DZ36" s="118">
        <v>0</v>
      </c>
      <c r="EA36" s="134" t="s">
        <v>16</v>
      </c>
      <c r="EB36" s="134" t="s">
        <v>16</v>
      </c>
      <c r="EC36" s="135" t="s">
        <v>16</v>
      </c>
      <c r="ED36" s="163">
        <v>0</v>
      </c>
      <c r="EE36" s="211">
        <v>0</v>
      </c>
      <c r="EF36" s="206">
        <v>0</v>
      </c>
      <c r="EG36" s="132">
        <v>0</v>
      </c>
      <c r="EH36" s="118">
        <v>0</v>
      </c>
      <c r="EI36" s="118">
        <v>0</v>
      </c>
      <c r="EJ36" s="119">
        <v>0</v>
      </c>
      <c r="EK36" s="163">
        <v>0</v>
      </c>
      <c r="EL36" s="132">
        <v>0</v>
      </c>
      <c r="EM36" s="118">
        <v>0</v>
      </c>
      <c r="EN36" s="118">
        <v>0</v>
      </c>
      <c r="EO36" s="119">
        <v>0</v>
      </c>
      <c r="EP36" s="163">
        <v>0</v>
      </c>
      <c r="EQ36" s="132">
        <v>0</v>
      </c>
      <c r="ER36" s="118">
        <v>0</v>
      </c>
      <c r="ES36" s="118">
        <v>0</v>
      </c>
      <c r="ET36" s="118">
        <v>0</v>
      </c>
      <c r="EU36" s="134" t="s">
        <v>16</v>
      </c>
      <c r="EV36" s="134" t="s">
        <v>16</v>
      </c>
      <c r="EW36" s="135" t="s">
        <v>16</v>
      </c>
      <c r="EX36" s="163">
        <v>0</v>
      </c>
      <c r="EY36" s="211">
        <v>0</v>
      </c>
      <c r="EZ36" s="206">
        <v>0</v>
      </c>
      <c r="FA36" s="132">
        <v>0</v>
      </c>
      <c r="FB36" s="118">
        <v>0</v>
      </c>
      <c r="FC36" s="118">
        <v>0</v>
      </c>
      <c r="FD36" s="119">
        <v>0</v>
      </c>
      <c r="FE36" s="163">
        <v>0</v>
      </c>
      <c r="FF36" s="132">
        <v>0</v>
      </c>
      <c r="FG36" s="118">
        <v>0</v>
      </c>
      <c r="FH36" s="118">
        <v>0</v>
      </c>
      <c r="FI36" s="119">
        <v>0</v>
      </c>
      <c r="FJ36" s="163">
        <v>0</v>
      </c>
      <c r="FK36" s="132">
        <v>0</v>
      </c>
      <c r="FL36" s="118">
        <v>0</v>
      </c>
      <c r="FM36" s="118">
        <v>0</v>
      </c>
      <c r="FN36" s="118">
        <v>0</v>
      </c>
      <c r="FO36" s="134" t="s">
        <v>16</v>
      </c>
      <c r="FP36" s="134" t="s">
        <v>16</v>
      </c>
      <c r="FQ36" s="135" t="s">
        <v>16</v>
      </c>
      <c r="FR36" s="163">
        <v>0</v>
      </c>
      <c r="FS36" s="211">
        <v>0</v>
      </c>
      <c r="FT36" s="206">
        <v>0</v>
      </c>
      <c r="FU36" s="132">
        <v>0</v>
      </c>
      <c r="FV36" s="118">
        <v>0</v>
      </c>
      <c r="FW36" s="118">
        <v>0</v>
      </c>
      <c r="FX36" s="119">
        <v>0</v>
      </c>
      <c r="FY36" s="163">
        <v>0</v>
      </c>
      <c r="FZ36" s="132">
        <v>0</v>
      </c>
      <c r="GA36" s="118">
        <v>0</v>
      </c>
      <c r="GB36" s="118">
        <v>0</v>
      </c>
      <c r="GC36" s="119">
        <v>0</v>
      </c>
      <c r="GD36" s="163">
        <v>0</v>
      </c>
      <c r="GE36" s="132">
        <v>0</v>
      </c>
      <c r="GF36" s="118">
        <v>0</v>
      </c>
      <c r="GG36" s="118">
        <v>0</v>
      </c>
      <c r="GH36" s="118">
        <v>0</v>
      </c>
      <c r="GI36" s="134" t="s">
        <v>16</v>
      </c>
      <c r="GJ36" s="134" t="s">
        <v>16</v>
      </c>
      <c r="GK36" s="135" t="s">
        <v>16</v>
      </c>
      <c r="GL36" s="163">
        <v>0</v>
      </c>
      <c r="GM36" s="211">
        <v>0</v>
      </c>
      <c r="GN36" s="206">
        <v>0</v>
      </c>
      <c r="GO36" s="132">
        <v>0</v>
      </c>
      <c r="GP36" s="118">
        <v>0</v>
      </c>
      <c r="GQ36" s="118">
        <v>0</v>
      </c>
      <c r="GR36" s="119">
        <v>0</v>
      </c>
      <c r="GS36" s="163">
        <v>0</v>
      </c>
      <c r="GT36" s="132">
        <v>0</v>
      </c>
      <c r="GU36" s="118">
        <v>0</v>
      </c>
      <c r="GV36" s="118">
        <v>0</v>
      </c>
      <c r="GW36" s="119">
        <v>0</v>
      </c>
      <c r="GX36" s="163">
        <v>0</v>
      </c>
      <c r="GY36" s="132">
        <v>0</v>
      </c>
      <c r="GZ36" s="118">
        <v>0</v>
      </c>
      <c r="HA36" s="118">
        <v>0</v>
      </c>
      <c r="HB36" s="118">
        <v>0</v>
      </c>
      <c r="HC36" s="134" t="s">
        <v>16</v>
      </c>
      <c r="HD36" s="134" t="s">
        <v>16</v>
      </c>
      <c r="HE36" s="135" t="s">
        <v>16</v>
      </c>
      <c r="HF36" s="163">
        <v>0</v>
      </c>
      <c r="HG36" s="211">
        <v>0</v>
      </c>
      <c r="HH36" s="206">
        <v>0</v>
      </c>
      <c r="HI36" s="132">
        <v>0</v>
      </c>
      <c r="HJ36" s="118">
        <v>0</v>
      </c>
      <c r="HK36" s="118">
        <v>0</v>
      </c>
      <c r="HL36" s="119">
        <v>0</v>
      </c>
      <c r="HM36" s="163">
        <v>0</v>
      </c>
      <c r="HN36" s="132">
        <v>0</v>
      </c>
      <c r="HO36" s="118">
        <v>0</v>
      </c>
      <c r="HP36" s="118">
        <v>0</v>
      </c>
      <c r="HQ36" s="119">
        <v>0</v>
      </c>
      <c r="HR36" s="163">
        <v>0</v>
      </c>
      <c r="HS36" s="132">
        <v>0</v>
      </c>
      <c r="HT36" s="118">
        <v>0</v>
      </c>
      <c r="HU36" s="118">
        <v>0</v>
      </c>
      <c r="HV36" s="118">
        <v>0</v>
      </c>
      <c r="HW36" s="134" t="s">
        <v>16</v>
      </c>
      <c r="HX36" s="134" t="s">
        <v>16</v>
      </c>
      <c r="HY36" s="135" t="s">
        <v>16</v>
      </c>
      <c r="HZ36" s="163">
        <v>0</v>
      </c>
      <c r="IA36" s="211">
        <v>0</v>
      </c>
      <c r="IB36" s="206">
        <v>0</v>
      </c>
      <c r="IC36" s="132">
        <v>0</v>
      </c>
      <c r="ID36" s="118">
        <v>0</v>
      </c>
      <c r="IE36" s="118">
        <v>0</v>
      </c>
      <c r="IF36" s="119">
        <v>0</v>
      </c>
      <c r="IG36" s="163">
        <v>0</v>
      </c>
      <c r="IH36" s="132">
        <v>0</v>
      </c>
      <c r="II36" s="118">
        <v>0</v>
      </c>
      <c r="IJ36" s="118">
        <v>0</v>
      </c>
      <c r="IK36" s="119">
        <v>0</v>
      </c>
      <c r="IL36" s="163">
        <v>0</v>
      </c>
      <c r="IM36" s="132">
        <v>0</v>
      </c>
      <c r="IN36" s="118">
        <v>0</v>
      </c>
      <c r="IO36" s="118">
        <v>0</v>
      </c>
      <c r="IP36" s="118">
        <v>0</v>
      </c>
      <c r="IQ36" s="134" t="s">
        <v>16</v>
      </c>
      <c r="IR36" s="134" t="s">
        <v>16</v>
      </c>
      <c r="IS36" s="135" t="s">
        <v>16</v>
      </c>
      <c r="IT36" s="163">
        <v>0</v>
      </c>
      <c r="IU36" s="211">
        <v>0</v>
      </c>
      <c r="IV36" s="206">
        <v>0</v>
      </c>
      <c r="IW36" s="132">
        <v>0</v>
      </c>
      <c r="IX36" s="118">
        <v>0</v>
      </c>
      <c r="IY36" s="118">
        <v>0</v>
      </c>
      <c r="IZ36" s="119">
        <v>0</v>
      </c>
      <c r="JA36" s="163">
        <v>0</v>
      </c>
      <c r="JB36" s="132">
        <v>0</v>
      </c>
      <c r="JC36" s="118">
        <v>0</v>
      </c>
      <c r="JD36" s="118">
        <v>0</v>
      </c>
      <c r="JE36" s="119">
        <v>0</v>
      </c>
      <c r="JF36" s="163">
        <v>0</v>
      </c>
      <c r="JG36" s="132">
        <v>0</v>
      </c>
      <c r="JH36" s="118">
        <v>0</v>
      </c>
      <c r="JI36" s="118">
        <v>0</v>
      </c>
      <c r="JJ36" s="118">
        <v>0</v>
      </c>
      <c r="JK36" s="134" t="s">
        <v>16</v>
      </c>
      <c r="JL36" s="134" t="s">
        <v>16</v>
      </c>
      <c r="JM36" s="135" t="s">
        <v>16</v>
      </c>
      <c r="JN36" s="163">
        <v>0</v>
      </c>
      <c r="JO36" s="211">
        <v>0</v>
      </c>
      <c r="JP36" s="206">
        <v>0</v>
      </c>
      <c r="JQ36" s="132">
        <v>0</v>
      </c>
      <c r="JR36" s="118">
        <v>0</v>
      </c>
      <c r="JS36" s="118">
        <v>0</v>
      </c>
      <c r="JT36" s="119">
        <v>0</v>
      </c>
      <c r="JU36" s="163">
        <v>0</v>
      </c>
      <c r="JV36" s="132">
        <v>0</v>
      </c>
      <c r="JW36" s="118">
        <v>0</v>
      </c>
      <c r="JX36" s="118">
        <v>0</v>
      </c>
      <c r="JY36" s="119">
        <v>0</v>
      </c>
      <c r="JZ36" s="163">
        <v>0</v>
      </c>
      <c r="KA36" s="132">
        <v>0</v>
      </c>
      <c r="KB36" s="118">
        <v>0</v>
      </c>
      <c r="KC36" s="118">
        <v>0</v>
      </c>
      <c r="KD36" s="118">
        <v>0</v>
      </c>
      <c r="KE36" s="134" t="s">
        <v>16</v>
      </c>
      <c r="KF36" s="134" t="s">
        <v>16</v>
      </c>
      <c r="KG36" s="135" t="s">
        <v>16</v>
      </c>
      <c r="KH36" s="163">
        <v>0</v>
      </c>
      <c r="KI36" s="211">
        <v>0</v>
      </c>
      <c r="KJ36" s="206">
        <v>0</v>
      </c>
      <c r="KK36" s="132">
        <v>0</v>
      </c>
      <c r="KL36" s="118">
        <v>0</v>
      </c>
      <c r="KM36" s="118">
        <v>0</v>
      </c>
      <c r="KN36" s="119">
        <v>0</v>
      </c>
      <c r="KO36" s="163">
        <v>0</v>
      </c>
      <c r="KP36" s="132">
        <v>0</v>
      </c>
      <c r="KQ36" s="118">
        <v>0</v>
      </c>
      <c r="KR36" s="118">
        <v>0</v>
      </c>
      <c r="KS36" s="119">
        <v>0</v>
      </c>
      <c r="KT36" s="163">
        <v>0</v>
      </c>
      <c r="KU36" s="132">
        <v>0</v>
      </c>
      <c r="KV36" s="118">
        <v>0</v>
      </c>
      <c r="KW36" s="118">
        <v>0</v>
      </c>
      <c r="KX36" s="118">
        <v>0</v>
      </c>
      <c r="KY36" s="134" t="s">
        <v>16</v>
      </c>
      <c r="KZ36" s="134" t="s">
        <v>16</v>
      </c>
      <c r="LA36" s="135" t="s">
        <v>16</v>
      </c>
      <c r="LB36" s="163">
        <v>0</v>
      </c>
      <c r="LC36" s="211">
        <v>0</v>
      </c>
      <c r="LD36" s="206">
        <v>0</v>
      </c>
      <c r="LE36" s="132">
        <v>0</v>
      </c>
      <c r="LF36" s="118">
        <v>0</v>
      </c>
      <c r="LG36" s="118">
        <v>0</v>
      </c>
      <c r="LH36" s="119">
        <v>0</v>
      </c>
      <c r="LI36" s="163">
        <v>0</v>
      </c>
      <c r="LJ36" s="132">
        <v>0</v>
      </c>
      <c r="LK36" s="118">
        <v>0</v>
      </c>
      <c r="LL36" s="118">
        <v>0</v>
      </c>
      <c r="LM36" s="119">
        <v>0</v>
      </c>
      <c r="LN36" s="163">
        <v>0</v>
      </c>
      <c r="LO36" s="132">
        <v>0</v>
      </c>
      <c r="LP36" s="118">
        <v>0</v>
      </c>
      <c r="LQ36" s="118">
        <v>0</v>
      </c>
      <c r="LR36" s="118">
        <v>0</v>
      </c>
      <c r="LS36" s="134" t="s">
        <v>16</v>
      </c>
      <c r="LT36" s="134" t="s">
        <v>16</v>
      </c>
      <c r="LU36" s="135" t="s">
        <v>16</v>
      </c>
      <c r="LV36" s="163">
        <v>0</v>
      </c>
      <c r="LW36" s="211">
        <v>0</v>
      </c>
      <c r="LX36" s="206">
        <v>0</v>
      </c>
      <c r="LY36" s="132">
        <v>0</v>
      </c>
      <c r="LZ36" s="118">
        <v>0</v>
      </c>
      <c r="MA36" s="118">
        <v>0</v>
      </c>
      <c r="MB36" s="119">
        <v>0</v>
      </c>
      <c r="MC36" s="163">
        <v>0</v>
      </c>
      <c r="MD36" s="132">
        <v>0</v>
      </c>
      <c r="ME36" s="118">
        <v>0</v>
      </c>
      <c r="MF36" s="118">
        <v>0</v>
      </c>
      <c r="MG36" s="119">
        <v>0</v>
      </c>
      <c r="MH36" s="163">
        <v>0</v>
      </c>
      <c r="MI36" s="132">
        <v>0</v>
      </c>
      <c r="MJ36" s="118">
        <v>0</v>
      </c>
      <c r="MK36" s="118">
        <v>0</v>
      </c>
      <c r="ML36" s="118">
        <v>0</v>
      </c>
      <c r="MM36" s="134" t="s">
        <v>16</v>
      </c>
      <c r="MN36" s="134" t="s">
        <v>16</v>
      </c>
      <c r="MO36" s="135" t="s">
        <v>16</v>
      </c>
      <c r="MP36" s="163">
        <v>0</v>
      </c>
      <c r="MQ36" s="211">
        <v>0</v>
      </c>
      <c r="MR36" s="206">
        <v>0</v>
      </c>
      <c r="MS36" s="132">
        <v>0</v>
      </c>
      <c r="MT36" s="118">
        <v>0</v>
      </c>
      <c r="MU36" s="118">
        <v>0</v>
      </c>
      <c r="MV36" s="119">
        <v>0</v>
      </c>
      <c r="MW36" s="163">
        <v>0</v>
      </c>
      <c r="MX36" s="132">
        <v>0</v>
      </c>
      <c r="MY36" s="118">
        <v>0</v>
      </c>
      <c r="MZ36" s="118">
        <v>0</v>
      </c>
      <c r="NA36" s="119">
        <v>0</v>
      </c>
      <c r="NB36" s="163">
        <v>0</v>
      </c>
      <c r="NC36" s="132">
        <v>0</v>
      </c>
      <c r="ND36" s="118">
        <v>0</v>
      </c>
      <c r="NE36" s="118">
        <v>0</v>
      </c>
      <c r="NF36" s="118">
        <v>0</v>
      </c>
      <c r="NG36" s="134" t="s">
        <v>16</v>
      </c>
      <c r="NH36" s="134" t="s">
        <v>16</v>
      </c>
      <c r="NI36" s="135" t="s">
        <v>16</v>
      </c>
      <c r="NJ36" s="163">
        <v>0</v>
      </c>
      <c r="NK36" s="211">
        <v>0</v>
      </c>
      <c r="NL36" s="206">
        <v>0</v>
      </c>
      <c r="NM36" s="132">
        <v>0</v>
      </c>
      <c r="NN36" s="118">
        <v>0</v>
      </c>
      <c r="NO36" s="118">
        <v>0</v>
      </c>
      <c r="NP36" s="119">
        <v>0</v>
      </c>
      <c r="NQ36" s="163">
        <v>0</v>
      </c>
      <c r="NR36" s="132">
        <v>0</v>
      </c>
      <c r="NS36" s="118">
        <v>0</v>
      </c>
      <c r="NT36" s="118">
        <v>0</v>
      </c>
      <c r="NU36" s="119">
        <v>0</v>
      </c>
      <c r="NV36" s="163">
        <v>0</v>
      </c>
      <c r="NW36" s="132">
        <v>0</v>
      </c>
      <c r="NX36" s="118">
        <v>0</v>
      </c>
      <c r="NY36" s="118">
        <v>0</v>
      </c>
      <c r="NZ36" s="118">
        <v>0</v>
      </c>
      <c r="OA36" s="134" t="s">
        <v>16</v>
      </c>
      <c r="OB36" s="134" t="s">
        <v>16</v>
      </c>
      <c r="OC36" s="135" t="s">
        <v>16</v>
      </c>
      <c r="OD36" s="163">
        <v>0</v>
      </c>
      <c r="OE36" s="211">
        <v>0</v>
      </c>
    </row>
    <row r="37" spans="2:395" ht="13.5" hidden="1" outlineLevel="1" x14ac:dyDescent="0.25">
      <c r="B37" s="14" t="s">
        <v>11</v>
      </c>
      <c r="C37" s="170">
        <v>248935</v>
      </c>
      <c r="D37" s="170">
        <v>248935</v>
      </c>
      <c r="E37" s="171">
        <v>260217</v>
      </c>
      <c r="F37" s="172">
        <v>244809</v>
      </c>
      <c r="G37" s="170">
        <v>244809</v>
      </c>
      <c r="H37" s="171">
        <v>255746</v>
      </c>
      <c r="I37" s="172">
        <v>255438</v>
      </c>
      <c r="J37" s="170">
        <v>255438</v>
      </c>
      <c r="K37" s="171">
        <v>266846</v>
      </c>
      <c r="L37" s="181">
        <v>0</v>
      </c>
      <c r="M37" s="178">
        <v>0</v>
      </c>
      <c r="N37" s="179">
        <v>0</v>
      </c>
      <c r="P37" s="225">
        <v>48</v>
      </c>
      <c r="Q37" s="132">
        <v>22</v>
      </c>
      <c r="R37" s="118">
        <v>16</v>
      </c>
      <c r="S37" s="118">
        <v>2</v>
      </c>
      <c r="T37" s="119">
        <v>4</v>
      </c>
      <c r="U37" s="163">
        <v>5521698</v>
      </c>
      <c r="V37" s="132">
        <v>26</v>
      </c>
      <c r="W37" s="118">
        <v>22</v>
      </c>
      <c r="X37" s="118">
        <v>1</v>
      </c>
      <c r="Y37" s="119">
        <v>3</v>
      </c>
      <c r="Z37" s="163">
        <v>6397845</v>
      </c>
      <c r="AA37" s="132">
        <v>0</v>
      </c>
      <c r="AB37" s="118">
        <v>0</v>
      </c>
      <c r="AC37" s="118">
        <v>0</v>
      </c>
      <c r="AD37" s="118">
        <v>0</v>
      </c>
      <c r="AE37" s="134" t="s">
        <v>16</v>
      </c>
      <c r="AF37" s="134" t="s">
        <v>16</v>
      </c>
      <c r="AG37" s="135" t="s">
        <v>16</v>
      </c>
      <c r="AH37" s="163">
        <v>0</v>
      </c>
      <c r="AI37" s="211">
        <v>11919543</v>
      </c>
      <c r="AJ37" s="206">
        <v>0</v>
      </c>
      <c r="AK37" s="132">
        <v>0</v>
      </c>
      <c r="AL37" s="118">
        <v>0</v>
      </c>
      <c r="AM37" s="118">
        <v>0</v>
      </c>
      <c r="AN37" s="119">
        <v>0</v>
      </c>
      <c r="AO37" s="163">
        <v>0</v>
      </c>
      <c r="AP37" s="132">
        <v>0</v>
      </c>
      <c r="AQ37" s="118">
        <v>0</v>
      </c>
      <c r="AR37" s="118">
        <v>0</v>
      </c>
      <c r="AS37" s="119">
        <v>0</v>
      </c>
      <c r="AT37" s="163">
        <v>0</v>
      </c>
      <c r="AU37" s="132">
        <v>0</v>
      </c>
      <c r="AV37" s="118">
        <v>0</v>
      </c>
      <c r="AW37" s="118">
        <v>0</v>
      </c>
      <c r="AX37" s="118">
        <v>0</v>
      </c>
      <c r="AY37" s="134" t="s">
        <v>16</v>
      </c>
      <c r="AZ37" s="134" t="s">
        <v>16</v>
      </c>
      <c r="BA37" s="135" t="s">
        <v>16</v>
      </c>
      <c r="BB37" s="163">
        <v>0</v>
      </c>
      <c r="BC37" s="211">
        <v>0</v>
      </c>
      <c r="BD37" s="206">
        <v>1</v>
      </c>
      <c r="BE37" s="132">
        <v>0</v>
      </c>
      <c r="BF37" s="118">
        <v>0</v>
      </c>
      <c r="BG37" s="118">
        <v>0</v>
      </c>
      <c r="BH37" s="119">
        <v>0</v>
      </c>
      <c r="BI37" s="163">
        <v>0</v>
      </c>
      <c r="BJ37" s="132">
        <v>1</v>
      </c>
      <c r="BK37" s="118">
        <v>0</v>
      </c>
      <c r="BL37" s="118">
        <v>0</v>
      </c>
      <c r="BM37" s="119">
        <v>1</v>
      </c>
      <c r="BN37" s="163">
        <v>255746</v>
      </c>
      <c r="BO37" s="132">
        <v>0</v>
      </c>
      <c r="BP37" s="118">
        <v>0</v>
      </c>
      <c r="BQ37" s="118">
        <v>0</v>
      </c>
      <c r="BR37" s="118">
        <v>0</v>
      </c>
      <c r="BS37" s="134" t="s">
        <v>16</v>
      </c>
      <c r="BT37" s="134" t="s">
        <v>16</v>
      </c>
      <c r="BU37" s="135" t="s">
        <v>16</v>
      </c>
      <c r="BV37" s="163">
        <v>0</v>
      </c>
      <c r="BW37" s="211">
        <v>255746</v>
      </c>
      <c r="BX37" s="206">
        <v>0</v>
      </c>
      <c r="BY37" s="132">
        <v>0</v>
      </c>
      <c r="BZ37" s="118">
        <v>0</v>
      </c>
      <c r="CA37" s="118">
        <v>0</v>
      </c>
      <c r="CB37" s="119">
        <v>0</v>
      </c>
      <c r="CC37" s="163">
        <v>0</v>
      </c>
      <c r="CD37" s="132">
        <v>0</v>
      </c>
      <c r="CE37" s="118">
        <v>0</v>
      </c>
      <c r="CF37" s="118">
        <v>0</v>
      </c>
      <c r="CG37" s="119">
        <v>0</v>
      </c>
      <c r="CH37" s="163">
        <v>0</v>
      </c>
      <c r="CI37" s="132">
        <v>0</v>
      </c>
      <c r="CJ37" s="118">
        <v>0</v>
      </c>
      <c r="CK37" s="118">
        <v>0</v>
      </c>
      <c r="CL37" s="118">
        <v>0</v>
      </c>
      <c r="CM37" s="134" t="s">
        <v>16</v>
      </c>
      <c r="CN37" s="134" t="s">
        <v>16</v>
      </c>
      <c r="CO37" s="135" t="s">
        <v>16</v>
      </c>
      <c r="CP37" s="163">
        <v>0</v>
      </c>
      <c r="CQ37" s="211">
        <v>0</v>
      </c>
      <c r="CR37" s="206">
        <v>9</v>
      </c>
      <c r="CS37" s="132">
        <v>6</v>
      </c>
      <c r="CT37" s="118">
        <v>2</v>
      </c>
      <c r="CU37" s="118">
        <v>2</v>
      </c>
      <c r="CV37" s="119">
        <v>2</v>
      </c>
      <c r="CW37" s="163">
        <v>1516174</v>
      </c>
      <c r="CX37" s="132">
        <v>3</v>
      </c>
      <c r="CY37" s="118">
        <v>2</v>
      </c>
      <c r="CZ37" s="118">
        <v>0</v>
      </c>
      <c r="DA37" s="119">
        <v>1</v>
      </c>
      <c r="DB37" s="163">
        <v>745364</v>
      </c>
      <c r="DC37" s="132">
        <v>0</v>
      </c>
      <c r="DD37" s="118">
        <v>0</v>
      </c>
      <c r="DE37" s="118">
        <v>0</v>
      </c>
      <c r="DF37" s="118">
        <v>0</v>
      </c>
      <c r="DG37" s="134" t="s">
        <v>16</v>
      </c>
      <c r="DH37" s="134" t="s">
        <v>16</v>
      </c>
      <c r="DI37" s="135" t="s">
        <v>16</v>
      </c>
      <c r="DJ37" s="163">
        <v>0</v>
      </c>
      <c r="DK37" s="211">
        <v>2261538</v>
      </c>
      <c r="DL37" s="206">
        <v>12</v>
      </c>
      <c r="DM37" s="132">
        <v>4</v>
      </c>
      <c r="DN37" s="118">
        <v>4</v>
      </c>
      <c r="DO37" s="118">
        <v>0</v>
      </c>
      <c r="DP37" s="119">
        <v>0</v>
      </c>
      <c r="DQ37" s="163">
        <v>995740</v>
      </c>
      <c r="DR37" s="132">
        <v>8</v>
      </c>
      <c r="DS37" s="118">
        <v>7</v>
      </c>
      <c r="DT37" s="118">
        <v>0</v>
      </c>
      <c r="DU37" s="119">
        <v>1</v>
      </c>
      <c r="DV37" s="163">
        <v>1969409</v>
      </c>
      <c r="DW37" s="132">
        <v>0</v>
      </c>
      <c r="DX37" s="118">
        <v>0</v>
      </c>
      <c r="DY37" s="118">
        <v>0</v>
      </c>
      <c r="DZ37" s="118">
        <v>0</v>
      </c>
      <c r="EA37" s="134" t="s">
        <v>16</v>
      </c>
      <c r="EB37" s="134" t="s">
        <v>16</v>
      </c>
      <c r="EC37" s="135" t="s">
        <v>16</v>
      </c>
      <c r="ED37" s="163">
        <v>0</v>
      </c>
      <c r="EE37" s="211">
        <v>2965149</v>
      </c>
      <c r="EF37" s="206">
        <v>5</v>
      </c>
      <c r="EG37" s="132">
        <v>4</v>
      </c>
      <c r="EH37" s="118">
        <v>3</v>
      </c>
      <c r="EI37" s="118">
        <v>0</v>
      </c>
      <c r="EJ37" s="119">
        <v>1</v>
      </c>
      <c r="EK37" s="163">
        <v>1007022</v>
      </c>
      <c r="EL37" s="132">
        <v>1</v>
      </c>
      <c r="EM37" s="118">
        <v>1</v>
      </c>
      <c r="EN37" s="118">
        <v>0</v>
      </c>
      <c r="EO37" s="119">
        <v>0</v>
      </c>
      <c r="EP37" s="163">
        <v>244809</v>
      </c>
      <c r="EQ37" s="132">
        <v>0</v>
      </c>
      <c r="ER37" s="118">
        <v>0</v>
      </c>
      <c r="ES37" s="118">
        <v>0</v>
      </c>
      <c r="ET37" s="118">
        <v>0</v>
      </c>
      <c r="EU37" s="134" t="s">
        <v>16</v>
      </c>
      <c r="EV37" s="134" t="s">
        <v>16</v>
      </c>
      <c r="EW37" s="135" t="s">
        <v>16</v>
      </c>
      <c r="EX37" s="163">
        <v>0</v>
      </c>
      <c r="EY37" s="211">
        <v>1251831</v>
      </c>
      <c r="EZ37" s="206">
        <v>0</v>
      </c>
      <c r="FA37" s="132">
        <v>0</v>
      </c>
      <c r="FB37" s="118">
        <v>0</v>
      </c>
      <c r="FC37" s="118">
        <v>0</v>
      </c>
      <c r="FD37" s="119">
        <v>0</v>
      </c>
      <c r="FE37" s="163">
        <v>0</v>
      </c>
      <c r="FF37" s="132">
        <v>0</v>
      </c>
      <c r="FG37" s="118">
        <v>0</v>
      </c>
      <c r="FH37" s="118">
        <v>0</v>
      </c>
      <c r="FI37" s="119">
        <v>0</v>
      </c>
      <c r="FJ37" s="163">
        <v>0</v>
      </c>
      <c r="FK37" s="132">
        <v>0</v>
      </c>
      <c r="FL37" s="118">
        <v>0</v>
      </c>
      <c r="FM37" s="118">
        <v>0</v>
      </c>
      <c r="FN37" s="118">
        <v>0</v>
      </c>
      <c r="FO37" s="134" t="s">
        <v>16</v>
      </c>
      <c r="FP37" s="134" t="s">
        <v>16</v>
      </c>
      <c r="FQ37" s="135" t="s">
        <v>16</v>
      </c>
      <c r="FR37" s="163">
        <v>0</v>
      </c>
      <c r="FS37" s="211">
        <v>0</v>
      </c>
      <c r="FT37" s="206">
        <v>0</v>
      </c>
      <c r="FU37" s="132">
        <v>0</v>
      </c>
      <c r="FV37" s="118">
        <v>0</v>
      </c>
      <c r="FW37" s="118">
        <v>0</v>
      </c>
      <c r="FX37" s="119">
        <v>0</v>
      </c>
      <c r="FY37" s="163">
        <v>0</v>
      </c>
      <c r="FZ37" s="132">
        <v>0</v>
      </c>
      <c r="GA37" s="118">
        <v>0</v>
      </c>
      <c r="GB37" s="118">
        <v>0</v>
      </c>
      <c r="GC37" s="119">
        <v>0</v>
      </c>
      <c r="GD37" s="163">
        <v>0</v>
      </c>
      <c r="GE37" s="132">
        <v>0</v>
      </c>
      <c r="GF37" s="118">
        <v>0</v>
      </c>
      <c r="GG37" s="118">
        <v>0</v>
      </c>
      <c r="GH37" s="118">
        <v>0</v>
      </c>
      <c r="GI37" s="134" t="s">
        <v>16</v>
      </c>
      <c r="GJ37" s="134" t="s">
        <v>16</v>
      </c>
      <c r="GK37" s="135" t="s">
        <v>16</v>
      </c>
      <c r="GL37" s="163">
        <v>0</v>
      </c>
      <c r="GM37" s="211">
        <v>0</v>
      </c>
      <c r="GN37" s="206">
        <v>0</v>
      </c>
      <c r="GO37" s="132">
        <v>0</v>
      </c>
      <c r="GP37" s="118">
        <v>0</v>
      </c>
      <c r="GQ37" s="118">
        <v>0</v>
      </c>
      <c r="GR37" s="119">
        <v>0</v>
      </c>
      <c r="GS37" s="163">
        <v>0</v>
      </c>
      <c r="GT37" s="132">
        <v>0</v>
      </c>
      <c r="GU37" s="118">
        <v>0</v>
      </c>
      <c r="GV37" s="118">
        <v>0</v>
      </c>
      <c r="GW37" s="119">
        <v>0</v>
      </c>
      <c r="GX37" s="163">
        <v>0</v>
      </c>
      <c r="GY37" s="132">
        <v>0</v>
      </c>
      <c r="GZ37" s="118">
        <v>0</v>
      </c>
      <c r="HA37" s="118">
        <v>0</v>
      </c>
      <c r="HB37" s="118">
        <v>0</v>
      </c>
      <c r="HC37" s="134" t="s">
        <v>16</v>
      </c>
      <c r="HD37" s="134" t="s">
        <v>16</v>
      </c>
      <c r="HE37" s="135" t="s">
        <v>16</v>
      </c>
      <c r="HF37" s="163">
        <v>0</v>
      </c>
      <c r="HG37" s="211">
        <v>0</v>
      </c>
      <c r="HH37" s="206">
        <v>0</v>
      </c>
      <c r="HI37" s="132">
        <v>0</v>
      </c>
      <c r="HJ37" s="118">
        <v>0</v>
      </c>
      <c r="HK37" s="118">
        <v>0</v>
      </c>
      <c r="HL37" s="119">
        <v>0</v>
      </c>
      <c r="HM37" s="163">
        <v>0</v>
      </c>
      <c r="HN37" s="132">
        <v>0</v>
      </c>
      <c r="HO37" s="118">
        <v>0</v>
      </c>
      <c r="HP37" s="118">
        <v>0</v>
      </c>
      <c r="HQ37" s="119">
        <v>0</v>
      </c>
      <c r="HR37" s="163">
        <v>0</v>
      </c>
      <c r="HS37" s="132">
        <v>0</v>
      </c>
      <c r="HT37" s="118">
        <v>0</v>
      </c>
      <c r="HU37" s="118">
        <v>0</v>
      </c>
      <c r="HV37" s="118">
        <v>0</v>
      </c>
      <c r="HW37" s="134" t="s">
        <v>16</v>
      </c>
      <c r="HX37" s="134" t="s">
        <v>16</v>
      </c>
      <c r="HY37" s="135" t="s">
        <v>16</v>
      </c>
      <c r="HZ37" s="163">
        <v>0</v>
      </c>
      <c r="IA37" s="211">
        <v>0</v>
      </c>
      <c r="IB37" s="206">
        <v>1</v>
      </c>
      <c r="IC37" s="132">
        <v>0</v>
      </c>
      <c r="ID37" s="118">
        <v>0</v>
      </c>
      <c r="IE37" s="118">
        <v>0</v>
      </c>
      <c r="IF37" s="119">
        <v>0</v>
      </c>
      <c r="IG37" s="163">
        <v>0</v>
      </c>
      <c r="IH37" s="132">
        <v>1</v>
      </c>
      <c r="II37" s="118">
        <v>0</v>
      </c>
      <c r="IJ37" s="118">
        <v>1</v>
      </c>
      <c r="IK37" s="119">
        <v>0</v>
      </c>
      <c r="IL37" s="163">
        <v>244809</v>
      </c>
      <c r="IM37" s="132">
        <v>0</v>
      </c>
      <c r="IN37" s="118">
        <v>0</v>
      </c>
      <c r="IO37" s="118">
        <v>0</v>
      </c>
      <c r="IP37" s="118">
        <v>0</v>
      </c>
      <c r="IQ37" s="134" t="s">
        <v>16</v>
      </c>
      <c r="IR37" s="134" t="s">
        <v>16</v>
      </c>
      <c r="IS37" s="135" t="s">
        <v>16</v>
      </c>
      <c r="IT37" s="163">
        <v>0</v>
      </c>
      <c r="IU37" s="211">
        <v>244809</v>
      </c>
      <c r="IV37" s="206">
        <v>0</v>
      </c>
      <c r="IW37" s="132">
        <v>0</v>
      </c>
      <c r="IX37" s="118">
        <v>0</v>
      </c>
      <c r="IY37" s="118">
        <v>0</v>
      </c>
      <c r="IZ37" s="119">
        <v>0</v>
      </c>
      <c r="JA37" s="163">
        <v>0</v>
      </c>
      <c r="JB37" s="132">
        <v>0</v>
      </c>
      <c r="JC37" s="118">
        <v>0</v>
      </c>
      <c r="JD37" s="118">
        <v>0</v>
      </c>
      <c r="JE37" s="119">
        <v>0</v>
      </c>
      <c r="JF37" s="163">
        <v>0</v>
      </c>
      <c r="JG37" s="132">
        <v>0</v>
      </c>
      <c r="JH37" s="118">
        <v>0</v>
      </c>
      <c r="JI37" s="118">
        <v>0</v>
      </c>
      <c r="JJ37" s="118">
        <v>0</v>
      </c>
      <c r="JK37" s="134" t="s">
        <v>16</v>
      </c>
      <c r="JL37" s="134" t="s">
        <v>16</v>
      </c>
      <c r="JM37" s="135" t="s">
        <v>16</v>
      </c>
      <c r="JN37" s="163">
        <v>0</v>
      </c>
      <c r="JO37" s="211">
        <v>0</v>
      </c>
      <c r="JP37" s="206">
        <v>0</v>
      </c>
      <c r="JQ37" s="132">
        <v>0</v>
      </c>
      <c r="JR37" s="118">
        <v>0</v>
      </c>
      <c r="JS37" s="118">
        <v>0</v>
      </c>
      <c r="JT37" s="119">
        <v>0</v>
      </c>
      <c r="JU37" s="163">
        <v>0</v>
      </c>
      <c r="JV37" s="132">
        <v>0</v>
      </c>
      <c r="JW37" s="118">
        <v>0</v>
      </c>
      <c r="JX37" s="118">
        <v>0</v>
      </c>
      <c r="JY37" s="119">
        <v>0</v>
      </c>
      <c r="JZ37" s="163">
        <v>0</v>
      </c>
      <c r="KA37" s="132">
        <v>0</v>
      </c>
      <c r="KB37" s="118">
        <v>0</v>
      </c>
      <c r="KC37" s="118">
        <v>0</v>
      </c>
      <c r="KD37" s="118">
        <v>0</v>
      </c>
      <c r="KE37" s="134" t="s">
        <v>16</v>
      </c>
      <c r="KF37" s="134" t="s">
        <v>16</v>
      </c>
      <c r="KG37" s="135" t="s">
        <v>16</v>
      </c>
      <c r="KH37" s="163">
        <v>0</v>
      </c>
      <c r="KI37" s="211">
        <v>0</v>
      </c>
      <c r="KJ37" s="206">
        <v>1</v>
      </c>
      <c r="KK37" s="132">
        <v>1</v>
      </c>
      <c r="KL37" s="118">
        <v>0</v>
      </c>
      <c r="KM37" s="118">
        <v>0</v>
      </c>
      <c r="KN37" s="119">
        <v>1</v>
      </c>
      <c r="KO37" s="163">
        <v>260217</v>
      </c>
      <c r="KP37" s="132">
        <v>0</v>
      </c>
      <c r="KQ37" s="118">
        <v>0</v>
      </c>
      <c r="KR37" s="118">
        <v>0</v>
      </c>
      <c r="KS37" s="119">
        <v>0</v>
      </c>
      <c r="KT37" s="163">
        <v>0</v>
      </c>
      <c r="KU37" s="132">
        <v>0</v>
      </c>
      <c r="KV37" s="118">
        <v>0</v>
      </c>
      <c r="KW37" s="118">
        <v>0</v>
      </c>
      <c r="KX37" s="118">
        <v>0</v>
      </c>
      <c r="KY37" s="134" t="s">
        <v>16</v>
      </c>
      <c r="KZ37" s="134" t="s">
        <v>16</v>
      </c>
      <c r="LA37" s="135" t="s">
        <v>16</v>
      </c>
      <c r="LB37" s="163">
        <v>0</v>
      </c>
      <c r="LC37" s="211">
        <v>260217</v>
      </c>
      <c r="LD37" s="206">
        <v>3</v>
      </c>
      <c r="LE37" s="132">
        <v>1</v>
      </c>
      <c r="LF37" s="118">
        <v>1</v>
      </c>
      <c r="LG37" s="118">
        <v>0</v>
      </c>
      <c r="LH37" s="119">
        <v>0</v>
      </c>
      <c r="LI37" s="163">
        <v>248935</v>
      </c>
      <c r="LJ37" s="132">
        <v>2</v>
      </c>
      <c r="LK37" s="118">
        <v>2</v>
      </c>
      <c r="LL37" s="118">
        <v>0</v>
      </c>
      <c r="LM37" s="119">
        <v>0</v>
      </c>
      <c r="LN37" s="163">
        <v>489618</v>
      </c>
      <c r="LO37" s="132">
        <v>0</v>
      </c>
      <c r="LP37" s="118">
        <v>0</v>
      </c>
      <c r="LQ37" s="118">
        <v>0</v>
      </c>
      <c r="LR37" s="118">
        <v>0</v>
      </c>
      <c r="LS37" s="134" t="s">
        <v>16</v>
      </c>
      <c r="LT37" s="134" t="s">
        <v>16</v>
      </c>
      <c r="LU37" s="135" t="s">
        <v>16</v>
      </c>
      <c r="LV37" s="163">
        <v>0</v>
      </c>
      <c r="LW37" s="211">
        <v>738553</v>
      </c>
      <c r="LX37" s="206">
        <v>14</v>
      </c>
      <c r="LY37" s="132">
        <v>4</v>
      </c>
      <c r="LZ37" s="118">
        <v>4</v>
      </c>
      <c r="MA37" s="118">
        <v>0</v>
      </c>
      <c r="MB37" s="119">
        <v>0</v>
      </c>
      <c r="MC37" s="163">
        <v>995740</v>
      </c>
      <c r="MD37" s="132">
        <v>10</v>
      </c>
      <c r="ME37" s="118">
        <v>10</v>
      </c>
      <c r="MF37" s="118">
        <v>0</v>
      </c>
      <c r="MG37" s="119">
        <v>0</v>
      </c>
      <c r="MH37" s="163">
        <v>2448090</v>
      </c>
      <c r="MI37" s="132">
        <v>0</v>
      </c>
      <c r="MJ37" s="118">
        <v>0</v>
      </c>
      <c r="MK37" s="118">
        <v>0</v>
      </c>
      <c r="ML37" s="118">
        <v>0</v>
      </c>
      <c r="MM37" s="134" t="s">
        <v>16</v>
      </c>
      <c r="MN37" s="134" t="s">
        <v>16</v>
      </c>
      <c r="MO37" s="135" t="s">
        <v>16</v>
      </c>
      <c r="MP37" s="163">
        <v>0</v>
      </c>
      <c r="MQ37" s="211">
        <v>3443830</v>
      </c>
      <c r="MR37" s="206">
        <v>2</v>
      </c>
      <c r="MS37" s="132">
        <v>2</v>
      </c>
      <c r="MT37" s="118">
        <v>2</v>
      </c>
      <c r="MU37" s="118">
        <v>0</v>
      </c>
      <c r="MV37" s="119">
        <v>0</v>
      </c>
      <c r="MW37" s="163">
        <v>497870</v>
      </c>
      <c r="MX37" s="132">
        <v>0</v>
      </c>
      <c r="MY37" s="118">
        <v>0</v>
      </c>
      <c r="MZ37" s="118">
        <v>0</v>
      </c>
      <c r="NA37" s="119">
        <v>0</v>
      </c>
      <c r="NB37" s="163">
        <v>0</v>
      </c>
      <c r="NC37" s="132">
        <v>0</v>
      </c>
      <c r="ND37" s="118">
        <v>0</v>
      </c>
      <c r="NE37" s="118">
        <v>0</v>
      </c>
      <c r="NF37" s="118">
        <v>0</v>
      </c>
      <c r="NG37" s="134" t="s">
        <v>16</v>
      </c>
      <c r="NH37" s="134" t="s">
        <v>16</v>
      </c>
      <c r="NI37" s="135" t="s">
        <v>16</v>
      </c>
      <c r="NJ37" s="163">
        <v>0</v>
      </c>
      <c r="NK37" s="211">
        <v>497870</v>
      </c>
      <c r="NL37" s="206">
        <v>0</v>
      </c>
      <c r="NM37" s="132">
        <v>0</v>
      </c>
      <c r="NN37" s="118">
        <v>0</v>
      </c>
      <c r="NO37" s="118">
        <v>0</v>
      </c>
      <c r="NP37" s="119">
        <v>0</v>
      </c>
      <c r="NQ37" s="163">
        <v>0</v>
      </c>
      <c r="NR37" s="132">
        <v>0</v>
      </c>
      <c r="NS37" s="118">
        <v>0</v>
      </c>
      <c r="NT37" s="118">
        <v>0</v>
      </c>
      <c r="NU37" s="119">
        <v>0</v>
      </c>
      <c r="NV37" s="163">
        <v>0</v>
      </c>
      <c r="NW37" s="132">
        <v>0</v>
      </c>
      <c r="NX37" s="118">
        <v>0</v>
      </c>
      <c r="NY37" s="118">
        <v>0</v>
      </c>
      <c r="NZ37" s="118">
        <v>0</v>
      </c>
      <c r="OA37" s="134" t="s">
        <v>16</v>
      </c>
      <c r="OB37" s="134" t="s">
        <v>16</v>
      </c>
      <c r="OC37" s="135" t="s">
        <v>16</v>
      </c>
      <c r="OD37" s="163">
        <v>0</v>
      </c>
      <c r="OE37" s="211">
        <v>0</v>
      </c>
    </row>
    <row r="38" spans="2:395" ht="13.5" hidden="1" outlineLevel="1" x14ac:dyDescent="0.25">
      <c r="B38" s="14" t="s">
        <v>5</v>
      </c>
      <c r="C38" s="170">
        <v>248935</v>
      </c>
      <c r="D38" s="170">
        <v>248935</v>
      </c>
      <c r="E38" s="171">
        <v>260217</v>
      </c>
      <c r="F38" s="172">
        <v>336075</v>
      </c>
      <c r="G38" s="170">
        <v>336075</v>
      </c>
      <c r="H38" s="171">
        <v>351359</v>
      </c>
      <c r="I38" s="172">
        <v>346704</v>
      </c>
      <c r="J38" s="170">
        <v>346704</v>
      </c>
      <c r="K38" s="171">
        <v>362458</v>
      </c>
      <c r="L38" s="181">
        <v>0</v>
      </c>
      <c r="M38" s="178">
        <v>0</v>
      </c>
      <c r="N38" s="179">
        <v>0</v>
      </c>
      <c r="P38" s="225">
        <v>486</v>
      </c>
      <c r="Q38" s="132">
        <v>408</v>
      </c>
      <c r="R38" s="118">
        <v>274</v>
      </c>
      <c r="S38" s="118">
        <v>64</v>
      </c>
      <c r="T38" s="119">
        <v>70</v>
      </c>
      <c r="U38" s="163">
        <v>102355220</v>
      </c>
      <c r="V38" s="132">
        <v>78</v>
      </c>
      <c r="W38" s="118">
        <v>54</v>
      </c>
      <c r="X38" s="118">
        <v>6</v>
      </c>
      <c r="Y38" s="119">
        <v>18</v>
      </c>
      <c r="Z38" s="163">
        <v>26488962</v>
      </c>
      <c r="AA38" s="132">
        <v>0</v>
      </c>
      <c r="AB38" s="118">
        <v>0</v>
      </c>
      <c r="AC38" s="118">
        <v>0</v>
      </c>
      <c r="AD38" s="118">
        <v>0</v>
      </c>
      <c r="AE38" s="134" t="s">
        <v>16</v>
      </c>
      <c r="AF38" s="134" t="s">
        <v>16</v>
      </c>
      <c r="AG38" s="135" t="s">
        <v>16</v>
      </c>
      <c r="AH38" s="163">
        <v>0</v>
      </c>
      <c r="AI38" s="211">
        <v>128844182</v>
      </c>
      <c r="AJ38" s="206">
        <v>0</v>
      </c>
      <c r="AK38" s="132">
        <v>0</v>
      </c>
      <c r="AL38" s="118">
        <v>0</v>
      </c>
      <c r="AM38" s="118">
        <v>0</v>
      </c>
      <c r="AN38" s="119">
        <v>0</v>
      </c>
      <c r="AO38" s="163">
        <v>0</v>
      </c>
      <c r="AP38" s="132">
        <v>0</v>
      </c>
      <c r="AQ38" s="118">
        <v>0</v>
      </c>
      <c r="AR38" s="118">
        <v>0</v>
      </c>
      <c r="AS38" s="119">
        <v>0</v>
      </c>
      <c r="AT38" s="163">
        <v>0</v>
      </c>
      <c r="AU38" s="132">
        <v>0</v>
      </c>
      <c r="AV38" s="118">
        <v>0</v>
      </c>
      <c r="AW38" s="118">
        <v>0</v>
      </c>
      <c r="AX38" s="118">
        <v>0</v>
      </c>
      <c r="AY38" s="134" t="s">
        <v>16</v>
      </c>
      <c r="AZ38" s="134" t="s">
        <v>16</v>
      </c>
      <c r="BA38" s="135" t="s">
        <v>16</v>
      </c>
      <c r="BB38" s="163">
        <v>0</v>
      </c>
      <c r="BC38" s="211">
        <v>0</v>
      </c>
      <c r="BD38" s="206">
        <v>4</v>
      </c>
      <c r="BE38" s="132">
        <v>3</v>
      </c>
      <c r="BF38" s="118">
        <v>0</v>
      </c>
      <c r="BG38" s="118">
        <v>0</v>
      </c>
      <c r="BH38" s="119">
        <v>3</v>
      </c>
      <c r="BI38" s="163">
        <v>780651</v>
      </c>
      <c r="BJ38" s="132">
        <v>1</v>
      </c>
      <c r="BK38" s="118">
        <v>0</v>
      </c>
      <c r="BL38" s="118">
        <v>0</v>
      </c>
      <c r="BM38" s="119">
        <v>1</v>
      </c>
      <c r="BN38" s="163">
        <v>351359</v>
      </c>
      <c r="BO38" s="132">
        <v>0</v>
      </c>
      <c r="BP38" s="118">
        <v>0</v>
      </c>
      <c r="BQ38" s="118">
        <v>0</v>
      </c>
      <c r="BR38" s="118">
        <v>0</v>
      </c>
      <c r="BS38" s="134" t="s">
        <v>16</v>
      </c>
      <c r="BT38" s="134" t="s">
        <v>16</v>
      </c>
      <c r="BU38" s="135" t="s">
        <v>16</v>
      </c>
      <c r="BV38" s="163">
        <v>0</v>
      </c>
      <c r="BW38" s="211">
        <v>1132010</v>
      </c>
      <c r="BX38" s="206">
        <v>0</v>
      </c>
      <c r="BY38" s="132">
        <v>0</v>
      </c>
      <c r="BZ38" s="118">
        <v>0</v>
      </c>
      <c r="CA38" s="118">
        <v>0</v>
      </c>
      <c r="CB38" s="119">
        <v>0</v>
      </c>
      <c r="CC38" s="163">
        <v>0</v>
      </c>
      <c r="CD38" s="132">
        <v>0</v>
      </c>
      <c r="CE38" s="118">
        <v>0</v>
      </c>
      <c r="CF38" s="118">
        <v>0</v>
      </c>
      <c r="CG38" s="119">
        <v>0</v>
      </c>
      <c r="CH38" s="163">
        <v>0</v>
      </c>
      <c r="CI38" s="132">
        <v>0</v>
      </c>
      <c r="CJ38" s="118">
        <v>0</v>
      </c>
      <c r="CK38" s="118">
        <v>0</v>
      </c>
      <c r="CL38" s="118">
        <v>0</v>
      </c>
      <c r="CM38" s="134" t="s">
        <v>16</v>
      </c>
      <c r="CN38" s="134" t="s">
        <v>16</v>
      </c>
      <c r="CO38" s="135" t="s">
        <v>16</v>
      </c>
      <c r="CP38" s="163">
        <v>0</v>
      </c>
      <c r="CQ38" s="211">
        <v>0</v>
      </c>
      <c r="CR38" s="206">
        <v>335</v>
      </c>
      <c r="CS38" s="132">
        <v>283</v>
      </c>
      <c r="CT38" s="118">
        <v>209</v>
      </c>
      <c r="CU38" s="118">
        <v>21</v>
      </c>
      <c r="CV38" s="119">
        <v>53</v>
      </c>
      <c r="CW38" s="163">
        <v>71046551</v>
      </c>
      <c r="CX38" s="132">
        <v>52</v>
      </c>
      <c r="CY38" s="118">
        <v>41</v>
      </c>
      <c r="CZ38" s="118">
        <v>2</v>
      </c>
      <c r="DA38" s="119">
        <v>9</v>
      </c>
      <c r="DB38" s="163">
        <v>17613456</v>
      </c>
      <c r="DC38" s="132">
        <v>0</v>
      </c>
      <c r="DD38" s="118">
        <v>0</v>
      </c>
      <c r="DE38" s="118">
        <v>0</v>
      </c>
      <c r="DF38" s="118">
        <v>0</v>
      </c>
      <c r="DG38" s="134" t="s">
        <v>16</v>
      </c>
      <c r="DH38" s="134" t="s">
        <v>16</v>
      </c>
      <c r="DI38" s="135" t="s">
        <v>16</v>
      </c>
      <c r="DJ38" s="163">
        <v>0</v>
      </c>
      <c r="DK38" s="211">
        <v>88660007</v>
      </c>
      <c r="DL38" s="206">
        <v>12</v>
      </c>
      <c r="DM38" s="132">
        <v>10</v>
      </c>
      <c r="DN38" s="118">
        <v>8</v>
      </c>
      <c r="DO38" s="118">
        <v>1</v>
      </c>
      <c r="DP38" s="119">
        <v>1</v>
      </c>
      <c r="DQ38" s="163">
        <v>2500632</v>
      </c>
      <c r="DR38" s="132">
        <v>2</v>
      </c>
      <c r="DS38" s="118">
        <v>0</v>
      </c>
      <c r="DT38" s="118">
        <v>1</v>
      </c>
      <c r="DU38" s="119">
        <v>1</v>
      </c>
      <c r="DV38" s="163">
        <v>687434</v>
      </c>
      <c r="DW38" s="132">
        <v>0</v>
      </c>
      <c r="DX38" s="118">
        <v>0</v>
      </c>
      <c r="DY38" s="118">
        <v>0</v>
      </c>
      <c r="DZ38" s="118">
        <v>0</v>
      </c>
      <c r="EA38" s="134" t="s">
        <v>16</v>
      </c>
      <c r="EB38" s="134" t="s">
        <v>16</v>
      </c>
      <c r="EC38" s="135" t="s">
        <v>16</v>
      </c>
      <c r="ED38" s="163">
        <v>0</v>
      </c>
      <c r="EE38" s="211">
        <v>3188066</v>
      </c>
      <c r="EF38" s="206">
        <v>11</v>
      </c>
      <c r="EG38" s="132">
        <v>9</v>
      </c>
      <c r="EH38" s="118">
        <v>3</v>
      </c>
      <c r="EI38" s="118">
        <v>1</v>
      </c>
      <c r="EJ38" s="119">
        <v>5</v>
      </c>
      <c r="EK38" s="163">
        <v>2296825</v>
      </c>
      <c r="EL38" s="132">
        <v>2</v>
      </c>
      <c r="EM38" s="118">
        <v>2</v>
      </c>
      <c r="EN38" s="118">
        <v>0</v>
      </c>
      <c r="EO38" s="119">
        <v>0</v>
      </c>
      <c r="EP38" s="163">
        <v>672150</v>
      </c>
      <c r="EQ38" s="132">
        <v>0</v>
      </c>
      <c r="ER38" s="118">
        <v>0</v>
      </c>
      <c r="ES38" s="118">
        <v>0</v>
      </c>
      <c r="ET38" s="118">
        <v>0</v>
      </c>
      <c r="EU38" s="134" t="s">
        <v>16</v>
      </c>
      <c r="EV38" s="134" t="s">
        <v>16</v>
      </c>
      <c r="EW38" s="135" t="s">
        <v>16</v>
      </c>
      <c r="EX38" s="163">
        <v>0</v>
      </c>
      <c r="EY38" s="211">
        <v>2968975</v>
      </c>
      <c r="EZ38" s="206">
        <v>0</v>
      </c>
      <c r="FA38" s="132">
        <v>0</v>
      </c>
      <c r="FB38" s="118">
        <v>0</v>
      </c>
      <c r="FC38" s="118">
        <v>0</v>
      </c>
      <c r="FD38" s="119">
        <v>0</v>
      </c>
      <c r="FE38" s="163">
        <v>0</v>
      </c>
      <c r="FF38" s="132">
        <v>0</v>
      </c>
      <c r="FG38" s="118">
        <v>0</v>
      </c>
      <c r="FH38" s="118">
        <v>0</v>
      </c>
      <c r="FI38" s="119">
        <v>0</v>
      </c>
      <c r="FJ38" s="163">
        <v>0</v>
      </c>
      <c r="FK38" s="132">
        <v>0</v>
      </c>
      <c r="FL38" s="118">
        <v>0</v>
      </c>
      <c r="FM38" s="118">
        <v>0</v>
      </c>
      <c r="FN38" s="118">
        <v>0</v>
      </c>
      <c r="FO38" s="134" t="s">
        <v>16</v>
      </c>
      <c r="FP38" s="134" t="s">
        <v>16</v>
      </c>
      <c r="FQ38" s="135" t="s">
        <v>16</v>
      </c>
      <c r="FR38" s="163">
        <v>0</v>
      </c>
      <c r="FS38" s="211">
        <v>0</v>
      </c>
      <c r="FT38" s="206">
        <v>8</v>
      </c>
      <c r="FU38" s="132">
        <v>8</v>
      </c>
      <c r="FV38" s="118">
        <v>8</v>
      </c>
      <c r="FW38" s="118">
        <v>0</v>
      </c>
      <c r="FX38" s="119">
        <v>0</v>
      </c>
      <c r="FY38" s="163">
        <v>1991480</v>
      </c>
      <c r="FZ38" s="132">
        <v>0</v>
      </c>
      <c r="GA38" s="118">
        <v>0</v>
      </c>
      <c r="GB38" s="118">
        <v>0</v>
      </c>
      <c r="GC38" s="119">
        <v>0</v>
      </c>
      <c r="GD38" s="163">
        <v>0</v>
      </c>
      <c r="GE38" s="132">
        <v>0</v>
      </c>
      <c r="GF38" s="118">
        <v>0</v>
      </c>
      <c r="GG38" s="118">
        <v>0</v>
      </c>
      <c r="GH38" s="118">
        <v>0</v>
      </c>
      <c r="GI38" s="134" t="s">
        <v>16</v>
      </c>
      <c r="GJ38" s="134" t="s">
        <v>16</v>
      </c>
      <c r="GK38" s="135" t="s">
        <v>16</v>
      </c>
      <c r="GL38" s="163">
        <v>0</v>
      </c>
      <c r="GM38" s="211">
        <v>1991480</v>
      </c>
      <c r="GN38" s="206">
        <v>0</v>
      </c>
      <c r="GO38" s="132">
        <v>0</v>
      </c>
      <c r="GP38" s="118">
        <v>0</v>
      </c>
      <c r="GQ38" s="118">
        <v>0</v>
      </c>
      <c r="GR38" s="119">
        <v>0</v>
      </c>
      <c r="GS38" s="163">
        <v>0</v>
      </c>
      <c r="GT38" s="132">
        <v>0</v>
      </c>
      <c r="GU38" s="118">
        <v>0</v>
      </c>
      <c r="GV38" s="118">
        <v>0</v>
      </c>
      <c r="GW38" s="119">
        <v>0</v>
      </c>
      <c r="GX38" s="163">
        <v>0</v>
      </c>
      <c r="GY38" s="132">
        <v>0</v>
      </c>
      <c r="GZ38" s="118">
        <v>0</v>
      </c>
      <c r="HA38" s="118">
        <v>0</v>
      </c>
      <c r="HB38" s="118">
        <v>0</v>
      </c>
      <c r="HC38" s="134" t="s">
        <v>16</v>
      </c>
      <c r="HD38" s="134" t="s">
        <v>16</v>
      </c>
      <c r="HE38" s="135" t="s">
        <v>16</v>
      </c>
      <c r="HF38" s="163">
        <v>0</v>
      </c>
      <c r="HG38" s="211">
        <v>0</v>
      </c>
      <c r="HH38" s="206">
        <v>0</v>
      </c>
      <c r="HI38" s="132">
        <v>0</v>
      </c>
      <c r="HJ38" s="118">
        <v>0</v>
      </c>
      <c r="HK38" s="118">
        <v>0</v>
      </c>
      <c r="HL38" s="119">
        <v>0</v>
      </c>
      <c r="HM38" s="163">
        <v>0</v>
      </c>
      <c r="HN38" s="132">
        <v>0</v>
      </c>
      <c r="HO38" s="118">
        <v>0</v>
      </c>
      <c r="HP38" s="118">
        <v>0</v>
      </c>
      <c r="HQ38" s="119">
        <v>0</v>
      </c>
      <c r="HR38" s="163">
        <v>0</v>
      </c>
      <c r="HS38" s="132">
        <v>0</v>
      </c>
      <c r="HT38" s="118">
        <v>0</v>
      </c>
      <c r="HU38" s="118">
        <v>0</v>
      </c>
      <c r="HV38" s="118">
        <v>0</v>
      </c>
      <c r="HW38" s="134" t="s">
        <v>16</v>
      </c>
      <c r="HX38" s="134" t="s">
        <v>16</v>
      </c>
      <c r="HY38" s="135" t="s">
        <v>16</v>
      </c>
      <c r="HZ38" s="163">
        <v>0</v>
      </c>
      <c r="IA38" s="211">
        <v>0</v>
      </c>
      <c r="IB38" s="206">
        <v>48</v>
      </c>
      <c r="IC38" s="132">
        <v>40</v>
      </c>
      <c r="ID38" s="118">
        <v>0</v>
      </c>
      <c r="IE38" s="118">
        <v>37</v>
      </c>
      <c r="IF38" s="119">
        <v>3</v>
      </c>
      <c r="IG38" s="163">
        <v>9991246</v>
      </c>
      <c r="IH38" s="132">
        <v>8</v>
      </c>
      <c r="II38" s="118">
        <v>0</v>
      </c>
      <c r="IJ38" s="118">
        <v>3</v>
      </c>
      <c r="IK38" s="119">
        <v>5</v>
      </c>
      <c r="IL38" s="163">
        <v>2765020</v>
      </c>
      <c r="IM38" s="132">
        <v>0</v>
      </c>
      <c r="IN38" s="118">
        <v>0</v>
      </c>
      <c r="IO38" s="118">
        <v>0</v>
      </c>
      <c r="IP38" s="118">
        <v>0</v>
      </c>
      <c r="IQ38" s="134" t="s">
        <v>16</v>
      </c>
      <c r="IR38" s="134" t="s">
        <v>16</v>
      </c>
      <c r="IS38" s="135" t="s">
        <v>16</v>
      </c>
      <c r="IT38" s="163">
        <v>0</v>
      </c>
      <c r="IU38" s="211">
        <v>12756266</v>
      </c>
      <c r="IV38" s="206">
        <v>5</v>
      </c>
      <c r="IW38" s="132">
        <v>0</v>
      </c>
      <c r="IX38" s="118">
        <v>0</v>
      </c>
      <c r="IY38" s="118">
        <v>0</v>
      </c>
      <c r="IZ38" s="119">
        <v>0</v>
      </c>
      <c r="JA38" s="163">
        <v>0</v>
      </c>
      <c r="JB38" s="132">
        <v>5</v>
      </c>
      <c r="JC38" s="118">
        <v>5</v>
      </c>
      <c r="JD38" s="118">
        <v>0</v>
      </c>
      <c r="JE38" s="119">
        <v>0</v>
      </c>
      <c r="JF38" s="163">
        <v>1680375</v>
      </c>
      <c r="JG38" s="132">
        <v>0</v>
      </c>
      <c r="JH38" s="118">
        <v>0</v>
      </c>
      <c r="JI38" s="118">
        <v>0</v>
      </c>
      <c r="JJ38" s="118">
        <v>0</v>
      </c>
      <c r="JK38" s="134" t="s">
        <v>16</v>
      </c>
      <c r="JL38" s="134" t="s">
        <v>16</v>
      </c>
      <c r="JM38" s="135" t="s">
        <v>16</v>
      </c>
      <c r="JN38" s="163">
        <v>0</v>
      </c>
      <c r="JO38" s="211">
        <v>1680375</v>
      </c>
      <c r="JP38" s="206">
        <v>0</v>
      </c>
      <c r="JQ38" s="132">
        <v>0</v>
      </c>
      <c r="JR38" s="118">
        <v>0</v>
      </c>
      <c r="JS38" s="118">
        <v>0</v>
      </c>
      <c r="JT38" s="119">
        <v>0</v>
      </c>
      <c r="JU38" s="163">
        <v>0</v>
      </c>
      <c r="JV38" s="132">
        <v>0</v>
      </c>
      <c r="JW38" s="118">
        <v>0</v>
      </c>
      <c r="JX38" s="118">
        <v>0</v>
      </c>
      <c r="JY38" s="119">
        <v>0</v>
      </c>
      <c r="JZ38" s="163">
        <v>0</v>
      </c>
      <c r="KA38" s="132">
        <v>0</v>
      </c>
      <c r="KB38" s="118">
        <v>0</v>
      </c>
      <c r="KC38" s="118">
        <v>0</v>
      </c>
      <c r="KD38" s="118">
        <v>0</v>
      </c>
      <c r="KE38" s="134" t="s">
        <v>16</v>
      </c>
      <c r="KF38" s="134" t="s">
        <v>16</v>
      </c>
      <c r="KG38" s="135" t="s">
        <v>16</v>
      </c>
      <c r="KH38" s="163">
        <v>0</v>
      </c>
      <c r="KI38" s="211">
        <v>0</v>
      </c>
      <c r="KJ38" s="206">
        <v>7</v>
      </c>
      <c r="KK38" s="132">
        <v>5</v>
      </c>
      <c r="KL38" s="118">
        <v>1</v>
      </c>
      <c r="KM38" s="118">
        <v>1</v>
      </c>
      <c r="KN38" s="119">
        <v>3</v>
      </c>
      <c r="KO38" s="163">
        <v>1278521</v>
      </c>
      <c r="KP38" s="132">
        <v>2</v>
      </c>
      <c r="KQ38" s="118">
        <v>0</v>
      </c>
      <c r="KR38" s="118">
        <v>0</v>
      </c>
      <c r="KS38" s="119">
        <v>2</v>
      </c>
      <c r="KT38" s="163">
        <v>702718</v>
      </c>
      <c r="KU38" s="132">
        <v>0</v>
      </c>
      <c r="KV38" s="118">
        <v>0</v>
      </c>
      <c r="KW38" s="118">
        <v>0</v>
      </c>
      <c r="KX38" s="118">
        <v>0</v>
      </c>
      <c r="KY38" s="134" t="s">
        <v>16</v>
      </c>
      <c r="KZ38" s="134" t="s">
        <v>16</v>
      </c>
      <c r="LA38" s="135" t="s">
        <v>16</v>
      </c>
      <c r="LB38" s="163">
        <v>0</v>
      </c>
      <c r="LC38" s="211">
        <v>1981239</v>
      </c>
      <c r="LD38" s="206">
        <v>2</v>
      </c>
      <c r="LE38" s="132">
        <v>2</v>
      </c>
      <c r="LF38" s="118">
        <v>2</v>
      </c>
      <c r="LG38" s="118">
        <v>0</v>
      </c>
      <c r="LH38" s="119">
        <v>0</v>
      </c>
      <c r="LI38" s="163">
        <v>497870</v>
      </c>
      <c r="LJ38" s="132">
        <v>0</v>
      </c>
      <c r="LK38" s="118">
        <v>0</v>
      </c>
      <c r="LL38" s="118">
        <v>0</v>
      </c>
      <c r="LM38" s="119">
        <v>0</v>
      </c>
      <c r="LN38" s="163">
        <v>0</v>
      </c>
      <c r="LO38" s="132">
        <v>0</v>
      </c>
      <c r="LP38" s="118">
        <v>0</v>
      </c>
      <c r="LQ38" s="118">
        <v>0</v>
      </c>
      <c r="LR38" s="118">
        <v>0</v>
      </c>
      <c r="LS38" s="134" t="s">
        <v>16</v>
      </c>
      <c r="LT38" s="134" t="s">
        <v>16</v>
      </c>
      <c r="LU38" s="135" t="s">
        <v>16</v>
      </c>
      <c r="LV38" s="163">
        <v>0</v>
      </c>
      <c r="LW38" s="211">
        <v>497870</v>
      </c>
      <c r="LX38" s="206">
        <v>10</v>
      </c>
      <c r="LY38" s="132">
        <v>5</v>
      </c>
      <c r="LZ38" s="118">
        <v>5</v>
      </c>
      <c r="MA38" s="118">
        <v>0</v>
      </c>
      <c r="MB38" s="119">
        <v>0</v>
      </c>
      <c r="MC38" s="163">
        <v>1244675</v>
      </c>
      <c r="MD38" s="132">
        <v>5</v>
      </c>
      <c r="ME38" s="118">
        <v>5</v>
      </c>
      <c r="MF38" s="118">
        <v>0</v>
      </c>
      <c r="MG38" s="119">
        <v>0</v>
      </c>
      <c r="MH38" s="163">
        <v>1680375</v>
      </c>
      <c r="MI38" s="132">
        <v>0</v>
      </c>
      <c r="MJ38" s="118">
        <v>0</v>
      </c>
      <c r="MK38" s="118">
        <v>0</v>
      </c>
      <c r="ML38" s="118">
        <v>0</v>
      </c>
      <c r="MM38" s="134" t="s">
        <v>16</v>
      </c>
      <c r="MN38" s="134" t="s">
        <v>16</v>
      </c>
      <c r="MO38" s="135" t="s">
        <v>16</v>
      </c>
      <c r="MP38" s="163">
        <v>0</v>
      </c>
      <c r="MQ38" s="211">
        <v>2925050</v>
      </c>
      <c r="MR38" s="206">
        <v>37</v>
      </c>
      <c r="MS38" s="132">
        <v>36</v>
      </c>
      <c r="MT38" s="118">
        <v>35</v>
      </c>
      <c r="MU38" s="118">
        <v>0</v>
      </c>
      <c r="MV38" s="119">
        <v>1</v>
      </c>
      <c r="MW38" s="163">
        <v>8972942</v>
      </c>
      <c r="MX38" s="132">
        <v>1</v>
      </c>
      <c r="MY38" s="118">
        <v>1</v>
      </c>
      <c r="MZ38" s="118">
        <v>0</v>
      </c>
      <c r="NA38" s="119">
        <v>0</v>
      </c>
      <c r="NB38" s="163">
        <v>336075</v>
      </c>
      <c r="NC38" s="132">
        <v>0</v>
      </c>
      <c r="ND38" s="118">
        <v>0</v>
      </c>
      <c r="NE38" s="118">
        <v>0</v>
      </c>
      <c r="NF38" s="118">
        <v>0</v>
      </c>
      <c r="NG38" s="134" t="s">
        <v>16</v>
      </c>
      <c r="NH38" s="134" t="s">
        <v>16</v>
      </c>
      <c r="NI38" s="135" t="s">
        <v>16</v>
      </c>
      <c r="NJ38" s="163">
        <v>0</v>
      </c>
      <c r="NK38" s="211">
        <v>9309017</v>
      </c>
      <c r="NL38" s="206">
        <v>7</v>
      </c>
      <c r="NM38" s="132">
        <v>7</v>
      </c>
      <c r="NN38" s="118">
        <v>3</v>
      </c>
      <c r="NO38" s="118">
        <v>3</v>
      </c>
      <c r="NP38" s="119">
        <v>1</v>
      </c>
      <c r="NQ38" s="163">
        <v>1753827</v>
      </c>
      <c r="NR38" s="132">
        <v>0</v>
      </c>
      <c r="NS38" s="118">
        <v>0</v>
      </c>
      <c r="NT38" s="118">
        <v>0</v>
      </c>
      <c r="NU38" s="119">
        <v>0</v>
      </c>
      <c r="NV38" s="163">
        <v>0</v>
      </c>
      <c r="NW38" s="132">
        <v>0</v>
      </c>
      <c r="NX38" s="118">
        <v>0</v>
      </c>
      <c r="NY38" s="118">
        <v>0</v>
      </c>
      <c r="NZ38" s="118">
        <v>0</v>
      </c>
      <c r="OA38" s="134" t="s">
        <v>16</v>
      </c>
      <c r="OB38" s="134" t="s">
        <v>16</v>
      </c>
      <c r="OC38" s="135" t="s">
        <v>16</v>
      </c>
      <c r="OD38" s="163">
        <v>0</v>
      </c>
      <c r="OE38" s="211">
        <v>1753827</v>
      </c>
    </row>
    <row r="39" spans="2:395" ht="13.5" hidden="1" outlineLevel="1" x14ac:dyDescent="0.25">
      <c r="B39" s="14" t="s">
        <v>12</v>
      </c>
      <c r="C39" s="170">
        <v>466995</v>
      </c>
      <c r="D39" s="170">
        <v>466995</v>
      </c>
      <c r="E39" s="171">
        <v>488598</v>
      </c>
      <c r="F39" s="172">
        <v>594748</v>
      </c>
      <c r="G39" s="170">
        <v>594748</v>
      </c>
      <c r="H39" s="171">
        <v>622288</v>
      </c>
      <c r="I39" s="172">
        <v>617242</v>
      </c>
      <c r="J39" s="170">
        <v>617242</v>
      </c>
      <c r="K39" s="171">
        <v>645817</v>
      </c>
      <c r="L39" s="181">
        <v>0</v>
      </c>
      <c r="M39" s="178">
        <v>0</v>
      </c>
      <c r="N39" s="179">
        <v>0</v>
      </c>
      <c r="P39" s="225">
        <v>52</v>
      </c>
      <c r="Q39" s="132">
        <v>21</v>
      </c>
      <c r="R39" s="118">
        <v>13</v>
      </c>
      <c r="S39" s="118">
        <v>0</v>
      </c>
      <c r="T39" s="119">
        <v>8</v>
      </c>
      <c r="U39" s="163">
        <v>9979719</v>
      </c>
      <c r="V39" s="132">
        <v>31</v>
      </c>
      <c r="W39" s="118">
        <v>17</v>
      </c>
      <c r="X39" s="118">
        <v>1</v>
      </c>
      <c r="Y39" s="119">
        <v>13</v>
      </c>
      <c r="Z39" s="163">
        <v>18795208</v>
      </c>
      <c r="AA39" s="132">
        <v>0</v>
      </c>
      <c r="AB39" s="118">
        <v>0</v>
      </c>
      <c r="AC39" s="118">
        <v>0</v>
      </c>
      <c r="AD39" s="118">
        <v>0</v>
      </c>
      <c r="AE39" s="134" t="s">
        <v>16</v>
      </c>
      <c r="AF39" s="134" t="s">
        <v>16</v>
      </c>
      <c r="AG39" s="135" t="s">
        <v>16</v>
      </c>
      <c r="AH39" s="163">
        <v>0</v>
      </c>
      <c r="AI39" s="211">
        <v>28774927</v>
      </c>
      <c r="AJ39" s="206">
        <v>0</v>
      </c>
      <c r="AK39" s="132">
        <v>0</v>
      </c>
      <c r="AL39" s="118">
        <v>0</v>
      </c>
      <c r="AM39" s="118">
        <v>0</v>
      </c>
      <c r="AN39" s="119">
        <v>0</v>
      </c>
      <c r="AO39" s="163">
        <v>0</v>
      </c>
      <c r="AP39" s="132">
        <v>0</v>
      </c>
      <c r="AQ39" s="118">
        <v>0</v>
      </c>
      <c r="AR39" s="118">
        <v>0</v>
      </c>
      <c r="AS39" s="119">
        <v>0</v>
      </c>
      <c r="AT39" s="163">
        <v>0</v>
      </c>
      <c r="AU39" s="132">
        <v>0</v>
      </c>
      <c r="AV39" s="118">
        <v>0</v>
      </c>
      <c r="AW39" s="118">
        <v>0</v>
      </c>
      <c r="AX39" s="118">
        <v>0</v>
      </c>
      <c r="AY39" s="134" t="s">
        <v>16</v>
      </c>
      <c r="AZ39" s="134" t="s">
        <v>16</v>
      </c>
      <c r="BA39" s="135" t="s">
        <v>16</v>
      </c>
      <c r="BB39" s="163">
        <v>0</v>
      </c>
      <c r="BC39" s="211">
        <v>0</v>
      </c>
      <c r="BD39" s="206">
        <v>0</v>
      </c>
      <c r="BE39" s="132">
        <v>0</v>
      </c>
      <c r="BF39" s="118">
        <v>0</v>
      </c>
      <c r="BG39" s="118">
        <v>0</v>
      </c>
      <c r="BH39" s="119">
        <v>0</v>
      </c>
      <c r="BI39" s="163">
        <v>0</v>
      </c>
      <c r="BJ39" s="132">
        <v>0</v>
      </c>
      <c r="BK39" s="118">
        <v>0</v>
      </c>
      <c r="BL39" s="118">
        <v>0</v>
      </c>
      <c r="BM39" s="119">
        <v>0</v>
      </c>
      <c r="BN39" s="163">
        <v>0</v>
      </c>
      <c r="BO39" s="132">
        <v>0</v>
      </c>
      <c r="BP39" s="118">
        <v>0</v>
      </c>
      <c r="BQ39" s="118">
        <v>0</v>
      </c>
      <c r="BR39" s="118">
        <v>0</v>
      </c>
      <c r="BS39" s="134" t="s">
        <v>16</v>
      </c>
      <c r="BT39" s="134" t="s">
        <v>16</v>
      </c>
      <c r="BU39" s="135" t="s">
        <v>16</v>
      </c>
      <c r="BV39" s="163">
        <v>0</v>
      </c>
      <c r="BW39" s="211">
        <v>0</v>
      </c>
      <c r="BX39" s="206">
        <v>0</v>
      </c>
      <c r="BY39" s="132">
        <v>0</v>
      </c>
      <c r="BZ39" s="118">
        <v>0</v>
      </c>
      <c r="CA39" s="118">
        <v>0</v>
      </c>
      <c r="CB39" s="119">
        <v>0</v>
      </c>
      <c r="CC39" s="163">
        <v>0</v>
      </c>
      <c r="CD39" s="132">
        <v>0</v>
      </c>
      <c r="CE39" s="118">
        <v>0</v>
      </c>
      <c r="CF39" s="118">
        <v>0</v>
      </c>
      <c r="CG39" s="119">
        <v>0</v>
      </c>
      <c r="CH39" s="163">
        <v>0</v>
      </c>
      <c r="CI39" s="132">
        <v>0</v>
      </c>
      <c r="CJ39" s="118">
        <v>0</v>
      </c>
      <c r="CK39" s="118">
        <v>0</v>
      </c>
      <c r="CL39" s="118">
        <v>0</v>
      </c>
      <c r="CM39" s="134" t="s">
        <v>16</v>
      </c>
      <c r="CN39" s="134" t="s">
        <v>16</v>
      </c>
      <c r="CO39" s="135" t="s">
        <v>16</v>
      </c>
      <c r="CP39" s="163">
        <v>0</v>
      </c>
      <c r="CQ39" s="211">
        <v>0</v>
      </c>
      <c r="CR39" s="206">
        <v>19</v>
      </c>
      <c r="CS39" s="132">
        <v>6</v>
      </c>
      <c r="CT39" s="118">
        <v>0</v>
      </c>
      <c r="CU39" s="118">
        <v>0</v>
      </c>
      <c r="CV39" s="119">
        <v>6</v>
      </c>
      <c r="CW39" s="163">
        <v>2931588</v>
      </c>
      <c r="CX39" s="132">
        <v>13</v>
      </c>
      <c r="CY39" s="118">
        <v>6</v>
      </c>
      <c r="CZ39" s="118">
        <v>1</v>
      </c>
      <c r="DA39" s="119">
        <v>6</v>
      </c>
      <c r="DB39" s="163">
        <v>7896964</v>
      </c>
      <c r="DC39" s="132">
        <v>0</v>
      </c>
      <c r="DD39" s="118">
        <v>0</v>
      </c>
      <c r="DE39" s="118">
        <v>0</v>
      </c>
      <c r="DF39" s="118">
        <v>0</v>
      </c>
      <c r="DG39" s="134" t="s">
        <v>16</v>
      </c>
      <c r="DH39" s="134" t="s">
        <v>16</v>
      </c>
      <c r="DI39" s="135" t="s">
        <v>16</v>
      </c>
      <c r="DJ39" s="163">
        <v>0</v>
      </c>
      <c r="DK39" s="211">
        <v>10828552</v>
      </c>
      <c r="DL39" s="206">
        <v>6</v>
      </c>
      <c r="DM39" s="132">
        <v>3</v>
      </c>
      <c r="DN39" s="118">
        <v>3</v>
      </c>
      <c r="DO39" s="118">
        <v>0</v>
      </c>
      <c r="DP39" s="119">
        <v>0</v>
      </c>
      <c r="DQ39" s="163">
        <v>1400985</v>
      </c>
      <c r="DR39" s="132">
        <v>3</v>
      </c>
      <c r="DS39" s="118">
        <v>3</v>
      </c>
      <c r="DT39" s="118">
        <v>0</v>
      </c>
      <c r="DU39" s="119">
        <v>0</v>
      </c>
      <c r="DV39" s="163">
        <v>1784244</v>
      </c>
      <c r="DW39" s="132">
        <v>0</v>
      </c>
      <c r="DX39" s="118">
        <v>0</v>
      </c>
      <c r="DY39" s="118">
        <v>0</v>
      </c>
      <c r="DZ39" s="118">
        <v>0</v>
      </c>
      <c r="EA39" s="134" t="s">
        <v>16</v>
      </c>
      <c r="EB39" s="134" t="s">
        <v>16</v>
      </c>
      <c r="EC39" s="135" t="s">
        <v>16</v>
      </c>
      <c r="ED39" s="163">
        <v>0</v>
      </c>
      <c r="EE39" s="211">
        <v>3185229</v>
      </c>
      <c r="EF39" s="206">
        <v>9</v>
      </c>
      <c r="EG39" s="132">
        <v>5</v>
      </c>
      <c r="EH39" s="118">
        <v>3</v>
      </c>
      <c r="EI39" s="118">
        <v>0</v>
      </c>
      <c r="EJ39" s="119">
        <v>2</v>
      </c>
      <c r="EK39" s="163">
        <v>2378181</v>
      </c>
      <c r="EL39" s="132">
        <v>4</v>
      </c>
      <c r="EM39" s="118">
        <v>3</v>
      </c>
      <c r="EN39" s="118">
        <v>0</v>
      </c>
      <c r="EO39" s="119">
        <v>1</v>
      </c>
      <c r="EP39" s="163">
        <v>2406532</v>
      </c>
      <c r="EQ39" s="132">
        <v>0</v>
      </c>
      <c r="ER39" s="118">
        <v>0</v>
      </c>
      <c r="ES39" s="118">
        <v>0</v>
      </c>
      <c r="ET39" s="118">
        <v>0</v>
      </c>
      <c r="EU39" s="134" t="s">
        <v>16</v>
      </c>
      <c r="EV39" s="134" t="s">
        <v>16</v>
      </c>
      <c r="EW39" s="135" t="s">
        <v>16</v>
      </c>
      <c r="EX39" s="163">
        <v>0</v>
      </c>
      <c r="EY39" s="211">
        <v>4784713</v>
      </c>
      <c r="EZ39" s="206">
        <v>0</v>
      </c>
      <c r="FA39" s="132">
        <v>0</v>
      </c>
      <c r="FB39" s="118">
        <v>0</v>
      </c>
      <c r="FC39" s="118">
        <v>0</v>
      </c>
      <c r="FD39" s="119">
        <v>0</v>
      </c>
      <c r="FE39" s="163">
        <v>0</v>
      </c>
      <c r="FF39" s="132">
        <v>0</v>
      </c>
      <c r="FG39" s="118">
        <v>0</v>
      </c>
      <c r="FH39" s="118">
        <v>0</v>
      </c>
      <c r="FI39" s="119">
        <v>0</v>
      </c>
      <c r="FJ39" s="163">
        <v>0</v>
      </c>
      <c r="FK39" s="132">
        <v>0</v>
      </c>
      <c r="FL39" s="118">
        <v>0</v>
      </c>
      <c r="FM39" s="118">
        <v>0</v>
      </c>
      <c r="FN39" s="118">
        <v>0</v>
      </c>
      <c r="FO39" s="134" t="s">
        <v>16</v>
      </c>
      <c r="FP39" s="134" t="s">
        <v>16</v>
      </c>
      <c r="FQ39" s="135" t="s">
        <v>16</v>
      </c>
      <c r="FR39" s="163">
        <v>0</v>
      </c>
      <c r="FS39" s="211">
        <v>0</v>
      </c>
      <c r="FT39" s="206">
        <v>0</v>
      </c>
      <c r="FU39" s="132">
        <v>0</v>
      </c>
      <c r="FV39" s="118">
        <v>0</v>
      </c>
      <c r="FW39" s="118">
        <v>0</v>
      </c>
      <c r="FX39" s="119">
        <v>0</v>
      </c>
      <c r="FY39" s="163">
        <v>0</v>
      </c>
      <c r="FZ39" s="132">
        <v>0</v>
      </c>
      <c r="GA39" s="118">
        <v>0</v>
      </c>
      <c r="GB39" s="118">
        <v>0</v>
      </c>
      <c r="GC39" s="119">
        <v>0</v>
      </c>
      <c r="GD39" s="163">
        <v>0</v>
      </c>
      <c r="GE39" s="132">
        <v>0</v>
      </c>
      <c r="GF39" s="118">
        <v>0</v>
      </c>
      <c r="GG39" s="118">
        <v>0</v>
      </c>
      <c r="GH39" s="118">
        <v>0</v>
      </c>
      <c r="GI39" s="134" t="s">
        <v>16</v>
      </c>
      <c r="GJ39" s="134" t="s">
        <v>16</v>
      </c>
      <c r="GK39" s="135" t="s">
        <v>16</v>
      </c>
      <c r="GL39" s="163">
        <v>0</v>
      </c>
      <c r="GM39" s="211">
        <v>0</v>
      </c>
      <c r="GN39" s="206">
        <v>0</v>
      </c>
      <c r="GO39" s="132">
        <v>0</v>
      </c>
      <c r="GP39" s="118">
        <v>0</v>
      </c>
      <c r="GQ39" s="118">
        <v>0</v>
      </c>
      <c r="GR39" s="119">
        <v>0</v>
      </c>
      <c r="GS39" s="163">
        <v>0</v>
      </c>
      <c r="GT39" s="132">
        <v>0</v>
      </c>
      <c r="GU39" s="118">
        <v>0</v>
      </c>
      <c r="GV39" s="118">
        <v>0</v>
      </c>
      <c r="GW39" s="119">
        <v>0</v>
      </c>
      <c r="GX39" s="163">
        <v>0</v>
      </c>
      <c r="GY39" s="132">
        <v>0</v>
      </c>
      <c r="GZ39" s="118">
        <v>0</v>
      </c>
      <c r="HA39" s="118">
        <v>0</v>
      </c>
      <c r="HB39" s="118">
        <v>0</v>
      </c>
      <c r="HC39" s="134" t="s">
        <v>16</v>
      </c>
      <c r="HD39" s="134" t="s">
        <v>16</v>
      </c>
      <c r="HE39" s="135" t="s">
        <v>16</v>
      </c>
      <c r="HF39" s="163">
        <v>0</v>
      </c>
      <c r="HG39" s="211">
        <v>0</v>
      </c>
      <c r="HH39" s="206">
        <v>0</v>
      </c>
      <c r="HI39" s="132">
        <v>0</v>
      </c>
      <c r="HJ39" s="118">
        <v>0</v>
      </c>
      <c r="HK39" s="118">
        <v>0</v>
      </c>
      <c r="HL39" s="119">
        <v>0</v>
      </c>
      <c r="HM39" s="163">
        <v>0</v>
      </c>
      <c r="HN39" s="132">
        <v>0</v>
      </c>
      <c r="HO39" s="118">
        <v>0</v>
      </c>
      <c r="HP39" s="118">
        <v>0</v>
      </c>
      <c r="HQ39" s="119">
        <v>0</v>
      </c>
      <c r="HR39" s="163">
        <v>0</v>
      </c>
      <c r="HS39" s="132">
        <v>0</v>
      </c>
      <c r="HT39" s="118">
        <v>0</v>
      </c>
      <c r="HU39" s="118">
        <v>0</v>
      </c>
      <c r="HV39" s="118">
        <v>0</v>
      </c>
      <c r="HW39" s="134" t="s">
        <v>16</v>
      </c>
      <c r="HX39" s="134" t="s">
        <v>16</v>
      </c>
      <c r="HY39" s="135" t="s">
        <v>16</v>
      </c>
      <c r="HZ39" s="163">
        <v>0</v>
      </c>
      <c r="IA39" s="211">
        <v>0</v>
      </c>
      <c r="IB39" s="206">
        <v>0</v>
      </c>
      <c r="IC39" s="132">
        <v>0</v>
      </c>
      <c r="ID39" s="118">
        <v>0</v>
      </c>
      <c r="IE39" s="118">
        <v>0</v>
      </c>
      <c r="IF39" s="119">
        <v>0</v>
      </c>
      <c r="IG39" s="163">
        <v>0</v>
      </c>
      <c r="IH39" s="132">
        <v>0</v>
      </c>
      <c r="II39" s="118">
        <v>0</v>
      </c>
      <c r="IJ39" s="118">
        <v>0</v>
      </c>
      <c r="IK39" s="119">
        <v>0</v>
      </c>
      <c r="IL39" s="163">
        <v>0</v>
      </c>
      <c r="IM39" s="132">
        <v>0</v>
      </c>
      <c r="IN39" s="118">
        <v>0</v>
      </c>
      <c r="IO39" s="118">
        <v>0</v>
      </c>
      <c r="IP39" s="118">
        <v>0</v>
      </c>
      <c r="IQ39" s="134" t="s">
        <v>16</v>
      </c>
      <c r="IR39" s="134" t="s">
        <v>16</v>
      </c>
      <c r="IS39" s="135" t="s">
        <v>16</v>
      </c>
      <c r="IT39" s="163">
        <v>0</v>
      </c>
      <c r="IU39" s="211">
        <v>0</v>
      </c>
      <c r="IV39" s="206">
        <v>3</v>
      </c>
      <c r="IW39" s="132">
        <v>0</v>
      </c>
      <c r="IX39" s="118">
        <v>0</v>
      </c>
      <c r="IY39" s="118">
        <v>0</v>
      </c>
      <c r="IZ39" s="119">
        <v>0</v>
      </c>
      <c r="JA39" s="163">
        <v>0</v>
      </c>
      <c r="JB39" s="132">
        <v>3</v>
      </c>
      <c r="JC39" s="118">
        <v>3</v>
      </c>
      <c r="JD39" s="118">
        <v>0</v>
      </c>
      <c r="JE39" s="119">
        <v>0</v>
      </c>
      <c r="JF39" s="163">
        <v>1784244</v>
      </c>
      <c r="JG39" s="132">
        <v>0</v>
      </c>
      <c r="JH39" s="118">
        <v>0</v>
      </c>
      <c r="JI39" s="118">
        <v>0</v>
      </c>
      <c r="JJ39" s="118">
        <v>0</v>
      </c>
      <c r="JK39" s="134" t="s">
        <v>16</v>
      </c>
      <c r="JL39" s="134" t="s">
        <v>16</v>
      </c>
      <c r="JM39" s="135" t="s">
        <v>16</v>
      </c>
      <c r="JN39" s="163">
        <v>0</v>
      </c>
      <c r="JO39" s="211">
        <v>1784244</v>
      </c>
      <c r="JP39" s="206">
        <v>0</v>
      </c>
      <c r="JQ39" s="132">
        <v>0</v>
      </c>
      <c r="JR39" s="118">
        <v>0</v>
      </c>
      <c r="JS39" s="118">
        <v>0</v>
      </c>
      <c r="JT39" s="119">
        <v>0</v>
      </c>
      <c r="JU39" s="163">
        <v>0</v>
      </c>
      <c r="JV39" s="132">
        <v>0</v>
      </c>
      <c r="JW39" s="118">
        <v>0</v>
      </c>
      <c r="JX39" s="118">
        <v>0</v>
      </c>
      <c r="JY39" s="119">
        <v>0</v>
      </c>
      <c r="JZ39" s="163">
        <v>0</v>
      </c>
      <c r="KA39" s="132">
        <v>0</v>
      </c>
      <c r="KB39" s="118">
        <v>0</v>
      </c>
      <c r="KC39" s="118">
        <v>0</v>
      </c>
      <c r="KD39" s="118">
        <v>0</v>
      </c>
      <c r="KE39" s="134" t="s">
        <v>16</v>
      </c>
      <c r="KF39" s="134" t="s">
        <v>16</v>
      </c>
      <c r="KG39" s="135" t="s">
        <v>16</v>
      </c>
      <c r="KH39" s="163">
        <v>0</v>
      </c>
      <c r="KI39" s="211">
        <v>0</v>
      </c>
      <c r="KJ39" s="206">
        <v>1</v>
      </c>
      <c r="KK39" s="132">
        <v>1</v>
      </c>
      <c r="KL39" s="118">
        <v>1</v>
      </c>
      <c r="KM39" s="118">
        <v>0</v>
      </c>
      <c r="KN39" s="119">
        <v>0</v>
      </c>
      <c r="KO39" s="163">
        <v>466995</v>
      </c>
      <c r="KP39" s="132">
        <v>0</v>
      </c>
      <c r="KQ39" s="118">
        <v>0</v>
      </c>
      <c r="KR39" s="118">
        <v>0</v>
      </c>
      <c r="KS39" s="119">
        <v>0</v>
      </c>
      <c r="KT39" s="163">
        <v>0</v>
      </c>
      <c r="KU39" s="132">
        <v>0</v>
      </c>
      <c r="KV39" s="118">
        <v>0</v>
      </c>
      <c r="KW39" s="118">
        <v>0</v>
      </c>
      <c r="KX39" s="118">
        <v>0</v>
      </c>
      <c r="KY39" s="134" t="s">
        <v>16</v>
      </c>
      <c r="KZ39" s="134" t="s">
        <v>16</v>
      </c>
      <c r="LA39" s="135" t="s">
        <v>16</v>
      </c>
      <c r="LB39" s="163">
        <v>0</v>
      </c>
      <c r="LC39" s="211">
        <v>466995</v>
      </c>
      <c r="LD39" s="206">
        <v>0</v>
      </c>
      <c r="LE39" s="132">
        <v>0</v>
      </c>
      <c r="LF39" s="118">
        <v>0</v>
      </c>
      <c r="LG39" s="118">
        <v>0</v>
      </c>
      <c r="LH39" s="119">
        <v>0</v>
      </c>
      <c r="LI39" s="163">
        <v>0</v>
      </c>
      <c r="LJ39" s="132">
        <v>0</v>
      </c>
      <c r="LK39" s="118">
        <v>0</v>
      </c>
      <c r="LL39" s="118">
        <v>0</v>
      </c>
      <c r="LM39" s="119">
        <v>0</v>
      </c>
      <c r="LN39" s="163">
        <v>0</v>
      </c>
      <c r="LO39" s="132">
        <v>0</v>
      </c>
      <c r="LP39" s="118">
        <v>0</v>
      </c>
      <c r="LQ39" s="118">
        <v>0</v>
      </c>
      <c r="LR39" s="118">
        <v>0</v>
      </c>
      <c r="LS39" s="134" t="s">
        <v>16</v>
      </c>
      <c r="LT39" s="134" t="s">
        <v>16</v>
      </c>
      <c r="LU39" s="135" t="s">
        <v>16</v>
      </c>
      <c r="LV39" s="163">
        <v>0</v>
      </c>
      <c r="LW39" s="211">
        <v>0</v>
      </c>
      <c r="LX39" s="206">
        <v>3</v>
      </c>
      <c r="LY39" s="132">
        <v>2</v>
      </c>
      <c r="LZ39" s="118">
        <v>2</v>
      </c>
      <c r="MA39" s="118">
        <v>0</v>
      </c>
      <c r="MB39" s="119">
        <v>0</v>
      </c>
      <c r="MC39" s="163">
        <v>933990</v>
      </c>
      <c r="MD39" s="132">
        <v>1</v>
      </c>
      <c r="ME39" s="118">
        <v>1</v>
      </c>
      <c r="MF39" s="118">
        <v>0</v>
      </c>
      <c r="MG39" s="119">
        <v>0</v>
      </c>
      <c r="MH39" s="163">
        <v>594748</v>
      </c>
      <c r="MI39" s="132">
        <v>0</v>
      </c>
      <c r="MJ39" s="118">
        <v>0</v>
      </c>
      <c r="MK39" s="118">
        <v>0</v>
      </c>
      <c r="ML39" s="118">
        <v>0</v>
      </c>
      <c r="MM39" s="134" t="s">
        <v>16</v>
      </c>
      <c r="MN39" s="134" t="s">
        <v>16</v>
      </c>
      <c r="MO39" s="135" t="s">
        <v>16</v>
      </c>
      <c r="MP39" s="163">
        <v>0</v>
      </c>
      <c r="MQ39" s="211">
        <v>1528738</v>
      </c>
      <c r="MR39" s="206">
        <v>4</v>
      </c>
      <c r="MS39" s="132">
        <v>3</v>
      </c>
      <c r="MT39" s="118">
        <v>3</v>
      </c>
      <c r="MU39" s="118">
        <v>0</v>
      </c>
      <c r="MV39" s="119">
        <v>0</v>
      </c>
      <c r="MW39" s="163">
        <v>1400985</v>
      </c>
      <c r="MX39" s="132">
        <v>1</v>
      </c>
      <c r="MY39" s="118">
        <v>1</v>
      </c>
      <c r="MZ39" s="118">
        <v>0</v>
      </c>
      <c r="NA39" s="119">
        <v>0</v>
      </c>
      <c r="NB39" s="163">
        <v>594748</v>
      </c>
      <c r="NC39" s="132">
        <v>0</v>
      </c>
      <c r="ND39" s="118">
        <v>0</v>
      </c>
      <c r="NE39" s="118">
        <v>0</v>
      </c>
      <c r="NF39" s="118">
        <v>0</v>
      </c>
      <c r="NG39" s="134" t="s">
        <v>16</v>
      </c>
      <c r="NH39" s="134" t="s">
        <v>16</v>
      </c>
      <c r="NI39" s="135" t="s">
        <v>16</v>
      </c>
      <c r="NJ39" s="163">
        <v>0</v>
      </c>
      <c r="NK39" s="211">
        <v>1995733</v>
      </c>
      <c r="NL39" s="206">
        <v>7</v>
      </c>
      <c r="NM39" s="132">
        <v>1</v>
      </c>
      <c r="NN39" s="118">
        <v>1</v>
      </c>
      <c r="NO39" s="118">
        <v>0</v>
      </c>
      <c r="NP39" s="119">
        <v>0</v>
      </c>
      <c r="NQ39" s="163">
        <v>466995</v>
      </c>
      <c r="NR39" s="132">
        <v>6</v>
      </c>
      <c r="NS39" s="118">
        <v>0</v>
      </c>
      <c r="NT39" s="118">
        <v>0</v>
      </c>
      <c r="NU39" s="119">
        <v>6</v>
      </c>
      <c r="NV39" s="163">
        <v>3733728</v>
      </c>
      <c r="NW39" s="132">
        <v>0</v>
      </c>
      <c r="NX39" s="118">
        <v>0</v>
      </c>
      <c r="NY39" s="118">
        <v>0</v>
      </c>
      <c r="NZ39" s="118">
        <v>0</v>
      </c>
      <c r="OA39" s="134" t="s">
        <v>16</v>
      </c>
      <c r="OB39" s="134" t="s">
        <v>16</v>
      </c>
      <c r="OC39" s="135" t="s">
        <v>16</v>
      </c>
      <c r="OD39" s="163">
        <v>0</v>
      </c>
      <c r="OE39" s="211">
        <v>4200723</v>
      </c>
    </row>
    <row r="40" spans="2:395" ht="13.5" hidden="1" outlineLevel="1" x14ac:dyDescent="0.25">
      <c r="B40" s="14" t="s">
        <v>13</v>
      </c>
      <c r="C40" s="170">
        <v>340202</v>
      </c>
      <c r="D40" s="170">
        <v>340202</v>
      </c>
      <c r="E40" s="171">
        <v>355829</v>
      </c>
      <c r="F40" s="172">
        <v>427342</v>
      </c>
      <c r="G40" s="170">
        <v>427342</v>
      </c>
      <c r="H40" s="171">
        <v>446971</v>
      </c>
      <c r="I40" s="172">
        <v>437970</v>
      </c>
      <c r="J40" s="170">
        <v>437970</v>
      </c>
      <c r="K40" s="171">
        <v>458071</v>
      </c>
      <c r="L40" s="181">
        <v>0</v>
      </c>
      <c r="M40" s="178">
        <v>0</v>
      </c>
      <c r="N40" s="179">
        <v>0</v>
      </c>
      <c r="P40" s="225">
        <v>4808</v>
      </c>
      <c r="Q40" s="132">
        <v>2494</v>
      </c>
      <c r="R40" s="118">
        <v>1609</v>
      </c>
      <c r="S40" s="118">
        <v>300</v>
      </c>
      <c r="T40" s="119">
        <v>585</v>
      </c>
      <c r="U40" s="163">
        <v>857605583</v>
      </c>
      <c r="V40" s="132">
        <v>2312</v>
      </c>
      <c r="W40" s="118">
        <v>1466</v>
      </c>
      <c r="X40" s="118">
        <v>221</v>
      </c>
      <c r="Y40" s="119">
        <v>625</v>
      </c>
      <c r="Z40" s="163">
        <v>1000282829</v>
      </c>
      <c r="AA40" s="132">
        <v>2</v>
      </c>
      <c r="AB40" s="118">
        <v>0</v>
      </c>
      <c r="AC40" s="118">
        <v>0</v>
      </c>
      <c r="AD40" s="118">
        <v>2</v>
      </c>
      <c r="AE40" s="134" t="s">
        <v>16</v>
      </c>
      <c r="AF40" s="134" t="s">
        <v>16</v>
      </c>
      <c r="AG40" s="135" t="s">
        <v>16</v>
      </c>
      <c r="AH40" s="163">
        <v>916142</v>
      </c>
      <c r="AI40" s="211">
        <v>1858804554</v>
      </c>
      <c r="AJ40" s="206">
        <v>190</v>
      </c>
      <c r="AK40" s="132">
        <v>110</v>
      </c>
      <c r="AL40" s="118">
        <v>110</v>
      </c>
      <c r="AM40" s="118">
        <v>0</v>
      </c>
      <c r="AN40" s="119">
        <v>0</v>
      </c>
      <c r="AO40" s="163">
        <v>37422220</v>
      </c>
      <c r="AP40" s="132">
        <v>80</v>
      </c>
      <c r="AQ40" s="118">
        <v>80</v>
      </c>
      <c r="AR40" s="118">
        <v>0</v>
      </c>
      <c r="AS40" s="119">
        <v>0</v>
      </c>
      <c r="AT40" s="163">
        <v>34187360</v>
      </c>
      <c r="AU40" s="132">
        <v>0</v>
      </c>
      <c r="AV40" s="118">
        <v>0</v>
      </c>
      <c r="AW40" s="118">
        <v>0</v>
      </c>
      <c r="AX40" s="118">
        <v>0</v>
      </c>
      <c r="AY40" s="134" t="s">
        <v>16</v>
      </c>
      <c r="AZ40" s="134" t="s">
        <v>16</v>
      </c>
      <c r="BA40" s="135" t="s">
        <v>16</v>
      </c>
      <c r="BB40" s="163">
        <v>0</v>
      </c>
      <c r="BC40" s="211">
        <v>71609580</v>
      </c>
      <c r="BD40" s="206">
        <v>65</v>
      </c>
      <c r="BE40" s="132">
        <v>61</v>
      </c>
      <c r="BF40" s="118">
        <v>33</v>
      </c>
      <c r="BG40" s="118">
        <v>0</v>
      </c>
      <c r="BH40" s="119">
        <v>28</v>
      </c>
      <c r="BI40" s="163">
        <v>21189878</v>
      </c>
      <c r="BJ40" s="132">
        <v>4</v>
      </c>
      <c r="BK40" s="118">
        <v>0</v>
      </c>
      <c r="BL40" s="118">
        <v>0</v>
      </c>
      <c r="BM40" s="119">
        <v>4</v>
      </c>
      <c r="BN40" s="163">
        <v>1787884</v>
      </c>
      <c r="BO40" s="132">
        <v>0</v>
      </c>
      <c r="BP40" s="118">
        <v>0</v>
      </c>
      <c r="BQ40" s="118">
        <v>0</v>
      </c>
      <c r="BR40" s="118">
        <v>0</v>
      </c>
      <c r="BS40" s="134" t="s">
        <v>16</v>
      </c>
      <c r="BT40" s="134" t="s">
        <v>16</v>
      </c>
      <c r="BU40" s="135" t="s">
        <v>16</v>
      </c>
      <c r="BV40" s="163">
        <v>0</v>
      </c>
      <c r="BW40" s="211">
        <v>22977762</v>
      </c>
      <c r="BX40" s="206">
        <v>66</v>
      </c>
      <c r="BY40" s="132">
        <v>66</v>
      </c>
      <c r="BZ40" s="118">
        <v>66</v>
      </c>
      <c r="CA40" s="118">
        <v>0</v>
      </c>
      <c r="CB40" s="119">
        <v>0</v>
      </c>
      <c r="CC40" s="163">
        <v>22453332</v>
      </c>
      <c r="CD40" s="132">
        <v>0</v>
      </c>
      <c r="CE40" s="118">
        <v>0</v>
      </c>
      <c r="CF40" s="118">
        <v>0</v>
      </c>
      <c r="CG40" s="119">
        <v>0</v>
      </c>
      <c r="CH40" s="163">
        <v>0</v>
      </c>
      <c r="CI40" s="132">
        <v>0</v>
      </c>
      <c r="CJ40" s="118">
        <v>0</v>
      </c>
      <c r="CK40" s="118">
        <v>0</v>
      </c>
      <c r="CL40" s="118">
        <v>0</v>
      </c>
      <c r="CM40" s="134" t="s">
        <v>16</v>
      </c>
      <c r="CN40" s="134" t="s">
        <v>16</v>
      </c>
      <c r="CO40" s="135" t="s">
        <v>16</v>
      </c>
      <c r="CP40" s="163">
        <v>0</v>
      </c>
      <c r="CQ40" s="211">
        <v>22453332</v>
      </c>
      <c r="CR40" s="206">
        <v>1991</v>
      </c>
      <c r="CS40" s="132">
        <v>1085</v>
      </c>
      <c r="CT40" s="118">
        <v>580</v>
      </c>
      <c r="CU40" s="118">
        <v>159</v>
      </c>
      <c r="CV40" s="119">
        <v>346</v>
      </c>
      <c r="CW40" s="163">
        <v>374526112</v>
      </c>
      <c r="CX40" s="132">
        <v>904</v>
      </c>
      <c r="CY40" s="118">
        <v>475</v>
      </c>
      <c r="CZ40" s="118">
        <v>125</v>
      </c>
      <c r="DA40" s="119">
        <v>304</v>
      </c>
      <c r="DB40" s="163">
        <v>392284384</v>
      </c>
      <c r="DC40" s="132">
        <v>2</v>
      </c>
      <c r="DD40" s="118">
        <v>0</v>
      </c>
      <c r="DE40" s="118">
        <v>0</v>
      </c>
      <c r="DF40" s="118">
        <v>2</v>
      </c>
      <c r="DG40" s="134" t="s">
        <v>16</v>
      </c>
      <c r="DH40" s="134" t="s">
        <v>16</v>
      </c>
      <c r="DI40" s="135" t="s">
        <v>16</v>
      </c>
      <c r="DJ40" s="163">
        <v>916142</v>
      </c>
      <c r="DK40" s="211">
        <v>767726638</v>
      </c>
      <c r="DL40" s="206">
        <v>180</v>
      </c>
      <c r="DM40" s="132">
        <v>114</v>
      </c>
      <c r="DN40" s="118">
        <v>77</v>
      </c>
      <c r="DO40" s="118">
        <v>16</v>
      </c>
      <c r="DP40" s="119">
        <v>21</v>
      </c>
      <c r="DQ40" s="163">
        <v>39111195</v>
      </c>
      <c r="DR40" s="132">
        <v>66</v>
      </c>
      <c r="DS40" s="118">
        <v>43</v>
      </c>
      <c r="DT40" s="118">
        <v>11</v>
      </c>
      <c r="DU40" s="119">
        <v>12</v>
      </c>
      <c r="DV40" s="163">
        <v>28440120</v>
      </c>
      <c r="DW40" s="132">
        <v>0</v>
      </c>
      <c r="DX40" s="118">
        <v>0</v>
      </c>
      <c r="DY40" s="118">
        <v>0</v>
      </c>
      <c r="DZ40" s="118">
        <v>0</v>
      </c>
      <c r="EA40" s="134" t="s">
        <v>16</v>
      </c>
      <c r="EB40" s="134" t="s">
        <v>16</v>
      </c>
      <c r="EC40" s="135" t="s">
        <v>16</v>
      </c>
      <c r="ED40" s="163">
        <v>0</v>
      </c>
      <c r="EE40" s="211">
        <v>67551315</v>
      </c>
      <c r="EF40" s="206">
        <v>224</v>
      </c>
      <c r="EG40" s="132">
        <v>195</v>
      </c>
      <c r="EH40" s="118">
        <v>103</v>
      </c>
      <c r="EI40" s="118">
        <v>24</v>
      </c>
      <c r="EJ40" s="119">
        <v>68</v>
      </c>
      <c r="EK40" s="163">
        <v>67402026</v>
      </c>
      <c r="EL40" s="132">
        <v>29</v>
      </c>
      <c r="EM40" s="118">
        <v>3</v>
      </c>
      <c r="EN40" s="118">
        <v>14</v>
      </c>
      <c r="EO40" s="119">
        <v>12</v>
      </c>
      <c r="EP40" s="163">
        <v>12628466</v>
      </c>
      <c r="EQ40" s="132">
        <v>0</v>
      </c>
      <c r="ER40" s="118">
        <v>0</v>
      </c>
      <c r="ES40" s="118">
        <v>0</v>
      </c>
      <c r="ET40" s="118">
        <v>0</v>
      </c>
      <c r="EU40" s="134" t="s">
        <v>16</v>
      </c>
      <c r="EV40" s="134" t="s">
        <v>16</v>
      </c>
      <c r="EW40" s="135" t="s">
        <v>16</v>
      </c>
      <c r="EX40" s="163">
        <v>0</v>
      </c>
      <c r="EY40" s="211">
        <v>80030492</v>
      </c>
      <c r="EZ40" s="206">
        <v>134</v>
      </c>
      <c r="FA40" s="132">
        <v>83</v>
      </c>
      <c r="FB40" s="118">
        <v>83</v>
      </c>
      <c r="FC40" s="118">
        <v>0</v>
      </c>
      <c r="FD40" s="119">
        <v>0</v>
      </c>
      <c r="FE40" s="163">
        <v>28236766</v>
      </c>
      <c r="FF40" s="132">
        <v>51</v>
      </c>
      <c r="FG40" s="118">
        <v>51</v>
      </c>
      <c r="FH40" s="118">
        <v>0</v>
      </c>
      <c r="FI40" s="119">
        <v>0</v>
      </c>
      <c r="FJ40" s="163">
        <v>21794442</v>
      </c>
      <c r="FK40" s="132">
        <v>0</v>
      </c>
      <c r="FL40" s="118">
        <v>0</v>
      </c>
      <c r="FM40" s="118">
        <v>0</v>
      </c>
      <c r="FN40" s="118">
        <v>0</v>
      </c>
      <c r="FO40" s="134" t="s">
        <v>16</v>
      </c>
      <c r="FP40" s="134" t="s">
        <v>16</v>
      </c>
      <c r="FQ40" s="135" t="s">
        <v>16</v>
      </c>
      <c r="FR40" s="163">
        <v>0</v>
      </c>
      <c r="FS40" s="211">
        <v>50031208</v>
      </c>
      <c r="FT40" s="206">
        <v>210</v>
      </c>
      <c r="FU40" s="132">
        <v>78</v>
      </c>
      <c r="FV40" s="118">
        <v>66</v>
      </c>
      <c r="FW40" s="118">
        <v>9</v>
      </c>
      <c r="FX40" s="119">
        <v>3</v>
      </c>
      <c r="FY40" s="163">
        <v>26582637</v>
      </c>
      <c r="FZ40" s="132">
        <v>132</v>
      </c>
      <c r="GA40" s="118">
        <v>120</v>
      </c>
      <c r="GB40" s="118">
        <v>7</v>
      </c>
      <c r="GC40" s="119">
        <v>5</v>
      </c>
      <c r="GD40" s="163">
        <v>56507289</v>
      </c>
      <c r="GE40" s="132">
        <v>0</v>
      </c>
      <c r="GF40" s="118">
        <v>0</v>
      </c>
      <c r="GG40" s="118">
        <v>0</v>
      </c>
      <c r="GH40" s="118">
        <v>0</v>
      </c>
      <c r="GI40" s="134" t="s">
        <v>16</v>
      </c>
      <c r="GJ40" s="134" t="s">
        <v>16</v>
      </c>
      <c r="GK40" s="135" t="s">
        <v>16</v>
      </c>
      <c r="GL40" s="163">
        <v>0</v>
      </c>
      <c r="GM40" s="211">
        <v>83089926</v>
      </c>
      <c r="GN40" s="206">
        <v>0</v>
      </c>
      <c r="GO40" s="132">
        <v>0</v>
      </c>
      <c r="GP40" s="118">
        <v>0</v>
      </c>
      <c r="GQ40" s="118">
        <v>0</v>
      </c>
      <c r="GR40" s="119">
        <v>0</v>
      </c>
      <c r="GS40" s="163">
        <v>0</v>
      </c>
      <c r="GT40" s="132">
        <v>0</v>
      </c>
      <c r="GU40" s="118">
        <v>0</v>
      </c>
      <c r="GV40" s="118">
        <v>0</v>
      </c>
      <c r="GW40" s="119">
        <v>0</v>
      </c>
      <c r="GX40" s="163">
        <v>0</v>
      </c>
      <c r="GY40" s="132">
        <v>0</v>
      </c>
      <c r="GZ40" s="118">
        <v>0</v>
      </c>
      <c r="HA40" s="118">
        <v>0</v>
      </c>
      <c r="HB40" s="118">
        <v>0</v>
      </c>
      <c r="HC40" s="134" t="s">
        <v>16</v>
      </c>
      <c r="HD40" s="134" t="s">
        <v>16</v>
      </c>
      <c r="HE40" s="135" t="s">
        <v>16</v>
      </c>
      <c r="HF40" s="163">
        <v>0</v>
      </c>
      <c r="HG40" s="211">
        <v>0</v>
      </c>
      <c r="HH40" s="206">
        <v>245</v>
      </c>
      <c r="HI40" s="132">
        <v>71</v>
      </c>
      <c r="HJ40" s="118">
        <v>71</v>
      </c>
      <c r="HK40" s="118">
        <v>0</v>
      </c>
      <c r="HL40" s="119">
        <v>0</v>
      </c>
      <c r="HM40" s="163">
        <v>24154342</v>
      </c>
      <c r="HN40" s="132">
        <v>174</v>
      </c>
      <c r="HO40" s="118">
        <v>133</v>
      </c>
      <c r="HP40" s="118">
        <v>0</v>
      </c>
      <c r="HQ40" s="119">
        <v>41</v>
      </c>
      <c r="HR40" s="163">
        <v>75162297</v>
      </c>
      <c r="HS40" s="132">
        <v>0</v>
      </c>
      <c r="HT40" s="118">
        <v>0</v>
      </c>
      <c r="HU40" s="118">
        <v>0</v>
      </c>
      <c r="HV40" s="118">
        <v>0</v>
      </c>
      <c r="HW40" s="134" t="s">
        <v>16</v>
      </c>
      <c r="HX40" s="134" t="s">
        <v>16</v>
      </c>
      <c r="HY40" s="135" t="s">
        <v>16</v>
      </c>
      <c r="HZ40" s="163">
        <v>0</v>
      </c>
      <c r="IA40" s="211">
        <v>99316639</v>
      </c>
      <c r="IB40" s="206">
        <v>101</v>
      </c>
      <c r="IC40" s="132">
        <v>64</v>
      </c>
      <c r="ID40" s="118">
        <v>0</v>
      </c>
      <c r="IE40" s="118">
        <v>32</v>
      </c>
      <c r="IF40" s="119">
        <v>32</v>
      </c>
      <c r="IG40" s="163">
        <v>22272992</v>
      </c>
      <c r="IH40" s="132">
        <v>37</v>
      </c>
      <c r="II40" s="118">
        <v>0</v>
      </c>
      <c r="IJ40" s="118">
        <v>7</v>
      </c>
      <c r="IK40" s="119">
        <v>30</v>
      </c>
      <c r="IL40" s="163">
        <v>16400524</v>
      </c>
      <c r="IM40" s="132">
        <v>0</v>
      </c>
      <c r="IN40" s="118">
        <v>0</v>
      </c>
      <c r="IO40" s="118">
        <v>0</v>
      </c>
      <c r="IP40" s="118">
        <v>0</v>
      </c>
      <c r="IQ40" s="134" t="s">
        <v>16</v>
      </c>
      <c r="IR40" s="134" t="s">
        <v>16</v>
      </c>
      <c r="IS40" s="135" t="s">
        <v>16</v>
      </c>
      <c r="IT40" s="163">
        <v>0</v>
      </c>
      <c r="IU40" s="211">
        <v>38673516</v>
      </c>
      <c r="IV40" s="206">
        <v>348</v>
      </c>
      <c r="IW40" s="132">
        <v>75</v>
      </c>
      <c r="IX40" s="118">
        <v>36</v>
      </c>
      <c r="IY40" s="118">
        <v>21</v>
      </c>
      <c r="IZ40" s="119">
        <v>18</v>
      </c>
      <c r="JA40" s="163">
        <v>25796436</v>
      </c>
      <c r="JB40" s="132">
        <v>273</v>
      </c>
      <c r="JC40" s="118">
        <v>153</v>
      </c>
      <c r="JD40" s="118">
        <v>41</v>
      </c>
      <c r="JE40" s="119">
        <v>79</v>
      </c>
      <c r="JF40" s="163">
        <v>118215057</v>
      </c>
      <c r="JG40" s="132">
        <v>0</v>
      </c>
      <c r="JH40" s="118">
        <v>0</v>
      </c>
      <c r="JI40" s="118">
        <v>0</v>
      </c>
      <c r="JJ40" s="118">
        <v>0</v>
      </c>
      <c r="JK40" s="134" t="s">
        <v>16</v>
      </c>
      <c r="JL40" s="134" t="s">
        <v>16</v>
      </c>
      <c r="JM40" s="135" t="s">
        <v>16</v>
      </c>
      <c r="JN40" s="163">
        <v>0</v>
      </c>
      <c r="JO40" s="211">
        <v>144011493</v>
      </c>
      <c r="JP40" s="206">
        <v>0</v>
      </c>
      <c r="JQ40" s="132">
        <v>0</v>
      </c>
      <c r="JR40" s="118">
        <v>0</v>
      </c>
      <c r="JS40" s="118">
        <v>0</v>
      </c>
      <c r="JT40" s="119">
        <v>0</v>
      </c>
      <c r="JU40" s="163">
        <v>0</v>
      </c>
      <c r="JV40" s="132">
        <v>0</v>
      </c>
      <c r="JW40" s="118">
        <v>0</v>
      </c>
      <c r="JX40" s="118">
        <v>0</v>
      </c>
      <c r="JY40" s="119">
        <v>0</v>
      </c>
      <c r="JZ40" s="163">
        <v>0</v>
      </c>
      <c r="KA40" s="132">
        <v>0</v>
      </c>
      <c r="KB40" s="118">
        <v>0</v>
      </c>
      <c r="KC40" s="118">
        <v>0</v>
      </c>
      <c r="KD40" s="118">
        <v>0</v>
      </c>
      <c r="KE40" s="134" t="s">
        <v>16</v>
      </c>
      <c r="KF40" s="134" t="s">
        <v>16</v>
      </c>
      <c r="KG40" s="135" t="s">
        <v>16</v>
      </c>
      <c r="KH40" s="163">
        <v>0</v>
      </c>
      <c r="KI40" s="211">
        <v>0</v>
      </c>
      <c r="KJ40" s="206">
        <v>414</v>
      </c>
      <c r="KK40" s="132">
        <v>121</v>
      </c>
      <c r="KL40" s="118">
        <v>72</v>
      </c>
      <c r="KM40" s="118">
        <v>3</v>
      </c>
      <c r="KN40" s="119">
        <v>46</v>
      </c>
      <c r="KO40" s="163">
        <v>41883284</v>
      </c>
      <c r="KP40" s="132">
        <v>293</v>
      </c>
      <c r="KQ40" s="118">
        <v>151</v>
      </c>
      <c r="KR40" s="118">
        <v>10</v>
      </c>
      <c r="KS40" s="119">
        <v>132</v>
      </c>
      <c r="KT40" s="163">
        <v>127802234</v>
      </c>
      <c r="KU40" s="132">
        <v>0</v>
      </c>
      <c r="KV40" s="118">
        <v>0</v>
      </c>
      <c r="KW40" s="118">
        <v>0</v>
      </c>
      <c r="KX40" s="118">
        <v>0</v>
      </c>
      <c r="KY40" s="134" t="s">
        <v>16</v>
      </c>
      <c r="KZ40" s="134" t="s">
        <v>16</v>
      </c>
      <c r="LA40" s="135" t="s">
        <v>16</v>
      </c>
      <c r="LB40" s="163">
        <v>0</v>
      </c>
      <c r="LC40" s="211">
        <v>169685518</v>
      </c>
      <c r="LD40" s="206">
        <v>177</v>
      </c>
      <c r="LE40" s="132">
        <v>86</v>
      </c>
      <c r="LF40" s="118">
        <v>86</v>
      </c>
      <c r="LG40" s="118">
        <v>0</v>
      </c>
      <c r="LH40" s="119">
        <v>0</v>
      </c>
      <c r="LI40" s="163">
        <v>29257372</v>
      </c>
      <c r="LJ40" s="132">
        <v>91</v>
      </c>
      <c r="LK40" s="118">
        <v>91</v>
      </c>
      <c r="LL40" s="118">
        <v>0</v>
      </c>
      <c r="LM40" s="119">
        <v>0</v>
      </c>
      <c r="LN40" s="163">
        <v>38888122</v>
      </c>
      <c r="LO40" s="132">
        <v>0</v>
      </c>
      <c r="LP40" s="118">
        <v>0</v>
      </c>
      <c r="LQ40" s="118">
        <v>0</v>
      </c>
      <c r="LR40" s="118">
        <v>0</v>
      </c>
      <c r="LS40" s="134" t="s">
        <v>16</v>
      </c>
      <c r="LT40" s="134" t="s">
        <v>16</v>
      </c>
      <c r="LU40" s="135" t="s">
        <v>16</v>
      </c>
      <c r="LV40" s="163">
        <v>0</v>
      </c>
      <c r="LW40" s="211">
        <v>68145494</v>
      </c>
      <c r="LX40" s="206">
        <v>95</v>
      </c>
      <c r="LY40" s="132">
        <v>33</v>
      </c>
      <c r="LZ40" s="118">
        <v>33</v>
      </c>
      <c r="MA40" s="118">
        <v>0</v>
      </c>
      <c r="MB40" s="119">
        <v>0</v>
      </c>
      <c r="MC40" s="163">
        <v>11226666</v>
      </c>
      <c r="MD40" s="132">
        <v>62</v>
      </c>
      <c r="ME40" s="118">
        <v>62</v>
      </c>
      <c r="MF40" s="118">
        <v>0</v>
      </c>
      <c r="MG40" s="119">
        <v>0</v>
      </c>
      <c r="MH40" s="163">
        <v>26495204</v>
      </c>
      <c r="MI40" s="132">
        <v>0</v>
      </c>
      <c r="MJ40" s="118">
        <v>0</v>
      </c>
      <c r="MK40" s="118">
        <v>0</v>
      </c>
      <c r="ML40" s="118">
        <v>0</v>
      </c>
      <c r="MM40" s="134" t="s">
        <v>16</v>
      </c>
      <c r="MN40" s="134" t="s">
        <v>16</v>
      </c>
      <c r="MO40" s="135" t="s">
        <v>16</v>
      </c>
      <c r="MP40" s="163">
        <v>0</v>
      </c>
      <c r="MQ40" s="211">
        <v>37721870</v>
      </c>
      <c r="MR40" s="206">
        <v>249</v>
      </c>
      <c r="MS40" s="132">
        <v>139</v>
      </c>
      <c r="MT40" s="118">
        <v>133</v>
      </c>
      <c r="MU40" s="118">
        <v>0</v>
      </c>
      <c r="MV40" s="119">
        <v>6</v>
      </c>
      <c r="MW40" s="163">
        <v>47381840</v>
      </c>
      <c r="MX40" s="132">
        <v>110</v>
      </c>
      <c r="MY40" s="118">
        <v>104</v>
      </c>
      <c r="MZ40" s="118">
        <v>0</v>
      </c>
      <c r="NA40" s="119">
        <v>6</v>
      </c>
      <c r="NB40" s="163">
        <v>47125394</v>
      </c>
      <c r="NC40" s="132">
        <v>0</v>
      </c>
      <c r="ND40" s="118">
        <v>0</v>
      </c>
      <c r="NE40" s="118">
        <v>0</v>
      </c>
      <c r="NF40" s="118">
        <v>0</v>
      </c>
      <c r="NG40" s="134" t="s">
        <v>16</v>
      </c>
      <c r="NH40" s="134" t="s">
        <v>16</v>
      </c>
      <c r="NI40" s="135" t="s">
        <v>16</v>
      </c>
      <c r="NJ40" s="163">
        <v>0</v>
      </c>
      <c r="NK40" s="211">
        <v>94507234</v>
      </c>
      <c r="NL40" s="206">
        <v>119</v>
      </c>
      <c r="NM40" s="132">
        <v>113</v>
      </c>
      <c r="NN40" s="118">
        <v>60</v>
      </c>
      <c r="NO40" s="118">
        <v>36</v>
      </c>
      <c r="NP40" s="119">
        <v>17</v>
      </c>
      <c r="NQ40" s="163">
        <v>38708485</v>
      </c>
      <c r="NR40" s="132">
        <v>6</v>
      </c>
      <c r="NS40" s="118">
        <v>0</v>
      </c>
      <c r="NT40" s="118">
        <v>6</v>
      </c>
      <c r="NU40" s="119">
        <v>0</v>
      </c>
      <c r="NV40" s="163">
        <v>2564052</v>
      </c>
      <c r="NW40" s="132">
        <v>0</v>
      </c>
      <c r="NX40" s="118">
        <v>0</v>
      </c>
      <c r="NY40" s="118">
        <v>0</v>
      </c>
      <c r="NZ40" s="118">
        <v>0</v>
      </c>
      <c r="OA40" s="134" t="s">
        <v>16</v>
      </c>
      <c r="OB40" s="134" t="s">
        <v>16</v>
      </c>
      <c r="OC40" s="135" t="s">
        <v>16</v>
      </c>
      <c r="OD40" s="163">
        <v>0</v>
      </c>
      <c r="OE40" s="211">
        <v>41272537</v>
      </c>
    </row>
    <row r="41" spans="2:395" ht="13.5" hidden="1" outlineLevel="1" x14ac:dyDescent="0.25">
      <c r="B41" s="128" t="s">
        <v>14</v>
      </c>
      <c r="C41" s="174">
        <v>409054</v>
      </c>
      <c r="D41" s="174">
        <v>409054</v>
      </c>
      <c r="E41" s="175">
        <v>427806</v>
      </c>
      <c r="F41" s="176">
        <v>455695</v>
      </c>
      <c r="G41" s="174">
        <v>455695</v>
      </c>
      <c r="H41" s="175">
        <v>476520</v>
      </c>
      <c r="I41" s="176">
        <v>481154</v>
      </c>
      <c r="J41" s="174">
        <v>481154</v>
      </c>
      <c r="K41" s="175">
        <v>503156</v>
      </c>
      <c r="L41" s="185">
        <v>0</v>
      </c>
      <c r="M41" s="182">
        <v>0</v>
      </c>
      <c r="N41" s="183">
        <v>0</v>
      </c>
      <c r="P41" s="226">
        <v>49</v>
      </c>
      <c r="Q41" s="133">
        <v>36</v>
      </c>
      <c r="R41" s="130">
        <v>27</v>
      </c>
      <c r="S41" s="130">
        <v>3</v>
      </c>
      <c r="T41" s="131">
        <v>6</v>
      </c>
      <c r="U41" s="164">
        <v>14838456</v>
      </c>
      <c r="V41" s="133">
        <v>13</v>
      </c>
      <c r="W41" s="130">
        <v>10</v>
      </c>
      <c r="X41" s="130">
        <v>0</v>
      </c>
      <c r="Y41" s="131">
        <v>3</v>
      </c>
      <c r="Z41" s="164">
        <v>5986510</v>
      </c>
      <c r="AA41" s="133">
        <v>0</v>
      </c>
      <c r="AB41" s="130">
        <v>0</v>
      </c>
      <c r="AC41" s="130">
        <v>0</v>
      </c>
      <c r="AD41" s="130">
        <v>0</v>
      </c>
      <c r="AE41" s="136" t="s">
        <v>16</v>
      </c>
      <c r="AF41" s="136" t="s">
        <v>16</v>
      </c>
      <c r="AG41" s="137" t="s">
        <v>16</v>
      </c>
      <c r="AH41" s="164">
        <v>0</v>
      </c>
      <c r="AI41" s="199">
        <v>20824966</v>
      </c>
      <c r="AJ41" s="207">
        <v>0</v>
      </c>
      <c r="AK41" s="133">
        <v>0</v>
      </c>
      <c r="AL41" s="130">
        <v>0</v>
      </c>
      <c r="AM41" s="130">
        <v>0</v>
      </c>
      <c r="AN41" s="131">
        <v>0</v>
      </c>
      <c r="AO41" s="164">
        <v>0</v>
      </c>
      <c r="AP41" s="133">
        <v>0</v>
      </c>
      <c r="AQ41" s="130">
        <v>0</v>
      </c>
      <c r="AR41" s="130">
        <v>0</v>
      </c>
      <c r="AS41" s="131">
        <v>0</v>
      </c>
      <c r="AT41" s="164">
        <v>0</v>
      </c>
      <c r="AU41" s="133">
        <v>0</v>
      </c>
      <c r="AV41" s="130">
        <v>0</v>
      </c>
      <c r="AW41" s="130">
        <v>0</v>
      </c>
      <c r="AX41" s="130">
        <v>0</v>
      </c>
      <c r="AY41" s="136" t="s">
        <v>16</v>
      </c>
      <c r="AZ41" s="136" t="s">
        <v>16</v>
      </c>
      <c r="BA41" s="137" t="s">
        <v>16</v>
      </c>
      <c r="BB41" s="164">
        <v>0</v>
      </c>
      <c r="BC41" s="199">
        <v>0</v>
      </c>
      <c r="BD41" s="207">
        <v>5</v>
      </c>
      <c r="BE41" s="133">
        <v>2</v>
      </c>
      <c r="BF41" s="130">
        <v>1</v>
      </c>
      <c r="BG41" s="130">
        <v>0</v>
      </c>
      <c r="BH41" s="131">
        <v>1</v>
      </c>
      <c r="BI41" s="164">
        <v>836860</v>
      </c>
      <c r="BJ41" s="133">
        <v>3</v>
      </c>
      <c r="BK41" s="130">
        <v>1</v>
      </c>
      <c r="BL41" s="130">
        <v>0</v>
      </c>
      <c r="BM41" s="131">
        <v>2</v>
      </c>
      <c r="BN41" s="164">
        <v>1408735</v>
      </c>
      <c r="BO41" s="133">
        <v>0</v>
      </c>
      <c r="BP41" s="130">
        <v>0</v>
      </c>
      <c r="BQ41" s="130">
        <v>0</v>
      </c>
      <c r="BR41" s="130">
        <v>0</v>
      </c>
      <c r="BS41" s="136" t="s">
        <v>16</v>
      </c>
      <c r="BT41" s="136" t="s">
        <v>16</v>
      </c>
      <c r="BU41" s="137" t="s">
        <v>16</v>
      </c>
      <c r="BV41" s="164">
        <v>0</v>
      </c>
      <c r="BW41" s="199">
        <v>2245595</v>
      </c>
      <c r="BX41" s="207">
        <v>0</v>
      </c>
      <c r="BY41" s="133">
        <v>0</v>
      </c>
      <c r="BZ41" s="130">
        <v>0</v>
      </c>
      <c r="CA41" s="130">
        <v>0</v>
      </c>
      <c r="CB41" s="131">
        <v>0</v>
      </c>
      <c r="CC41" s="164">
        <v>0</v>
      </c>
      <c r="CD41" s="133">
        <v>0</v>
      </c>
      <c r="CE41" s="130">
        <v>0</v>
      </c>
      <c r="CF41" s="130">
        <v>0</v>
      </c>
      <c r="CG41" s="131">
        <v>0</v>
      </c>
      <c r="CH41" s="164">
        <v>0</v>
      </c>
      <c r="CI41" s="133">
        <v>0</v>
      </c>
      <c r="CJ41" s="130">
        <v>0</v>
      </c>
      <c r="CK41" s="130">
        <v>0</v>
      </c>
      <c r="CL41" s="130">
        <v>0</v>
      </c>
      <c r="CM41" s="136" t="s">
        <v>16</v>
      </c>
      <c r="CN41" s="136" t="s">
        <v>16</v>
      </c>
      <c r="CO41" s="137" t="s">
        <v>16</v>
      </c>
      <c r="CP41" s="164">
        <v>0</v>
      </c>
      <c r="CQ41" s="199">
        <v>0</v>
      </c>
      <c r="CR41" s="207">
        <v>26</v>
      </c>
      <c r="CS41" s="133">
        <v>21</v>
      </c>
      <c r="CT41" s="130">
        <v>19</v>
      </c>
      <c r="CU41" s="130">
        <v>1</v>
      </c>
      <c r="CV41" s="131">
        <v>1</v>
      </c>
      <c r="CW41" s="164">
        <v>8608886</v>
      </c>
      <c r="CX41" s="133">
        <v>5</v>
      </c>
      <c r="CY41" s="130">
        <v>5</v>
      </c>
      <c r="CZ41" s="130">
        <v>0</v>
      </c>
      <c r="DA41" s="131">
        <v>0</v>
      </c>
      <c r="DB41" s="164">
        <v>2278475</v>
      </c>
      <c r="DC41" s="133">
        <v>0</v>
      </c>
      <c r="DD41" s="130">
        <v>0</v>
      </c>
      <c r="DE41" s="130">
        <v>0</v>
      </c>
      <c r="DF41" s="130">
        <v>0</v>
      </c>
      <c r="DG41" s="136" t="s">
        <v>16</v>
      </c>
      <c r="DH41" s="136" t="s">
        <v>16</v>
      </c>
      <c r="DI41" s="137" t="s">
        <v>16</v>
      </c>
      <c r="DJ41" s="164">
        <v>0</v>
      </c>
      <c r="DK41" s="199">
        <v>10887361</v>
      </c>
      <c r="DL41" s="207">
        <v>1</v>
      </c>
      <c r="DM41" s="133">
        <v>0</v>
      </c>
      <c r="DN41" s="130">
        <v>0</v>
      </c>
      <c r="DO41" s="130">
        <v>0</v>
      </c>
      <c r="DP41" s="131">
        <v>0</v>
      </c>
      <c r="DQ41" s="164">
        <v>0</v>
      </c>
      <c r="DR41" s="133">
        <v>1</v>
      </c>
      <c r="DS41" s="130">
        <v>1</v>
      </c>
      <c r="DT41" s="130">
        <v>0</v>
      </c>
      <c r="DU41" s="131">
        <v>0</v>
      </c>
      <c r="DV41" s="164">
        <v>455695</v>
      </c>
      <c r="DW41" s="133">
        <v>0</v>
      </c>
      <c r="DX41" s="130">
        <v>0</v>
      </c>
      <c r="DY41" s="130">
        <v>0</v>
      </c>
      <c r="DZ41" s="130">
        <v>0</v>
      </c>
      <c r="EA41" s="136" t="s">
        <v>16</v>
      </c>
      <c r="EB41" s="136" t="s">
        <v>16</v>
      </c>
      <c r="EC41" s="137" t="s">
        <v>16</v>
      </c>
      <c r="ED41" s="164">
        <v>0</v>
      </c>
      <c r="EE41" s="199">
        <v>455695</v>
      </c>
      <c r="EF41" s="207">
        <v>14</v>
      </c>
      <c r="EG41" s="133">
        <v>11</v>
      </c>
      <c r="EH41" s="130">
        <v>6</v>
      </c>
      <c r="EI41" s="130">
        <v>2</v>
      </c>
      <c r="EJ41" s="131">
        <v>3</v>
      </c>
      <c r="EK41" s="164">
        <v>4555850</v>
      </c>
      <c r="EL41" s="133">
        <v>3</v>
      </c>
      <c r="EM41" s="130">
        <v>2</v>
      </c>
      <c r="EN41" s="130">
        <v>0</v>
      </c>
      <c r="EO41" s="131">
        <v>1</v>
      </c>
      <c r="EP41" s="164">
        <v>1387910</v>
      </c>
      <c r="EQ41" s="133">
        <v>0</v>
      </c>
      <c r="ER41" s="130">
        <v>0</v>
      </c>
      <c r="ES41" s="130">
        <v>0</v>
      </c>
      <c r="ET41" s="130">
        <v>0</v>
      </c>
      <c r="EU41" s="136" t="s">
        <v>16</v>
      </c>
      <c r="EV41" s="136" t="s">
        <v>16</v>
      </c>
      <c r="EW41" s="137" t="s">
        <v>16</v>
      </c>
      <c r="EX41" s="164">
        <v>0</v>
      </c>
      <c r="EY41" s="199">
        <v>5943760</v>
      </c>
      <c r="EZ41" s="207">
        <v>0</v>
      </c>
      <c r="FA41" s="133">
        <v>0</v>
      </c>
      <c r="FB41" s="130">
        <v>0</v>
      </c>
      <c r="FC41" s="130">
        <v>0</v>
      </c>
      <c r="FD41" s="131">
        <v>0</v>
      </c>
      <c r="FE41" s="164">
        <v>0</v>
      </c>
      <c r="FF41" s="133">
        <v>0</v>
      </c>
      <c r="FG41" s="130">
        <v>0</v>
      </c>
      <c r="FH41" s="130">
        <v>0</v>
      </c>
      <c r="FI41" s="131">
        <v>0</v>
      </c>
      <c r="FJ41" s="164">
        <v>0</v>
      </c>
      <c r="FK41" s="133">
        <v>0</v>
      </c>
      <c r="FL41" s="130">
        <v>0</v>
      </c>
      <c r="FM41" s="130">
        <v>0</v>
      </c>
      <c r="FN41" s="130">
        <v>0</v>
      </c>
      <c r="FO41" s="136" t="s">
        <v>16</v>
      </c>
      <c r="FP41" s="136" t="s">
        <v>16</v>
      </c>
      <c r="FQ41" s="137" t="s">
        <v>16</v>
      </c>
      <c r="FR41" s="164">
        <v>0</v>
      </c>
      <c r="FS41" s="199">
        <v>0</v>
      </c>
      <c r="FT41" s="207">
        <v>0</v>
      </c>
      <c r="FU41" s="133">
        <v>0</v>
      </c>
      <c r="FV41" s="130">
        <v>0</v>
      </c>
      <c r="FW41" s="130">
        <v>0</v>
      </c>
      <c r="FX41" s="131">
        <v>0</v>
      </c>
      <c r="FY41" s="164">
        <v>0</v>
      </c>
      <c r="FZ41" s="133">
        <v>0</v>
      </c>
      <c r="GA41" s="130">
        <v>0</v>
      </c>
      <c r="GB41" s="130">
        <v>0</v>
      </c>
      <c r="GC41" s="131">
        <v>0</v>
      </c>
      <c r="GD41" s="164">
        <v>0</v>
      </c>
      <c r="GE41" s="133">
        <v>0</v>
      </c>
      <c r="GF41" s="130">
        <v>0</v>
      </c>
      <c r="GG41" s="130">
        <v>0</v>
      </c>
      <c r="GH41" s="130">
        <v>0</v>
      </c>
      <c r="GI41" s="136" t="s">
        <v>16</v>
      </c>
      <c r="GJ41" s="136" t="s">
        <v>16</v>
      </c>
      <c r="GK41" s="137" t="s">
        <v>16</v>
      </c>
      <c r="GL41" s="164">
        <v>0</v>
      </c>
      <c r="GM41" s="199">
        <v>0</v>
      </c>
      <c r="GN41" s="207">
        <v>0</v>
      </c>
      <c r="GO41" s="133">
        <v>0</v>
      </c>
      <c r="GP41" s="130">
        <v>0</v>
      </c>
      <c r="GQ41" s="130">
        <v>0</v>
      </c>
      <c r="GR41" s="131">
        <v>0</v>
      </c>
      <c r="GS41" s="164">
        <v>0</v>
      </c>
      <c r="GT41" s="133">
        <v>0</v>
      </c>
      <c r="GU41" s="130">
        <v>0</v>
      </c>
      <c r="GV41" s="130">
        <v>0</v>
      </c>
      <c r="GW41" s="131">
        <v>0</v>
      </c>
      <c r="GX41" s="164">
        <v>0</v>
      </c>
      <c r="GY41" s="133">
        <v>0</v>
      </c>
      <c r="GZ41" s="130">
        <v>0</v>
      </c>
      <c r="HA41" s="130">
        <v>0</v>
      </c>
      <c r="HB41" s="130">
        <v>0</v>
      </c>
      <c r="HC41" s="136" t="s">
        <v>16</v>
      </c>
      <c r="HD41" s="136" t="s">
        <v>16</v>
      </c>
      <c r="HE41" s="137" t="s">
        <v>16</v>
      </c>
      <c r="HF41" s="164">
        <v>0</v>
      </c>
      <c r="HG41" s="199">
        <v>0</v>
      </c>
      <c r="HH41" s="207">
        <v>0</v>
      </c>
      <c r="HI41" s="133">
        <v>0</v>
      </c>
      <c r="HJ41" s="130">
        <v>0</v>
      </c>
      <c r="HK41" s="130">
        <v>0</v>
      </c>
      <c r="HL41" s="131">
        <v>0</v>
      </c>
      <c r="HM41" s="164">
        <v>0</v>
      </c>
      <c r="HN41" s="133">
        <v>0</v>
      </c>
      <c r="HO41" s="130">
        <v>0</v>
      </c>
      <c r="HP41" s="130">
        <v>0</v>
      </c>
      <c r="HQ41" s="131">
        <v>0</v>
      </c>
      <c r="HR41" s="164">
        <v>0</v>
      </c>
      <c r="HS41" s="133">
        <v>0</v>
      </c>
      <c r="HT41" s="130">
        <v>0</v>
      </c>
      <c r="HU41" s="130">
        <v>0</v>
      </c>
      <c r="HV41" s="130">
        <v>0</v>
      </c>
      <c r="HW41" s="136" t="s">
        <v>16</v>
      </c>
      <c r="HX41" s="136" t="s">
        <v>16</v>
      </c>
      <c r="HY41" s="137" t="s">
        <v>16</v>
      </c>
      <c r="HZ41" s="164">
        <v>0</v>
      </c>
      <c r="IA41" s="199">
        <v>0</v>
      </c>
      <c r="IB41" s="207">
        <v>0</v>
      </c>
      <c r="IC41" s="133">
        <v>0</v>
      </c>
      <c r="ID41" s="130">
        <v>0</v>
      </c>
      <c r="IE41" s="130">
        <v>0</v>
      </c>
      <c r="IF41" s="131">
        <v>0</v>
      </c>
      <c r="IG41" s="164">
        <v>0</v>
      </c>
      <c r="IH41" s="133">
        <v>0</v>
      </c>
      <c r="II41" s="130">
        <v>0</v>
      </c>
      <c r="IJ41" s="130">
        <v>0</v>
      </c>
      <c r="IK41" s="131">
        <v>0</v>
      </c>
      <c r="IL41" s="164">
        <v>0</v>
      </c>
      <c r="IM41" s="133">
        <v>0</v>
      </c>
      <c r="IN41" s="130">
        <v>0</v>
      </c>
      <c r="IO41" s="130">
        <v>0</v>
      </c>
      <c r="IP41" s="130">
        <v>0</v>
      </c>
      <c r="IQ41" s="136" t="s">
        <v>16</v>
      </c>
      <c r="IR41" s="136" t="s">
        <v>16</v>
      </c>
      <c r="IS41" s="137" t="s">
        <v>16</v>
      </c>
      <c r="IT41" s="164">
        <v>0</v>
      </c>
      <c r="IU41" s="199">
        <v>0</v>
      </c>
      <c r="IV41" s="207">
        <v>0</v>
      </c>
      <c r="IW41" s="133">
        <v>0</v>
      </c>
      <c r="IX41" s="130">
        <v>0</v>
      </c>
      <c r="IY41" s="130">
        <v>0</v>
      </c>
      <c r="IZ41" s="131">
        <v>0</v>
      </c>
      <c r="JA41" s="164">
        <v>0</v>
      </c>
      <c r="JB41" s="133">
        <v>0</v>
      </c>
      <c r="JC41" s="130">
        <v>0</v>
      </c>
      <c r="JD41" s="130">
        <v>0</v>
      </c>
      <c r="JE41" s="131">
        <v>0</v>
      </c>
      <c r="JF41" s="164">
        <v>0</v>
      </c>
      <c r="JG41" s="133">
        <v>0</v>
      </c>
      <c r="JH41" s="130">
        <v>0</v>
      </c>
      <c r="JI41" s="130">
        <v>0</v>
      </c>
      <c r="JJ41" s="130">
        <v>0</v>
      </c>
      <c r="JK41" s="136" t="s">
        <v>16</v>
      </c>
      <c r="JL41" s="136" t="s">
        <v>16</v>
      </c>
      <c r="JM41" s="137" t="s">
        <v>16</v>
      </c>
      <c r="JN41" s="164">
        <v>0</v>
      </c>
      <c r="JO41" s="199">
        <v>0</v>
      </c>
      <c r="JP41" s="207">
        <v>0</v>
      </c>
      <c r="JQ41" s="133">
        <v>0</v>
      </c>
      <c r="JR41" s="130">
        <v>0</v>
      </c>
      <c r="JS41" s="130">
        <v>0</v>
      </c>
      <c r="JT41" s="131">
        <v>0</v>
      </c>
      <c r="JU41" s="164">
        <v>0</v>
      </c>
      <c r="JV41" s="133">
        <v>0</v>
      </c>
      <c r="JW41" s="130">
        <v>0</v>
      </c>
      <c r="JX41" s="130">
        <v>0</v>
      </c>
      <c r="JY41" s="131">
        <v>0</v>
      </c>
      <c r="JZ41" s="164">
        <v>0</v>
      </c>
      <c r="KA41" s="133">
        <v>0</v>
      </c>
      <c r="KB41" s="130">
        <v>0</v>
      </c>
      <c r="KC41" s="130">
        <v>0</v>
      </c>
      <c r="KD41" s="130">
        <v>0</v>
      </c>
      <c r="KE41" s="136" t="s">
        <v>16</v>
      </c>
      <c r="KF41" s="136" t="s">
        <v>16</v>
      </c>
      <c r="KG41" s="137" t="s">
        <v>16</v>
      </c>
      <c r="KH41" s="164">
        <v>0</v>
      </c>
      <c r="KI41" s="199">
        <v>0</v>
      </c>
      <c r="KJ41" s="207">
        <v>1</v>
      </c>
      <c r="KK41" s="133">
        <v>1</v>
      </c>
      <c r="KL41" s="130">
        <v>1</v>
      </c>
      <c r="KM41" s="130">
        <v>0</v>
      </c>
      <c r="KN41" s="131">
        <v>0</v>
      </c>
      <c r="KO41" s="164">
        <v>409054</v>
      </c>
      <c r="KP41" s="133">
        <v>0</v>
      </c>
      <c r="KQ41" s="130">
        <v>0</v>
      </c>
      <c r="KR41" s="130">
        <v>0</v>
      </c>
      <c r="KS41" s="131">
        <v>0</v>
      </c>
      <c r="KT41" s="164">
        <v>0</v>
      </c>
      <c r="KU41" s="133">
        <v>0</v>
      </c>
      <c r="KV41" s="130">
        <v>0</v>
      </c>
      <c r="KW41" s="130">
        <v>0</v>
      </c>
      <c r="KX41" s="130">
        <v>0</v>
      </c>
      <c r="KY41" s="136" t="s">
        <v>16</v>
      </c>
      <c r="KZ41" s="136" t="s">
        <v>16</v>
      </c>
      <c r="LA41" s="137" t="s">
        <v>16</v>
      </c>
      <c r="LB41" s="164">
        <v>0</v>
      </c>
      <c r="LC41" s="199">
        <v>409054</v>
      </c>
      <c r="LD41" s="207">
        <v>1</v>
      </c>
      <c r="LE41" s="133">
        <v>0</v>
      </c>
      <c r="LF41" s="130">
        <v>0</v>
      </c>
      <c r="LG41" s="130">
        <v>0</v>
      </c>
      <c r="LH41" s="131">
        <v>0</v>
      </c>
      <c r="LI41" s="164">
        <v>0</v>
      </c>
      <c r="LJ41" s="133">
        <v>1</v>
      </c>
      <c r="LK41" s="130">
        <v>1</v>
      </c>
      <c r="LL41" s="130">
        <v>0</v>
      </c>
      <c r="LM41" s="131">
        <v>0</v>
      </c>
      <c r="LN41" s="164">
        <v>455695</v>
      </c>
      <c r="LO41" s="133">
        <v>0</v>
      </c>
      <c r="LP41" s="130">
        <v>0</v>
      </c>
      <c r="LQ41" s="130">
        <v>0</v>
      </c>
      <c r="LR41" s="130">
        <v>0</v>
      </c>
      <c r="LS41" s="136" t="s">
        <v>16</v>
      </c>
      <c r="LT41" s="136" t="s">
        <v>16</v>
      </c>
      <c r="LU41" s="137" t="s">
        <v>16</v>
      </c>
      <c r="LV41" s="164">
        <v>0</v>
      </c>
      <c r="LW41" s="199">
        <v>455695</v>
      </c>
      <c r="LX41" s="207">
        <v>0</v>
      </c>
      <c r="LY41" s="133">
        <v>0</v>
      </c>
      <c r="LZ41" s="130">
        <v>0</v>
      </c>
      <c r="MA41" s="130">
        <v>0</v>
      </c>
      <c r="MB41" s="131">
        <v>0</v>
      </c>
      <c r="MC41" s="164">
        <v>0</v>
      </c>
      <c r="MD41" s="133">
        <v>0</v>
      </c>
      <c r="ME41" s="130">
        <v>0</v>
      </c>
      <c r="MF41" s="130">
        <v>0</v>
      </c>
      <c r="MG41" s="131">
        <v>0</v>
      </c>
      <c r="MH41" s="164">
        <v>0</v>
      </c>
      <c r="MI41" s="133">
        <v>0</v>
      </c>
      <c r="MJ41" s="130">
        <v>0</v>
      </c>
      <c r="MK41" s="130">
        <v>0</v>
      </c>
      <c r="ML41" s="130">
        <v>0</v>
      </c>
      <c r="MM41" s="136" t="s">
        <v>16</v>
      </c>
      <c r="MN41" s="136" t="s">
        <v>16</v>
      </c>
      <c r="MO41" s="137" t="s">
        <v>16</v>
      </c>
      <c r="MP41" s="164">
        <v>0</v>
      </c>
      <c r="MQ41" s="199">
        <v>0</v>
      </c>
      <c r="MR41" s="207">
        <v>0</v>
      </c>
      <c r="MS41" s="133">
        <v>0</v>
      </c>
      <c r="MT41" s="130">
        <v>0</v>
      </c>
      <c r="MU41" s="130">
        <v>0</v>
      </c>
      <c r="MV41" s="131">
        <v>0</v>
      </c>
      <c r="MW41" s="164">
        <v>0</v>
      </c>
      <c r="MX41" s="133">
        <v>0</v>
      </c>
      <c r="MY41" s="130">
        <v>0</v>
      </c>
      <c r="MZ41" s="130">
        <v>0</v>
      </c>
      <c r="NA41" s="131">
        <v>0</v>
      </c>
      <c r="NB41" s="164">
        <v>0</v>
      </c>
      <c r="NC41" s="133">
        <v>0</v>
      </c>
      <c r="ND41" s="130">
        <v>0</v>
      </c>
      <c r="NE41" s="130">
        <v>0</v>
      </c>
      <c r="NF41" s="130">
        <v>0</v>
      </c>
      <c r="NG41" s="136" t="s">
        <v>16</v>
      </c>
      <c r="NH41" s="136" t="s">
        <v>16</v>
      </c>
      <c r="NI41" s="137" t="s">
        <v>16</v>
      </c>
      <c r="NJ41" s="164">
        <v>0</v>
      </c>
      <c r="NK41" s="199">
        <v>0</v>
      </c>
      <c r="NL41" s="207">
        <v>1</v>
      </c>
      <c r="NM41" s="133">
        <v>1</v>
      </c>
      <c r="NN41" s="130">
        <v>0</v>
      </c>
      <c r="NO41" s="130">
        <v>0</v>
      </c>
      <c r="NP41" s="131">
        <v>1</v>
      </c>
      <c r="NQ41" s="164">
        <v>427806</v>
      </c>
      <c r="NR41" s="133">
        <v>0</v>
      </c>
      <c r="NS41" s="130">
        <v>0</v>
      </c>
      <c r="NT41" s="130">
        <v>0</v>
      </c>
      <c r="NU41" s="131">
        <v>0</v>
      </c>
      <c r="NV41" s="164">
        <v>0</v>
      </c>
      <c r="NW41" s="133">
        <v>0</v>
      </c>
      <c r="NX41" s="130">
        <v>0</v>
      </c>
      <c r="NY41" s="130">
        <v>0</v>
      </c>
      <c r="NZ41" s="130">
        <v>0</v>
      </c>
      <c r="OA41" s="136" t="s">
        <v>16</v>
      </c>
      <c r="OB41" s="136" t="s">
        <v>16</v>
      </c>
      <c r="OC41" s="137" t="s">
        <v>16</v>
      </c>
      <c r="OD41" s="164">
        <v>0</v>
      </c>
      <c r="OE41" s="199">
        <v>427806</v>
      </c>
    </row>
    <row r="42" spans="2:395" ht="54" collapsed="1" x14ac:dyDescent="0.3">
      <c r="B42" s="146" t="s">
        <v>138</v>
      </c>
      <c r="C42" s="147"/>
      <c r="D42" s="147"/>
      <c r="E42" s="147"/>
      <c r="F42" s="148"/>
      <c r="G42" s="147"/>
      <c r="H42" s="147"/>
      <c r="I42" s="148"/>
      <c r="J42" s="147"/>
      <c r="K42" s="147"/>
      <c r="L42" s="121"/>
      <c r="M42" s="147"/>
      <c r="N42" s="147"/>
      <c r="P42" s="149">
        <v>585</v>
      </c>
      <c r="Q42" s="150">
        <v>221</v>
      </c>
      <c r="R42" s="149"/>
      <c r="S42" s="149"/>
      <c r="T42" s="149"/>
      <c r="U42" s="165">
        <v>97681981</v>
      </c>
      <c r="V42" s="150">
        <v>353</v>
      </c>
      <c r="W42" s="149"/>
      <c r="X42" s="149"/>
      <c r="Y42" s="149"/>
      <c r="Z42" s="165">
        <v>202271195</v>
      </c>
      <c r="AA42" s="150">
        <v>11</v>
      </c>
      <c r="AB42" s="149"/>
      <c r="AC42" s="149"/>
      <c r="AD42" s="149"/>
      <c r="AE42" s="149"/>
      <c r="AF42" s="149"/>
      <c r="AG42" s="149"/>
      <c r="AH42" s="165">
        <v>6449058</v>
      </c>
      <c r="AI42" s="212">
        <v>306402234</v>
      </c>
      <c r="AJ42" s="150">
        <v>0</v>
      </c>
      <c r="AK42" s="150">
        <v>0</v>
      </c>
      <c r="AL42" s="149"/>
      <c r="AM42" s="149"/>
      <c r="AN42" s="149"/>
      <c r="AO42" s="165">
        <v>0</v>
      </c>
      <c r="AP42" s="150">
        <v>0</v>
      </c>
      <c r="AQ42" s="149"/>
      <c r="AR42" s="149"/>
      <c r="AS42" s="149"/>
      <c r="AT42" s="165">
        <v>0</v>
      </c>
      <c r="AU42" s="150">
        <v>0</v>
      </c>
      <c r="AV42" s="149"/>
      <c r="AW42" s="149"/>
      <c r="AX42" s="149"/>
      <c r="AY42" s="149"/>
      <c r="AZ42" s="149"/>
      <c r="BA42" s="149"/>
      <c r="BB42" s="165">
        <v>0</v>
      </c>
      <c r="BC42" s="212">
        <v>0</v>
      </c>
      <c r="BD42" s="150">
        <v>7</v>
      </c>
      <c r="BE42" s="150">
        <v>1</v>
      </c>
      <c r="BF42" s="149"/>
      <c r="BG42" s="149"/>
      <c r="BH42" s="149"/>
      <c r="BI42" s="165">
        <v>409054</v>
      </c>
      <c r="BJ42" s="150">
        <v>6</v>
      </c>
      <c r="BK42" s="149"/>
      <c r="BL42" s="149"/>
      <c r="BM42" s="149"/>
      <c r="BN42" s="165">
        <v>3551898</v>
      </c>
      <c r="BO42" s="150">
        <v>0</v>
      </c>
      <c r="BP42" s="149"/>
      <c r="BQ42" s="149"/>
      <c r="BR42" s="149"/>
      <c r="BS42" s="149"/>
      <c r="BT42" s="149"/>
      <c r="BU42" s="149"/>
      <c r="BV42" s="165">
        <v>0</v>
      </c>
      <c r="BW42" s="212">
        <v>3960952</v>
      </c>
      <c r="BX42" s="150">
        <v>0</v>
      </c>
      <c r="BY42" s="150">
        <v>0</v>
      </c>
      <c r="BZ42" s="149"/>
      <c r="CA42" s="149"/>
      <c r="CB42" s="149"/>
      <c r="CC42" s="165">
        <v>0</v>
      </c>
      <c r="CD42" s="150">
        <v>0</v>
      </c>
      <c r="CE42" s="149"/>
      <c r="CF42" s="149"/>
      <c r="CG42" s="149"/>
      <c r="CH42" s="165">
        <v>0</v>
      </c>
      <c r="CI42" s="150">
        <v>0</v>
      </c>
      <c r="CJ42" s="149"/>
      <c r="CK42" s="149"/>
      <c r="CL42" s="149"/>
      <c r="CM42" s="149"/>
      <c r="CN42" s="149"/>
      <c r="CO42" s="149"/>
      <c r="CP42" s="165">
        <v>0</v>
      </c>
      <c r="CQ42" s="212">
        <v>0</v>
      </c>
      <c r="CR42" s="150">
        <v>134</v>
      </c>
      <c r="CS42" s="150">
        <v>70</v>
      </c>
      <c r="CT42" s="149"/>
      <c r="CU42" s="149"/>
      <c r="CV42" s="149"/>
      <c r="CW42" s="165">
        <v>30365481</v>
      </c>
      <c r="CX42" s="150">
        <v>64</v>
      </c>
      <c r="CY42" s="149"/>
      <c r="CZ42" s="149"/>
      <c r="DA42" s="149"/>
      <c r="DB42" s="165">
        <v>36735953</v>
      </c>
      <c r="DC42" s="150">
        <v>0</v>
      </c>
      <c r="DD42" s="149"/>
      <c r="DE42" s="149"/>
      <c r="DF42" s="149"/>
      <c r="DG42" s="149"/>
      <c r="DH42" s="149"/>
      <c r="DI42" s="149"/>
      <c r="DJ42" s="165">
        <v>0</v>
      </c>
      <c r="DK42" s="212">
        <v>67101434</v>
      </c>
      <c r="DL42" s="150">
        <v>89</v>
      </c>
      <c r="DM42" s="150">
        <v>25</v>
      </c>
      <c r="DN42" s="149"/>
      <c r="DO42" s="149"/>
      <c r="DP42" s="149"/>
      <c r="DQ42" s="165">
        <v>10988648</v>
      </c>
      <c r="DR42" s="150">
        <v>53</v>
      </c>
      <c r="DS42" s="149"/>
      <c r="DT42" s="149"/>
      <c r="DU42" s="149"/>
      <c r="DV42" s="165">
        <v>29737913</v>
      </c>
      <c r="DW42" s="150">
        <v>11</v>
      </c>
      <c r="DX42" s="149"/>
      <c r="DY42" s="149"/>
      <c r="DZ42" s="149"/>
      <c r="EA42" s="149"/>
      <c r="EB42" s="149"/>
      <c r="EC42" s="149"/>
      <c r="ED42" s="165">
        <v>6449058</v>
      </c>
      <c r="EE42" s="212">
        <v>47175619</v>
      </c>
      <c r="EF42" s="150">
        <v>163</v>
      </c>
      <c r="EG42" s="150">
        <v>72</v>
      </c>
      <c r="EH42" s="149"/>
      <c r="EI42" s="149"/>
      <c r="EJ42" s="149"/>
      <c r="EK42" s="165">
        <v>31984510</v>
      </c>
      <c r="EL42" s="150">
        <v>91</v>
      </c>
      <c r="EM42" s="149"/>
      <c r="EN42" s="149"/>
      <c r="EO42" s="149"/>
      <c r="EP42" s="165">
        <v>52275056</v>
      </c>
      <c r="EQ42" s="150">
        <v>0</v>
      </c>
      <c r="ER42" s="149"/>
      <c r="ES42" s="149"/>
      <c r="ET42" s="149"/>
      <c r="EU42" s="149"/>
      <c r="EV42" s="149"/>
      <c r="EW42" s="149"/>
      <c r="EX42" s="165">
        <v>0</v>
      </c>
      <c r="EY42" s="212">
        <v>84259566</v>
      </c>
      <c r="EZ42" s="150">
        <v>3</v>
      </c>
      <c r="FA42" s="150">
        <v>1</v>
      </c>
      <c r="FB42" s="149"/>
      <c r="FC42" s="149"/>
      <c r="FD42" s="149"/>
      <c r="FE42" s="165">
        <v>465385</v>
      </c>
      <c r="FF42" s="150">
        <v>2</v>
      </c>
      <c r="FG42" s="149"/>
      <c r="FH42" s="149"/>
      <c r="FI42" s="149"/>
      <c r="FJ42" s="165">
        <v>1157745</v>
      </c>
      <c r="FK42" s="150">
        <v>0</v>
      </c>
      <c r="FL42" s="149"/>
      <c r="FM42" s="149"/>
      <c r="FN42" s="149"/>
      <c r="FO42" s="149"/>
      <c r="FP42" s="149"/>
      <c r="FQ42" s="149"/>
      <c r="FR42" s="165">
        <v>0</v>
      </c>
      <c r="FS42" s="212">
        <v>1623130</v>
      </c>
      <c r="FT42" s="150">
        <v>0</v>
      </c>
      <c r="FU42" s="150">
        <v>0</v>
      </c>
      <c r="FV42" s="149"/>
      <c r="FW42" s="149"/>
      <c r="FX42" s="149"/>
      <c r="FY42" s="165">
        <v>0</v>
      </c>
      <c r="FZ42" s="150">
        <v>0</v>
      </c>
      <c r="GA42" s="149"/>
      <c r="GB42" s="149"/>
      <c r="GC42" s="149"/>
      <c r="GD42" s="165">
        <v>0</v>
      </c>
      <c r="GE42" s="150">
        <v>0</v>
      </c>
      <c r="GF42" s="149"/>
      <c r="GG42" s="149"/>
      <c r="GH42" s="149"/>
      <c r="GI42" s="149"/>
      <c r="GJ42" s="149"/>
      <c r="GK42" s="149"/>
      <c r="GL42" s="165">
        <v>0</v>
      </c>
      <c r="GM42" s="212">
        <v>0</v>
      </c>
      <c r="GN42" s="150">
        <v>0</v>
      </c>
      <c r="GO42" s="150">
        <v>0</v>
      </c>
      <c r="GP42" s="149"/>
      <c r="GQ42" s="149"/>
      <c r="GR42" s="149"/>
      <c r="GS42" s="165">
        <v>0</v>
      </c>
      <c r="GT42" s="150">
        <v>0</v>
      </c>
      <c r="GU42" s="149"/>
      <c r="GV42" s="149"/>
      <c r="GW42" s="149"/>
      <c r="GX42" s="165">
        <v>0</v>
      </c>
      <c r="GY42" s="150">
        <v>0</v>
      </c>
      <c r="GZ42" s="149"/>
      <c r="HA42" s="149"/>
      <c r="HB42" s="149"/>
      <c r="HC42" s="149"/>
      <c r="HD42" s="149"/>
      <c r="HE42" s="149"/>
      <c r="HF42" s="165">
        <v>0</v>
      </c>
      <c r="HG42" s="212">
        <v>0</v>
      </c>
      <c r="HH42" s="150">
        <v>0</v>
      </c>
      <c r="HI42" s="150">
        <v>0</v>
      </c>
      <c r="HJ42" s="149"/>
      <c r="HK42" s="149"/>
      <c r="HL42" s="149"/>
      <c r="HM42" s="165">
        <v>0</v>
      </c>
      <c r="HN42" s="150">
        <v>0</v>
      </c>
      <c r="HO42" s="149"/>
      <c r="HP42" s="149"/>
      <c r="HQ42" s="149"/>
      <c r="HR42" s="165">
        <v>0</v>
      </c>
      <c r="HS42" s="150">
        <v>0</v>
      </c>
      <c r="HT42" s="149"/>
      <c r="HU42" s="149"/>
      <c r="HV42" s="149"/>
      <c r="HW42" s="149"/>
      <c r="HX42" s="149"/>
      <c r="HY42" s="149"/>
      <c r="HZ42" s="165">
        <v>0</v>
      </c>
      <c r="IA42" s="212">
        <v>0</v>
      </c>
      <c r="IB42" s="150">
        <v>15</v>
      </c>
      <c r="IC42" s="150">
        <v>4</v>
      </c>
      <c r="ID42" s="149"/>
      <c r="IE42" s="149"/>
      <c r="IF42" s="149"/>
      <c r="IG42" s="165">
        <v>1823961</v>
      </c>
      <c r="IH42" s="150">
        <v>11</v>
      </c>
      <c r="II42" s="149"/>
      <c r="IJ42" s="149"/>
      <c r="IK42" s="149"/>
      <c r="IL42" s="165">
        <v>6396350</v>
      </c>
      <c r="IM42" s="150">
        <v>0</v>
      </c>
      <c r="IN42" s="149"/>
      <c r="IO42" s="149"/>
      <c r="IP42" s="149"/>
      <c r="IQ42" s="149"/>
      <c r="IR42" s="149"/>
      <c r="IS42" s="149"/>
      <c r="IT42" s="165">
        <v>0</v>
      </c>
      <c r="IU42" s="212">
        <v>8220311</v>
      </c>
      <c r="IV42" s="150">
        <v>0</v>
      </c>
      <c r="IW42" s="150">
        <v>0</v>
      </c>
      <c r="IX42" s="149"/>
      <c r="IY42" s="149"/>
      <c r="IZ42" s="149"/>
      <c r="JA42" s="165">
        <v>0</v>
      </c>
      <c r="JB42" s="150">
        <v>0</v>
      </c>
      <c r="JC42" s="149"/>
      <c r="JD42" s="149"/>
      <c r="JE42" s="149"/>
      <c r="JF42" s="165">
        <v>0</v>
      </c>
      <c r="JG42" s="150">
        <v>0</v>
      </c>
      <c r="JH42" s="149"/>
      <c r="JI42" s="149"/>
      <c r="JJ42" s="149"/>
      <c r="JK42" s="149"/>
      <c r="JL42" s="149"/>
      <c r="JM42" s="149"/>
      <c r="JN42" s="165">
        <v>0</v>
      </c>
      <c r="JO42" s="212">
        <v>0</v>
      </c>
      <c r="JP42" s="150">
        <v>0</v>
      </c>
      <c r="JQ42" s="150">
        <v>0</v>
      </c>
      <c r="JR42" s="149"/>
      <c r="JS42" s="149"/>
      <c r="JT42" s="149"/>
      <c r="JU42" s="165">
        <v>0</v>
      </c>
      <c r="JV42" s="150">
        <v>0</v>
      </c>
      <c r="JW42" s="149"/>
      <c r="JX42" s="149"/>
      <c r="JY42" s="149"/>
      <c r="JZ42" s="165">
        <v>0</v>
      </c>
      <c r="KA42" s="150">
        <v>0</v>
      </c>
      <c r="KB42" s="149"/>
      <c r="KC42" s="149"/>
      <c r="KD42" s="149"/>
      <c r="KE42" s="149"/>
      <c r="KF42" s="149"/>
      <c r="KG42" s="149"/>
      <c r="KH42" s="165">
        <v>0</v>
      </c>
      <c r="KI42" s="212">
        <v>0</v>
      </c>
      <c r="KJ42" s="150">
        <v>9</v>
      </c>
      <c r="KK42" s="150">
        <v>7</v>
      </c>
      <c r="KL42" s="149"/>
      <c r="KM42" s="149"/>
      <c r="KN42" s="149"/>
      <c r="KO42" s="165">
        <v>3099939</v>
      </c>
      <c r="KP42" s="150">
        <v>2</v>
      </c>
      <c r="KQ42" s="149"/>
      <c r="KR42" s="149"/>
      <c r="KS42" s="149"/>
      <c r="KT42" s="165">
        <v>1157745</v>
      </c>
      <c r="KU42" s="150">
        <v>0</v>
      </c>
      <c r="KV42" s="149"/>
      <c r="KW42" s="149"/>
      <c r="KX42" s="149"/>
      <c r="KY42" s="149"/>
      <c r="KZ42" s="149"/>
      <c r="LA42" s="149"/>
      <c r="LB42" s="165">
        <v>0</v>
      </c>
      <c r="LC42" s="212">
        <v>4257684</v>
      </c>
      <c r="LD42" s="150">
        <v>1</v>
      </c>
      <c r="LE42" s="150">
        <v>1</v>
      </c>
      <c r="LF42" s="149"/>
      <c r="LG42" s="149"/>
      <c r="LH42" s="149"/>
      <c r="LI42" s="165">
        <v>465385</v>
      </c>
      <c r="LJ42" s="150">
        <v>0</v>
      </c>
      <c r="LK42" s="149"/>
      <c r="LL42" s="149"/>
      <c r="LM42" s="149"/>
      <c r="LN42" s="165">
        <v>0</v>
      </c>
      <c r="LO42" s="150">
        <v>0</v>
      </c>
      <c r="LP42" s="149"/>
      <c r="LQ42" s="149"/>
      <c r="LR42" s="149"/>
      <c r="LS42" s="149"/>
      <c r="LT42" s="149"/>
      <c r="LU42" s="149"/>
      <c r="LV42" s="165">
        <v>0</v>
      </c>
      <c r="LW42" s="212">
        <v>465385</v>
      </c>
      <c r="LX42" s="150">
        <v>2</v>
      </c>
      <c r="LY42" s="150">
        <v>0</v>
      </c>
      <c r="LZ42" s="149"/>
      <c r="MA42" s="149"/>
      <c r="MB42" s="149"/>
      <c r="MC42" s="165">
        <v>0</v>
      </c>
      <c r="MD42" s="150">
        <v>2</v>
      </c>
      <c r="ME42" s="149"/>
      <c r="MF42" s="149"/>
      <c r="MG42" s="149"/>
      <c r="MH42" s="165">
        <v>1131524</v>
      </c>
      <c r="MI42" s="150">
        <v>0</v>
      </c>
      <c r="MJ42" s="149"/>
      <c r="MK42" s="149"/>
      <c r="ML42" s="149"/>
      <c r="MM42" s="149"/>
      <c r="MN42" s="149"/>
      <c r="MO42" s="149"/>
      <c r="MP42" s="165">
        <v>0</v>
      </c>
      <c r="MQ42" s="212">
        <v>1131524</v>
      </c>
      <c r="MR42" s="150">
        <v>33</v>
      </c>
      <c r="MS42" s="150">
        <v>6</v>
      </c>
      <c r="MT42" s="149"/>
      <c r="MU42" s="149"/>
      <c r="MV42" s="149"/>
      <c r="MW42" s="165">
        <v>2689275</v>
      </c>
      <c r="MX42" s="150">
        <v>27</v>
      </c>
      <c r="MY42" s="149"/>
      <c r="MZ42" s="149"/>
      <c r="NA42" s="149"/>
      <c r="NB42" s="165">
        <v>15328016</v>
      </c>
      <c r="NC42" s="150">
        <v>0</v>
      </c>
      <c r="ND42" s="149"/>
      <c r="NE42" s="149"/>
      <c r="NF42" s="149"/>
      <c r="NG42" s="149"/>
      <c r="NH42" s="149"/>
      <c r="NI42" s="149"/>
      <c r="NJ42" s="165">
        <v>0</v>
      </c>
      <c r="NK42" s="212">
        <v>18017291</v>
      </c>
      <c r="NL42" s="150">
        <v>129</v>
      </c>
      <c r="NM42" s="150">
        <v>34</v>
      </c>
      <c r="NN42" s="149"/>
      <c r="NO42" s="149"/>
      <c r="NP42" s="149"/>
      <c r="NQ42" s="165">
        <v>15390343</v>
      </c>
      <c r="NR42" s="150">
        <v>95</v>
      </c>
      <c r="NS42" s="149"/>
      <c r="NT42" s="149"/>
      <c r="NU42" s="149"/>
      <c r="NV42" s="165">
        <v>54798995</v>
      </c>
      <c r="NW42" s="150">
        <v>0</v>
      </c>
      <c r="NX42" s="149"/>
      <c r="NY42" s="149"/>
      <c r="NZ42" s="149"/>
      <c r="OA42" s="149"/>
      <c r="OB42" s="149"/>
      <c r="OC42" s="149"/>
      <c r="OD42" s="165">
        <v>0</v>
      </c>
      <c r="OE42" s="212">
        <v>70189338</v>
      </c>
    </row>
    <row r="43" spans="2:395" ht="13.5" hidden="1" outlineLevel="1" x14ac:dyDescent="0.25">
      <c r="B43" s="14" t="s">
        <v>7</v>
      </c>
      <c r="C43" s="170">
        <v>318952</v>
      </c>
      <c r="D43" s="170">
        <v>318952</v>
      </c>
      <c r="E43" s="171">
        <v>333257</v>
      </c>
      <c r="F43" s="172">
        <v>389740</v>
      </c>
      <c r="G43" s="170">
        <v>389740</v>
      </c>
      <c r="H43" s="171">
        <v>407269</v>
      </c>
      <c r="I43" s="172">
        <v>410255</v>
      </c>
      <c r="J43" s="170">
        <v>410255</v>
      </c>
      <c r="K43" s="171">
        <v>428726</v>
      </c>
      <c r="L43" s="181">
        <v>0</v>
      </c>
      <c r="M43" s="178">
        <v>0</v>
      </c>
      <c r="N43" s="179">
        <v>0</v>
      </c>
      <c r="P43" s="225">
        <v>0</v>
      </c>
      <c r="Q43" s="132">
        <v>0</v>
      </c>
      <c r="R43" s="118">
        <v>0</v>
      </c>
      <c r="S43" s="118">
        <v>0</v>
      </c>
      <c r="T43" s="119">
        <v>0</v>
      </c>
      <c r="U43" s="163">
        <v>0</v>
      </c>
      <c r="V43" s="132">
        <v>0</v>
      </c>
      <c r="W43" s="118">
        <v>0</v>
      </c>
      <c r="X43" s="118">
        <v>0</v>
      </c>
      <c r="Y43" s="119">
        <v>0</v>
      </c>
      <c r="Z43" s="163">
        <v>0</v>
      </c>
      <c r="AA43" s="132">
        <v>0</v>
      </c>
      <c r="AB43" s="118">
        <v>0</v>
      </c>
      <c r="AC43" s="118">
        <v>0</v>
      </c>
      <c r="AD43" s="118">
        <v>0</v>
      </c>
      <c r="AE43" s="134" t="s">
        <v>16</v>
      </c>
      <c r="AF43" s="134" t="s">
        <v>16</v>
      </c>
      <c r="AG43" s="135" t="s">
        <v>16</v>
      </c>
      <c r="AH43" s="163">
        <v>0</v>
      </c>
      <c r="AI43" s="211">
        <v>0</v>
      </c>
      <c r="AJ43" s="206">
        <v>0</v>
      </c>
      <c r="AK43" s="132">
        <v>0</v>
      </c>
      <c r="AL43" s="118">
        <v>0</v>
      </c>
      <c r="AM43" s="118">
        <v>0</v>
      </c>
      <c r="AN43" s="119">
        <v>0</v>
      </c>
      <c r="AO43" s="163">
        <v>0</v>
      </c>
      <c r="AP43" s="132">
        <v>0</v>
      </c>
      <c r="AQ43" s="118">
        <v>0</v>
      </c>
      <c r="AR43" s="118">
        <v>0</v>
      </c>
      <c r="AS43" s="119">
        <v>0</v>
      </c>
      <c r="AT43" s="163">
        <v>0</v>
      </c>
      <c r="AU43" s="132">
        <v>0</v>
      </c>
      <c r="AV43" s="118">
        <v>0</v>
      </c>
      <c r="AW43" s="118">
        <v>0</v>
      </c>
      <c r="AX43" s="118">
        <v>0</v>
      </c>
      <c r="AY43" s="134" t="s">
        <v>16</v>
      </c>
      <c r="AZ43" s="134" t="s">
        <v>16</v>
      </c>
      <c r="BA43" s="135" t="s">
        <v>16</v>
      </c>
      <c r="BB43" s="163">
        <v>0</v>
      </c>
      <c r="BC43" s="211">
        <v>0</v>
      </c>
      <c r="BD43" s="206">
        <v>0</v>
      </c>
      <c r="BE43" s="132">
        <v>0</v>
      </c>
      <c r="BF43" s="118">
        <v>0</v>
      </c>
      <c r="BG43" s="118">
        <v>0</v>
      </c>
      <c r="BH43" s="119">
        <v>0</v>
      </c>
      <c r="BI43" s="163">
        <v>0</v>
      </c>
      <c r="BJ43" s="132">
        <v>0</v>
      </c>
      <c r="BK43" s="118">
        <v>0</v>
      </c>
      <c r="BL43" s="118">
        <v>0</v>
      </c>
      <c r="BM43" s="119">
        <v>0</v>
      </c>
      <c r="BN43" s="163">
        <v>0</v>
      </c>
      <c r="BO43" s="132">
        <v>0</v>
      </c>
      <c r="BP43" s="118">
        <v>0</v>
      </c>
      <c r="BQ43" s="118">
        <v>0</v>
      </c>
      <c r="BR43" s="118">
        <v>0</v>
      </c>
      <c r="BS43" s="134" t="s">
        <v>16</v>
      </c>
      <c r="BT43" s="134" t="s">
        <v>16</v>
      </c>
      <c r="BU43" s="135" t="s">
        <v>16</v>
      </c>
      <c r="BV43" s="163">
        <v>0</v>
      </c>
      <c r="BW43" s="211">
        <v>0</v>
      </c>
      <c r="BX43" s="206">
        <v>0</v>
      </c>
      <c r="BY43" s="132">
        <v>0</v>
      </c>
      <c r="BZ43" s="118">
        <v>0</v>
      </c>
      <c r="CA43" s="118">
        <v>0</v>
      </c>
      <c r="CB43" s="119">
        <v>0</v>
      </c>
      <c r="CC43" s="163">
        <v>0</v>
      </c>
      <c r="CD43" s="132">
        <v>0</v>
      </c>
      <c r="CE43" s="118">
        <v>0</v>
      </c>
      <c r="CF43" s="118">
        <v>0</v>
      </c>
      <c r="CG43" s="119">
        <v>0</v>
      </c>
      <c r="CH43" s="163">
        <v>0</v>
      </c>
      <c r="CI43" s="132">
        <v>0</v>
      </c>
      <c r="CJ43" s="118">
        <v>0</v>
      </c>
      <c r="CK43" s="118">
        <v>0</v>
      </c>
      <c r="CL43" s="118">
        <v>0</v>
      </c>
      <c r="CM43" s="134" t="s">
        <v>16</v>
      </c>
      <c r="CN43" s="134" t="s">
        <v>16</v>
      </c>
      <c r="CO43" s="135" t="s">
        <v>16</v>
      </c>
      <c r="CP43" s="163">
        <v>0</v>
      </c>
      <c r="CQ43" s="211">
        <v>0</v>
      </c>
      <c r="CR43" s="206">
        <v>0</v>
      </c>
      <c r="CS43" s="132">
        <v>0</v>
      </c>
      <c r="CT43" s="118">
        <v>0</v>
      </c>
      <c r="CU43" s="118">
        <v>0</v>
      </c>
      <c r="CV43" s="119">
        <v>0</v>
      </c>
      <c r="CW43" s="163">
        <v>0</v>
      </c>
      <c r="CX43" s="132">
        <v>0</v>
      </c>
      <c r="CY43" s="118">
        <v>0</v>
      </c>
      <c r="CZ43" s="118">
        <v>0</v>
      </c>
      <c r="DA43" s="119">
        <v>0</v>
      </c>
      <c r="DB43" s="163">
        <v>0</v>
      </c>
      <c r="DC43" s="132">
        <v>0</v>
      </c>
      <c r="DD43" s="118">
        <v>0</v>
      </c>
      <c r="DE43" s="118">
        <v>0</v>
      </c>
      <c r="DF43" s="118">
        <v>0</v>
      </c>
      <c r="DG43" s="134" t="s">
        <v>16</v>
      </c>
      <c r="DH43" s="134" t="s">
        <v>16</v>
      </c>
      <c r="DI43" s="135" t="s">
        <v>16</v>
      </c>
      <c r="DJ43" s="163">
        <v>0</v>
      </c>
      <c r="DK43" s="211">
        <v>0</v>
      </c>
      <c r="DL43" s="206">
        <v>0</v>
      </c>
      <c r="DM43" s="132">
        <v>0</v>
      </c>
      <c r="DN43" s="118">
        <v>0</v>
      </c>
      <c r="DO43" s="118">
        <v>0</v>
      </c>
      <c r="DP43" s="119">
        <v>0</v>
      </c>
      <c r="DQ43" s="163">
        <v>0</v>
      </c>
      <c r="DR43" s="132">
        <v>0</v>
      </c>
      <c r="DS43" s="118">
        <v>0</v>
      </c>
      <c r="DT43" s="118">
        <v>0</v>
      </c>
      <c r="DU43" s="119">
        <v>0</v>
      </c>
      <c r="DV43" s="163">
        <v>0</v>
      </c>
      <c r="DW43" s="132">
        <v>0</v>
      </c>
      <c r="DX43" s="118">
        <v>0</v>
      </c>
      <c r="DY43" s="118">
        <v>0</v>
      </c>
      <c r="DZ43" s="118">
        <v>0</v>
      </c>
      <c r="EA43" s="134" t="s">
        <v>16</v>
      </c>
      <c r="EB43" s="134" t="s">
        <v>16</v>
      </c>
      <c r="EC43" s="135" t="s">
        <v>16</v>
      </c>
      <c r="ED43" s="163">
        <v>0</v>
      </c>
      <c r="EE43" s="211">
        <v>0</v>
      </c>
      <c r="EF43" s="206">
        <v>0</v>
      </c>
      <c r="EG43" s="132">
        <v>0</v>
      </c>
      <c r="EH43" s="118">
        <v>0</v>
      </c>
      <c r="EI43" s="118">
        <v>0</v>
      </c>
      <c r="EJ43" s="119">
        <v>0</v>
      </c>
      <c r="EK43" s="163">
        <v>0</v>
      </c>
      <c r="EL43" s="132">
        <v>0</v>
      </c>
      <c r="EM43" s="118">
        <v>0</v>
      </c>
      <c r="EN43" s="118">
        <v>0</v>
      </c>
      <c r="EO43" s="119">
        <v>0</v>
      </c>
      <c r="EP43" s="163">
        <v>0</v>
      </c>
      <c r="EQ43" s="132">
        <v>0</v>
      </c>
      <c r="ER43" s="118">
        <v>0</v>
      </c>
      <c r="ES43" s="118">
        <v>0</v>
      </c>
      <c r="ET43" s="118">
        <v>0</v>
      </c>
      <c r="EU43" s="134" t="s">
        <v>16</v>
      </c>
      <c r="EV43" s="134" t="s">
        <v>16</v>
      </c>
      <c r="EW43" s="135" t="s">
        <v>16</v>
      </c>
      <c r="EX43" s="163">
        <v>0</v>
      </c>
      <c r="EY43" s="211">
        <v>0</v>
      </c>
      <c r="EZ43" s="206">
        <v>0</v>
      </c>
      <c r="FA43" s="132">
        <v>0</v>
      </c>
      <c r="FB43" s="118">
        <v>0</v>
      </c>
      <c r="FC43" s="118">
        <v>0</v>
      </c>
      <c r="FD43" s="119">
        <v>0</v>
      </c>
      <c r="FE43" s="163">
        <v>0</v>
      </c>
      <c r="FF43" s="132">
        <v>0</v>
      </c>
      <c r="FG43" s="118">
        <v>0</v>
      </c>
      <c r="FH43" s="118">
        <v>0</v>
      </c>
      <c r="FI43" s="119">
        <v>0</v>
      </c>
      <c r="FJ43" s="163">
        <v>0</v>
      </c>
      <c r="FK43" s="132">
        <v>0</v>
      </c>
      <c r="FL43" s="118">
        <v>0</v>
      </c>
      <c r="FM43" s="118">
        <v>0</v>
      </c>
      <c r="FN43" s="118">
        <v>0</v>
      </c>
      <c r="FO43" s="134" t="s">
        <v>16</v>
      </c>
      <c r="FP43" s="134" t="s">
        <v>16</v>
      </c>
      <c r="FQ43" s="135" t="s">
        <v>16</v>
      </c>
      <c r="FR43" s="163">
        <v>0</v>
      </c>
      <c r="FS43" s="211">
        <v>0</v>
      </c>
      <c r="FT43" s="206">
        <v>0</v>
      </c>
      <c r="FU43" s="132">
        <v>0</v>
      </c>
      <c r="FV43" s="118">
        <v>0</v>
      </c>
      <c r="FW43" s="118">
        <v>0</v>
      </c>
      <c r="FX43" s="119">
        <v>0</v>
      </c>
      <c r="FY43" s="163">
        <v>0</v>
      </c>
      <c r="FZ43" s="132">
        <v>0</v>
      </c>
      <c r="GA43" s="118">
        <v>0</v>
      </c>
      <c r="GB43" s="118">
        <v>0</v>
      </c>
      <c r="GC43" s="119">
        <v>0</v>
      </c>
      <c r="GD43" s="163">
        <v>0</v>
      </c>
      <c r="GE43" s="132">
        <v>0</v>
      </c>
      <c r="GF43" s="118">
        <v>0</v>
      </c>
      <c r="GG43" s="118">
        <v>0</v>
      </c>
      <c r="GH43" s="118">
        <v>0</v>
      </c>
      <c r="GI43" s="134" t="s">
        <v>16</v>
      </c>
      <c r="GJ43" s="134" t="s">
        <v>16</v>
      </c>
      <c r="GK43" s="135" t="s">
        <v>16</v>
      </c>
      <c r="GL43" s="163">
        <v>0</v>
      </c>
      <c r="GM43" s="211">
        <v>0</v>
      </c>
      <c r="GN43" s="206">
        <v>0</v>
      </c>
      <c r="GO43" s="132">
        <v>0</v>
      </c>
      <c r="GP43" s="118">
        <v>0</v>
      </c>
      <c r="GQ43" s="118">
        <v>0</v>
      </c>
      <c r="GR43" s="119">
        <v>0</v>
      </c>
      <c r="GS43" s="163">
        <v>0</v>
      </c>
      <c r="GT43" s="132">
        <v>0</v>
      </c>
      <c r="GU43" s="118">
        <v>0</v>
      </c>
      <c r="GV43" s="118">
        <v>0</v>
      </c>
      <c r="GW43" s="119">
        <v>0</v>
      </c>
      <c r="GX43" s="163">
        <v>0</v>
      </c>
      <c r="GY43" s="132">
        <v>0</v>
      </c>
      <c r="GZ43" s="118">
        <v>0</v>
      </c>
      <c r="HA43" s="118">
        <v>0</v>
      </c>
      <c r="HB43" s="118">
        <v>0</v>
      </c>
      <c r="HC43" s="134" t="s">
        <v>16</v>
      </c>
      <c r="HD43" s="134" t="s">
        <v>16</v>
      </c>
      <c r="HE43" s="135" t="s">
        <v>16</v>
      </c>
      <c r="HF43" s="163">
        <v>0</v>
      </c>
      <c r="HG43" s="211">
        <v>0</v>
      </c>
      <c r="HH43" s="206">
        <v>0</v>
      </c>
      <c r="HI43" s="132">
        <v>0</v>
      </c>
      <c r="HJ43" s="118">
        <v>0</v>
      </c>
      <c r="HK43" s="118">
        <v>0</v>
      </c>
      <c r="HL43" s="119">
        <v>0</v>
      </c>
      <c r="HM43" s="163">
        <v>0</v>
      </c>
      <c r="HN43" s="132">
        <v>0</v>
      </c>
      <c r="HO43" s="118">
        <v>0</v>
      </c>
      <c r="HP43" s="118">
        <v>0</v>
      </c>
      <c r="HQ43" s="119">
        <v>0</v>
      </c>
      <c r="HR43" s="163">
        <v>0</v>
      </c>
      <c r="HS43" s="132">
        <v>0</v>
      </c>
      <c r="HT43" s="118">
        <v>0</v>
      </c>
      <c r="HU43" s="118">
        <v>0</v>
      </c>
      <c r="HV43" s="118">
        <v>0</v>
      </c>
      <c r="HW43" s="134" t="s">
        <v>16</v>
      </c>
      <c r="HX43" s="134" t="s">
        <v>16</v>
      </c>
      <c r="HY43" s="135" t="s">
        <v>16</v>
      </c>
      <c r="HZ43" s="163">
        <v>0</v>
      </c>
      <c r="IA43" s="211">
        <v>0</v>
      </c>
      <c r="IB43" s="206">
        <v>0</v>
      </c>
      <c r="IC43" s="132">
        <v>0</v>
      </c>
      <c r="ID43" s="118">
        <v>0</v>
      </c>
      <c r="IE43" s="118">
        <v>0</v>
      </c>
      <c r="IF43" s="119">
        <v>0</v>
      </c>
      <c r="IG43" s="163">
        <v>0</v>
      </c>
      <c r="IH43" s="132">
        <v>0</v>
      </c>
      <c r="II43" s="118">
        <v>0</v>
      </c>
      <c r="IJ43" s="118">
        <v>0</v>
      </c>
      <c r="IK43" s="119">
        <v>0</v>
      </c>
      <c r="IL43" s="163">
        <v>0</v>
      </c>
      <c r="IM43" s="132">
        <v>0</v>
      </c>
      <c r="IN43" s="118">
        <v>0</v>
      </c>
      <c r="IO43" s="118">
        <v>0</v>
      </c>
      <c r="IP43" s="118">
        <v>0</v>
      </c>
      <c r="IQ43" s="134" t="s">
        <v>16</v>
      </c>
      <c r="IR43" s="134" t="s">
        <v>16</v>
      </c>
      <c r="IS43" s="135" t="s">
        <v>16</v>
      </c>
      <c r="IT43" s="163">
        <v>0</v>
      </c>
      <c r="IU43" s="211">
        <v>0</v>
      </c>
      <c r="IV43" s="206">
        <v>0</v>
      </c>
      <c r="IW43" s="132">
        <v>0</v>
      </c>
      <c r="IX43" s="118">
        <v>0</v>
      </c>
      <c r="IY43" s="118">
        <v>0</v>
      </c>
      <c r="IZ43" s="119">
        <v>0</v>
      </c>
      <c r="JA43" s="163">
        <v>0</v>
      </c>
      <c r="JB43" s="132">
        <v>0</v>
      </c>
      <c r="JC43" s="118">
        <v>0</v>
      </c>
      <c r="JD43" s="118">
        <v>0</v>
      </c>
      <c r="JE43" s="119">
        <v>0</v>
      </c>
      <c r="JF43" s="163">
        <v>0</v>
      </c>
      <c r="JG43" s="132">
        <v>0</v>
      </c>
      <c r="JH43" s="118">
        <v>0</v>
      </c>
      <c r="JI43" s="118">
        <v>0</v>
      </c>
      <c r="JJ43" s="118">
        <v>0</v>
      </c>
      <c r="JK43" s="134" t="s">
        <v>16</v>
      </c>
      <c r="JL43" s="134" t="s">
        <v>16</v>
      </c>
      <c r="JM43" s="135" t="s">
        <v>16</v>
      </c>
      <c r="JN43" s="163">
        <v>0</v>
      </c>
      <c r="JO43" s="211">
        <v>0</v>
      </c>
      <c r="JP43" s="206">
        <v>0</v>
      </c>
      <c r="JQ43" s="132">
        <v>0</v>
      </c>
      <c r="JR43" s="118">
        <v>0</v>
      </c>
      <c r="JS43" s="118">
        <v>0</v>
      </c>
      <c r="JT43" s="119">
        <v>0</v>
      </c>
      <c r="JU43" s="163">
        <v>0</v>
      </c>
      <c r="JV43" s="132">
        <v>0</v>
      </c>
      <c r="JW43" s="118">
        <v>0</v>
      </c>
      <c r="JX43" s="118">
        <v>0</v>
      </c>
      <c r="JY43" s="119">
        <v>0</v>
      </c>
      <c r="JZ43" s="163">
        <v>0</v>
      </c>
      <c r="KA43" s="132">
        <v>0</v>
      </c>
      <c r="KB43" s="118">
        <v>0</v>
      </c>
      <c r="KC43" s="118">
        <v>0</v>
      </c>
      <c r="KD43" s="118">
        <v>0</v>
      </c>
      <c r="KE43" s="134" t="s">
        <v>16</v>
      </c>
      <c r="KF43" s="134" t="s">
        <v>16</v>
      </c>
      <c r="KG43" s="135" t="s">
        <v>16</v>
      </c>
      <c r="KH43" s="163">
        <v>0</v>
      </c>
      <c r="KI43" s="211">
        <v>0</v>
      </c>
      <c r="KJ43" s="206">
        <v>0</v>
      </c>
      <c r="KK43" s="132">
        <v>0</v>
      </c>
      <c r="KL43" s="118">
        <v>0</v>
      </c>
      <c r="KM43" s="118">
        <v>0</v>
      </c>
      <c r="KN43" s="119">
        <v>0</v>
      </c>
      <c r="KO43" s="163">
        <v>0</v>
      </c>
      <c r="KP43" s="132">
        <v>0</v>
      </c>
      <c r="KQ43" s="118">
        <v>0</v>
      </c>
      <c r="KR43" s="118">
        <v>0</v>
      </c>
      <c r="KS43" s="119">
        <v>0</v>
      </c>
      <c r="KT43" s="163">
        <v>0</v>
      </c>
      <c r="KU43" s="132">
        <v>0</v>
      </c>
      <c r="KV43" s="118">
        <v>0</v>
      </c>
      <c r="KW43" s="118">
        <v>0</v>
      </c>
      <c r="KX43" s="118">
        <v>0</v>
      </c>
      <c r="KY43" s="134" t="s">
        <v>16</v>
      </c>
      <c r="KZ43" s="134" t="s">
        <v>16</v>
      </c>
      <c r="LA43" s="135" t="s">
        <v>16</v>
      </c>
      <c r="LB43" s="163">
        <v>0</v>
      </c>
      <c r="LC43" s="211">
        <v>0</v>
      </c>
      <c r="LD43" s="206">
        <v>0</v>
      </c>
      <c r="LE43" s="132">
        <v>0</v>
      </c>
      <c r="LF43" s="118">
        <v>0</v>
      </c>
      <c r="LG43" s="118">
        <v>0</v>
      </c>
      <c r="LH43" s="119">
        <v>0</v>
      </c>
      <c r="LI43" s="163">
        <v>0</v>
      </c>
      <c r="LJ43" s="132">
        <v>0</v>
      </c>
      <c r="LK43" s="118">
        <v>0</v>
      </c>
      <c r="LL43" s="118">
        <v>0</v>
      </c>
      <c r="LM43" s="119">
        <v>0</v>
      </c>
      <c r="LN43" s="163">
        <v>0</v>
      </c>
      <c r="LO43" s="132">
        <v>0</v>
      </c>
      <c r="LP43" s="118">
        <v>0</v>
      </c>
      <c r="LQ43" s="118">
        <v>0</v>
      </c>
      <c r="LR43" s="118">
        <v>0</v>
      </c>
      <c r="LS43" s="134" t="s">
        <v>16</v>
      </c>
      <c r="LT43" s="134" t="s">
        <v>16</v>
      </c>
      <c r="LU43" s="135" t="s">
        <v>16</v>
      </c>
      <c r="LV43" s="163">
        <v>0</v>
      </c>
      <c r="LW43" s="211">
        <v>0</v>
      </c>
      <c r="LX43" s="206">
        <v>0</v>
      </c>
      <c r="LY43" s="132">
        <v>0</v>
      </c>
      <c r="LZ43" s="118">
        <v>0</v>
      </c>
      <c r="MA43" s="118">
        <v>0</v>
      </c>
      <c r="MB43" s="119">
        <v>0</v>
      </c>
      <c r="MC43" s="163">
        <v>0</v>
      </c>
      <c r="MD43" s="132">
        <v>0</v>
      </c>
      <c r="ME43" s="118">
        <v>0</v>
      </c>
      <c r="MF43" s="118">
        <v>0</v>
      </c>
      <c r="MG43" s="119">
        <v>0</v>
      </c>
      <c r="MH43" s="163">
        <v>0</v>
      </c>
      <c r="MI43" s="132">
        <v>0</v>
      </c>
      <c r="MJ43" s="118">
        <v>0</v>
      </c>
      <c r="MK43" s="118">
        <v>0</v>
      </c>
      <c r="ML43" s="118">
        <v>0</v>
      </c>
      <c r="MM43" s="134" t="s">
        <v>16</v>
      </c>
      <c r="MN43" s="134" t="s">
        <v>16</v>
      </c>
      <c r="MO43" s="135" t="s">
        <v>16</v>
      </c>
      <c r="MP43" s="163">
        <v>0</v>
      </c>
      <c r="MQ43" s="211">
        <v>0</v>
      </c>
      <c r="MR43" s="206">
        <v>0</v>
      </c>
      <c r="MS43" s="132">
        <v>0</v>
      </c>
      <c r="MT43" s="118">
        <v>0</v>
      </c>
      <c r="MU43" s="118">
        <v>0</v>
      </c>
      <c r="MV43" s="119">
        <v>0</v>
      </c>
      <c r="MW43" s="163">
        <v>0</v>
      </c>
      <c r="MX43" s="132">
        <v>0</v>
      </c>
      <c r="MY43" s="118">
        <v>0</v>
      </c>
      <c r="MZ43" s="118">
        <v>0</v>
      </c>
      <c r="NA43" s="119">
        <v>0</v>
      </c>
      <c r="NB43" s="163">
        <v>0</v>
      </c>
      <c r="NC43" s="132">
        <v>0</v>
      </c>
      <c r="ND43" s="118">
        <v>0</v>
      </c>
      <c r="NE43" s="118">
        <v>0</v>
      </c>
      <c r="NF43" s="118">
        <v>0</v>
      </c>
      <c r="NG43" s="134" t="s">
        <v>16</v>
      </c>
      <c r="NH43" s="134" t="s">
        <v>16</v>
      </c>
      <c r="NI43" s="135" t="s">
        <v>16</v>
      </c>
      <c r="NJ43" s="163">
        <v>0</v>
      </c>
      <c r="NK43" s="211">
        <v>0</v>
      </c>
      <c r="NL43" s="206">
        <v>0</v>
      </c>
      <c r="NM43" s="132">
        <v>0</v>
      </c>
      <c r="NN43" s="118">
        <v>0</v>
      </c>
      <c r="NO43" s="118">
        <v>0</v>
      </c>
      <c r="NP43" s="119">
        <v>0</v>
      </c>
      <c r="NQ43" s="163">
        <v>0</v>
      </c>
      <c r="NR43" s="132">
        <v>0</v>
      </c>
      <c r="NS43" s="118">
        <v>0</v>
      </c>
      <c r="NT43" s="118">
        <v>0</v>
      </c>
      <c r="NU43" s="119">
        <v>0</v>
      </c>
      <c r="NV43" s="163">
        <v>0</v>
      </c>
      <c r="NW43" s="132">
        <v>0</v>
      </c>
      <c r="NX43" s="118">
        <v>0</v>
      </c>
      <c r="NY43" s="118">
        <v>0</v>
      </c>
      <c r="NZ43" s="118">
        <v>0</v>
      </c>
      <c r="OA43" s="134" t="s">
        <v>16</v>
      </c>
      <c r="OB43" s="134" t="s">
        <v>16</v>
      </c>
      <c r="OC43" s="135" t="s">
        <v>16</v>
      </c>
      <c r="OD43" s="163">
        <v>0</v>
      </c>
      <c r="OE43" s="211">
        <v>0</v>
      </c>
    </row>
    <row r="44" spans="2:395" ht="13.5" hidden="1" outlineLevel="1" x14ac:dyDescent="0.25">
      <c r="B44" s="14" t="s">
        <v>9</v>
      </c>
      <c r="C44" s="170">
        <v>230083</v>
      </c>
      <c r="D44" s="170">
        <v>230083</v>
      </c>
      <c r="E44" s="171">
        <v>240405</v>
      </c>
      <c r="F44" s="172">
        <v>273795</v>
      </c>
      <c r="G44" s="170">
        <v>273795</v>
      </c>
      <c r="H44" s="171">
        <v>286051</v>
      </c>
      <c r="I44" s="172">
        <v>286401</v>
      </c>
      <c r="J44" s="170">
        <v>286401</v>
      </c>
      <c r="K44" s="171">
        <v>299222</v>
      </c>
      <c r="L44" s="181">
        <v>0</v>
      </c>
      <c r="M44" s="178">
        <v>0</v>
      </c>
      <c r="N44" s="179">
        <v>0</v>
      </c>
      <c r="P44" s="225">
        <v>1</v>
      </c>
      <c r="Q44" s="132">
        <v>1</v>
      </c>
      <c r="R44" s="118">
        <v>1</v>
      </c>
      <c r="S44" s="118">
        <v>0</v>
      </c>
      <c r="T44" s="119">
        <v>0</v>
      </c>
      <c r="U44" s="163">
        <v>230083</v>
      </c>
      <c r="V44" s="132">
        <v>0</v>
      </c>
      <c r="W44" s="118">
        <v>0</v>
      </c>
      <c r="X44" s="118">
        <v>0</v>
      </c>
      <c r="Y44" s="119">
        <v>0</v>
      </c>
      <c r="Z44" s="163">
        <v>0</v>
      </c>
      <c r="AA44" s="132">
        <v>0</v>
      </c>
      <c r="AB44" s="118">
        <v>0</v>
      </c>
      <c r="AC44" s="118">
        <v>0</v>
      </c>
      <c r="AD44" s="118">
        <v>0</v>
      </c>
      <c r="AE44" s="134" t="s">
        <v>16</v>
      </c>
      <c r="AF44" s="134" t="s">
        <v>16</v>
      </c>
      <c r="AG44" s="135" t="s">
        <v>16</v>
      </c>
      <c r="AH44" s="163">
        <v>0</v>
      </c>
      <c r="AI44" s="211">
        <v>230083</v>
      </c>
      <c r="AJ44" s="206">
        <v>0</v>
      </c>
      <c r="AK44" s="132">
        <v>0</v>
      </c>
      <c r="AL44" s="118">
        <v>0</v>
      </c>
      <c r="AM44" s="118">
        <v>0</v>
      </c>
      <c r="AN44" s="119">
        <v>0</v>
      </c>
      <c r="AO44" s="163">
        <v>0</v>
      </c>
      <c r="AP44" s="132">
        <v>0</v>
      </c>
      <c r="AQ44" s="118">
        <v>0</v>
      </c>
      <c r="AR44" s="118">
        <v>0</v>
      </c>
      <c r="AS44" s="119">
        <v>0</v>
      </c>
      <c r="AT44" s="163">
        <v>0</v>
      </c>
      <c r="AU44" s="132">
        <v>0</v>
      </c>
      <c r="AV44" s="118">
        <v>0</v>
      </c>
      <c r="AW44" s="118">
        <v>0</v>
      </c>
      <c r="AX44" s="118">
        <v>0</v>
      </c>
      <c r="AY44" s="134" t="s">
        <v>16</v>
      </c>
      <c r="AZ44" s="134" t="s">
        <v>16</v>
      </c>
      <c r="BA44" s="135" t="s">
        <v>16</v>
      </c>
      <c r="BB44" s="163">
        <v>0</v>
      </c>
      <c r="BC44" s="211">
        <v>0</v>
      </c>
      <c r="BD44" s="206">
        <v>0</v>
      </c>
      <c r="BE44" s="132">
        <v>0</v>
      </c>
      <c r="BF44" s="118">
        <v>0</v>
      </c>
      <c r="BG44" s="118">
        <v>0</v>
      </c>
      <c r="BH44" s="119">
        <v>0</v>
      </c>
      <c r="BI44" s="163">
        <v>0</v>
      </c>
      <c r="BJ44" s="132">
        <v>0</v>
      </c>
      <c r="BK44" s="118">
        <v>0</v>
      </c>
      <c r="BL44" s="118">
        <v>0</v>
      </c>
      <c r="BM44" s="119">
        <v>0</v>
      </c>
      <c r="BN44" s="163">
        <v>0</v>
      </c>
      <c r="BO44" s="132">
        <v>0</v>
      </c>
      <c r="BP44" s="118">
        <v>0</v>
      </c>
      <c r="BQ44" s="118">
        <v>0</v>
      </c>
      <c r="BR44" s="118">
        <v>0</v>
      </c>
      <c r="BS44" s="134" t="s">
        <v>16</v>
      </c>
      <c r="BT44" s="134" t="s">
        <v>16</v>
      </c>
      <c r="BU44" s="135" t="s">
        <v>16</v>
      </c>
      <c r="BV44" s="163">
        <v>0</v>
      </c>
      <c r="BW44" s="211">
        <v>0</v>
      </c>
      <c r="BX44" s="206">
        <v>0</v>
      </c>
      <c r="BY44" s="132">
        <v>0</v>
      </c>
      <c r="BZ44" s="118">
        <v>0</v>
      </c>
      <c r="CA44" s="118">
        <v>0</v>
      </c>
      <c r="CB44" s="119">
        <v>0</v>
      </c>
      <c r="CC44" s="163">
        <v>0</v>
      </c>
      <c r="CD44" s="132">
        <v>0</v>
      </c>
      <c r="CE44" s="118">
        <v>0</v>
      </c>
      <c r="CF44" s="118">
        <v>0</v>
      </c>
      <c r="CG44" s="119">
        <v>0</v>
      </c>
      <c r="CH44" s="163">
        <v>0</v>
      </c>
      <c r="CI44" s="132">
        <v>0</v>
      </c>
      <c r="CJ44" s="118">
        <v>0</v>
      </c>
      <c r="CK44" s="118">
        <v>0</v>
      </c>
      <c r="CL44" s="118">
        <v>0</v>
      </c>
      <c r="CM44" s="134" t="s">
        <v>16</v>
      </c>
      <c r="CN44" s="134" t="s">
        <v>16</v>
      </c>
      <c r="CO44" s="135" t="s">
        <v>16</v>
      </c>
      <c r="CP44" s="163">
        <v>0</v>
      </c>
      <c r="CQ44" s="211">
        <v>0</v>
      </c>
      <c r="CR44" s="206">
        <v>1</v>
      </c>
      <c r="CS44" s="132">
        <v>1</v>
      </c>
      <c r="CT44" s="118">
        <v>1</v>
      </c>
      <c r="CU44" s="118">
        <v>0</v>
      </c>
      <c r="CV44" s="119">
        <v>0</v>
      </c>
      <c r="CW44" s="163">
        <v>230083</v>
      </c>
      <c r="CX44" s="132">
        <v>0</v>
      </c>
      <c r="CY44" s="118">
        <v>0</v>
      </c>
      <c r="CZ44" s="118">
        <v>0</v>
      </c>
      <c r="DA44" s="119">
        <v>0</v>
      </c>
      <c r="DB44" s="163">
        <v>0</v>
      </c>
      <c r="DC44" s="132">
        <v>0</v>
      </c>
      <c r="DD44" s="118">
        <v>0</v>
      </c>
      <c r="DE44" s="118">
        <v>0</v>
      </c>
      <c r="DF44" s="118">
        <v>0</v>
      </c>
      <c r="DG44" s="134" t="s">
        <v>16</v>
      </c>
      <c r="DH44" s="134" t="s">
        <v>16</v>
      </c>
      <c r="DI44" s="135" t="s">
        <v>16</v>
      </c>
      <c r="DJ44" s="163">
        <v>0</v>
      </c>
      <c r="DK44" s="211">
        <v>230083</v>
      </c>
      <c r="DL44" s="206">
        <v>0</v>
      </c>
      <c r="DM44" s="132">
        <v>0</v>
      </c>
      <c r="DN44" s="118">
        <v>0</v>
      </c>
      <c r="DO44" s="118">
        <v>0</v>
      </c>
      <c r="DP44" s="119">
        <v>0</v>
      </c>
      <c r="DQ44" s="163">
        <v>0</v>
      </c>
      <c r="DR44" s="132">
        <v>0</v>
      </c>
      <c r="DS44" s="118">
        <v>0</v>
      </c>
      <c r="DT44" s="118">
        <v>0</v>
      </c>
      <c r="DU44" s="119">
        <v>0</v>
      </c>
      <c r="DV44" s="163">
        <v>0</v>
      </c>
      <c r="DW44" s="132">
        <v>0</v>
      </c>
      <c r="DX44" s="118">
        <v>0</v>
      </c>
      <c r="DY44" s="118">
        <v>0</v>
      </c>
      <c r="DZ44" s="118">
        <v>0</v>
      </c>
      <c r="EA44" s="134" t="s">
        <v>16</v>
      </c>
      <c r="EB44" s="134" t="s">
        <v>16</v>
      </c>
      <c r="EC44" s="135" t="s">
        <v>16</v>
      </c>
      <c r="ED44" s="163">
        <v>0</v>
      </c>
      <c r="EE44" s="211">
        <v>0</v>
      </c>
      <c r="EF44" s="206">
        <v>0</v>
      </c>
      <c r="EG44" s="132">
        <v>0</v>
      </c>
      <c r="EH44" s="118">
        <v>0</v>
      </c>
      <c r="EI44" s="118">
        <v>0</v>
      </c>
      <c r="EJ44" s="119">
        <v>0</v>
      </c>
      <c r="EK44" s="163">
        <v>0</v>
      </c>
      <c r="EL44" s="132">
        <v>0</v>
      </c>
      <c r="EM44" s="118">
        <v>0</v>
      </c>
      <c r="EN44" s="118">
        <v>0</v>
      </c>
      <c r="EO44" s="119">
        <v>0</v>
      </c>
      <c r="EP44" s="163">
        <v>0</v>
      </c>
      <c r="EQ44" s="132">
        <v>0</v>
      </c>
      <c r="ER44" s="118">
        <v>0</v>
      </c>
      <c r="ES44" s="118">
        <v>0</v>
      </c>
      <c r="ET44" s="118">
        <v>0</v>
      </c>
      <c r="EU44" s="134" t="s">
        <v>16</v>
      </c>
      <c r="EV44" s="134" t="s">
        <v>16</v>
      </c>
      <c r="EW44" s="135" t="s">
        <v>16</v>
      </c>
      <c r="EX44" s="163">
        <v>0</v>
      </c>
      <c r="EY44" s="211">
        <v>0</v>
      </c>
      <c r="EZ44" s="206">
        <v>0</v>
      </c>
      <c r="FA44" s="132">
        <v>0</v>
      </c>
      <c r="FB44" s="118">
        <v>0</v>
      </c>
      <c r="FC44" s="118">
        <v>0</v>
      </c>
      <c r="FD44" s="119">
        <v>0</v>
      </c>
      <c r="FE44" s="163">
        <v>0</v>
      </c>
      <c r="FF44" s="132">
        <v>0</v>
      </c>
      <c r="FG44" s="118">
        <v>0</v>
      </c>
      <c r="FH44" s="118">
        <v>0</v>
      </c>
      <c r="FI44" s="119">
        <v>0</v>
      </c>
      <c r="FJ44" s="163">
        <v>0</v>
      </c>
      <c r="FK44" s="132">
        <v>0</v>
      </c>
      <c r="FL44" s="118">
        <v>0</v>
      </c>
      <c r="FM44" s="118">
        <v>0</v>
      </c>
      <c r="FN44" s="118">
        <v>0</v>
      </c>
      <c r="FO44" s="134" t="s">
        <v>16</v>
      </c>
      <c r="FP44" s="134" t="s">
        <v>16</v>
      </c>
      <c r="FQ44" s="135" t="s">
        <v>16</v>
      </c>
      <c r="FR44" s="163">
        <v>0</v>
      </c>
      <c r="FS44" s="211">
        <v>0</v>
      </c>
      <c r="FT44" s="206">
        <v>0</v>
      </c>
      <c r="FU44" s="132">
        <v>0</v>
      </c>
      <c r="FV44" s="118">
        <v>0</v>
      </c>
      <c r="FW44" s="118">
        <v>0</v>
      </c>
      <c r="FX44" s="119">
        <v>0</v>
      </c>
      <c r="FY44" s="163">
        <v>0</v>
      </c>
      <c r="FZ44" s="132">
        <v>0</v>
      </c>
      <c r="GA44" s="118">
        <v>0</v>
      </c>
      <c r="GB44" s="118">
        <v>0</v>
      </c>
      <c r="GC44" s="119">
        <v>0</v>
      </c>
      <c r="GD44" s="163">
        <v>0</v>
      </c>
      <c r="GE44" s="132">
        <v>0</v>
      </c>
      <c r="GF44" s="118">
        <v>0</v>
      </c>
      <c r="GG44" s="118">
        <v>0</v>
      </c>
      <c r="GH44" s="118">
        <v>0</v>
      </c>
      <c r="GI44" s="134" t="s">
        <v>16</v>
      </c>
      <c r="GJ44" s="134" t="s">
        <v>16</v>
      </c>
      <c r="GK44" s="135" t="s">
        <v>16</v>
      </c>
      <c r="GL44" s="163">
        <v>0</v>
      </c>
      <c r="GM44" s="211">
        <v>0</v>
      </c>
      <c r="GN44" s="206">
        <v>0</v>
      </c>
      <c r="GO44" s="132">
        <v>0</v>
      </c>
      <c r="GP44" s="118">
        <v>0</v>
      </c>
      <c r="GQ44" s="118">
        <v>0</v>
      </c>
      <c r="GR44" s="119">
        <v>0</v>
      </c>
      <c r="GS44" s="163">
        <v>0</v>
      </c>
      <c r="GT44" s="132">
        <v>0</v>
      </c>
      <c r="GU44" s="118">
        <v>0</v>
      </c>
      <c r="GV44" s="118">
        <v>0</v>
      </c>
      <c r="GW44" s="119">
        <v>0</v>
      </c>
      <c r="GX44" s="163">
        <v>0</v>
      </c>
      <c r="GY44" s="132">
        <v>0</v>
      </c>
      <c r="GZ44" s="118">
        <v>0</v>
      </c>
      <c r="HA44" s="118">
        <v>0</v>
      </c>
      <c r="HB44" s="118">
        <v>0</v>
      </c>
      <c r="HC44" s="134" t="s">
        <v>16</v>
      </c>
      <c r="HD44" s="134" t="s">
        <v>16</v>
      </c>
      <c r="HE44" s="135" t="s">
        <v>16</v>
      </c>
      <c r="HF44" s="163">
        <v>0</v>
      </c>
      <c r="HG44" s="211">
        <v>0</v>
      </c>
      <c r="HH44" s="206">
        <v>0</v>
      </c>
      <c r="HI44" s="132">
        <v>0</v>
      </c>
      <c r="HJ44" s="118">
        <v>0</v>
      </c>
      <c r="HK44" s="118">
        <v>0</v>
      </c>
      <c r="HL44" s="119">
        <v>0</v>
      </c>
      <c r="HM44" s="163">
        <v>0</v>
      </c>
      <c r="HN44" s="132">
        <v>0</v>
      </c>
      <c r="HO44" s="118">
        <v>0</v>
      </c>
      <c r="HP44" s="118">
        <v>0</v>
      </c>
      <c r="HQ44" s="119">
        <v>0</v>
      </c>
      <c r="HR44" s="163">
        <v>0</v>
      </c>
      <c r="HS44" s="132">
        <v>0</v>
      </c>
      <c r="HT44" s="118">
        <v>0</v>
      </c>
      <c r="HU44" s="118">
        <v>0</v>
      </c>
      <c r="HV44" s="118">
        <v>0</v>
      </c>
      <c r="HW44" s="134" t="s">
        <v>16</v>
      </c>
      <c r="HX44" s="134" t="s">
        <v>16</v>
      </c>
      <c r="HY44" s="135" t="s">
        <v>16</v>
      </c>
      <c r="HZ44" s="163">
        <v>0</v>
      </c>
      <c r="IA44" s="211">
        <v>0</v>
      </c>
      <c r="IB44" s="206">
        <v>0</v>
      </c>
      <c r="IC44" s="132">
        <v>0</v>
      </c>
      <c r="ID44" s="118">
        <v>0</v>
      </c>
      <c r="IE44" s="118">
        <v>0</v>
      </c>
      <c r="IF44" s="119">
        <v>0</v>
      </c>
      <c r="IG44" s="163">
        <v>0</v>
      </c>
      <c r="IH44" s="132">
        <v>0</v>
      </c>
      <c r="II44" s="118">
        <v>0</v>
      </c>
      <c r="IJ44" s="118">
        <v>0</v>
      </c>
      <c r="IK44" s="119">
        <v>0</v>
      </c>
      <c r="IL44" s="163">
        <v>0</v>
      </c>
      <c r="IM44" s="132">
        <v>0</v>
      </c>
      <c r="IN44" s="118">
        <v>0</v>
      </c>
      <c r="IO44" s="118">
        <v>0</v>
      </c>
      <c r="IP44" s="118">
        <v>0</v>
      </c>
      <c r="IQ44" s="134" t="s">
        <v>16</v>
      </c>
      <c r="IR44" s="134" t="s">
        <v>16</v>
      </c>
      <c r="IS44" s="135" t="s">
        <v>16</v>
      </c>
      <c r="IT44" s="163">
        <v>0</v>
      </c>
      <c r="IU44" s="211">
        <v>0</v>
      </c>
      <c r="IV44" s="206">
        <v>0</v>
      </c>
      <c r="IW44" s="132">
        <v>0</v>
      </c>
      <c r="IX44" s="118">
        <v>0</v>
      </c>
      <c r="IY44" s="118">
        <v>0</v>
      </c>
      <c r="IZ44" s="119">
        <v>0</v>
      </c>
      <c r="JA44" s="163">
        <v>0</v>
      </c>
      <c r="JB44" s="132">
        <v>0</v>
      </c>
      <c r="JC44" s="118">
        <v>0</v>
      </c>
      <c r="JD44" s="118">
        <v>0</v>
      </c>
      <c r="JE44" s="119">
        <v>0</v>
      </c>
      <c r="JF44" s="163">
        <v>0</v>
      </c>
      <c r="JG44" s="132">
        <v>0</v>
      </c>
      <c r="JH44" s="118">
        <v>0</v>
      </c>
      <c r="JI44" s="118">
        <v>0</v>
      </c>
      <c r="JJ44" s="118">
        <v>0</v>
      </c>
      <c r="JK44" s="134" t="s">
        <v>16</v>
      </c>
      <c r="JL44" s="134" t="s">
        <v>16</v>
      </c>
      <c r="JM44" s="135" t="s">
        <v>16</v>
      </c>
      <c r="JN44" s="163">
        <v>0</v>
      </c>
      <c r="JO44" s="211">
        <v>0</v>
      </c>
      <c r="JP44" s="206">
        <v>0</v>
      </c>
      <c r="JQ44" s="132">
        <v>0</v>
      </c>
      <c r="JR44" s="118">
        <v>0</v>
      </c>
      <c r="JS44" s="118">
        <v>0</v>
      </c>
      <c r="JT44" s="119">
        <v>0</v>
      </c>
      <c r="JU44" s="163">
        <v>0</v>
      </c>
      <c r="JV44" s="132">
        <v>0</v>
      </c>
      <c r="JW44" s="118">
        <v>0</v>
      </c>
      <c r="JX44" s="118">
        <v>0</v>
      </c>
      <c r="JY44" s="119">
        <v>0</v>
      </c>
      <c r="JZ44" s="163">
        <v>0</v>
      </c>
      <c r="KA44" s="132">
        <v>0</v>
      </c>
      <c r="KB44" s="118">
        <v>0</v>
      </c>
      <c r="KC44" s="118">
        <v>0</v>
      </c>
      <c r="KD44" s="118">
        <v>0</v>
      </c>
      <c r="KE44" s="134" t="s">
        <v>16</v>
      </c>
      <c r="KF44" s="134" t="s">
        <v>16</v>
      </c>
      <c r="KG44" s="135" t="s">
        <v>16</v>
      </c>
      <c r="KH44" s="163">
        <v>0</v>
      </c>
      <c r="KI44" s="211">
        <v>0</v>
      </c>
      <c r="KJ44" s="206">
        <v>0</v>
      </c>
      <c r="KK44" s="132">
        <v>0</v>
      </c>
      <c r="KL44" s="118">
        <v>0</v>
      </c>
      <c r="KM44" s="118">
        <v>0</v>
      </c>
      <c r="KN44" s="119">
        <v>0</v>
      </c>
      <c r="KO44" s="163">
        <v>0</v>
      </c>
      <c r="KP44" s="132">
        <v>0</v>
      </c>
      <c r="KQ44" s="118">
        <v>0</v>
      </c>
      <c r="KR44" s="118">
        <v>0</v>
      </c>
      <c r="KS44" s="119">
        <v>0</v>
      </c>
      <c r="KT44" s="163">
        <v>0</v>
      </c>
      <c r="KU44" s="132">
        <v>0</v>
      </c>
      <c r="KV44" s="118">
        <v>0</v>
      </c>
      <c r="KW44" s="118">
        <v>0</v>
      </c>
      <c r="KX44" s="118">
        <v>0</v>
      </c>
      <c r="KY44" s="134" t="s">
        <v>16</v>
      </c>
      <c r="KZ44" s="134" t="s">
        <v>16</v>
      </c>
      <c r="LA44" s="135" t="s">
        <v>16</v>
      </c>
      <c r="LB44" s="163">
        <v>0</v>
      </c>
      <c r="LC44" s="211">
        <v>0</v>
      </c>
      <c r="LD44" s="206">
        <v>0</v>
      </c>
      <c r="LE44" s="132">
        <v>0</v>
      </c>
      <c r="LF44" s="118">
        <v>0</v>
      </c>
      <c r="LG44" s="118">
        <v>0</v>
      </c>
      <c r="LH44" s="119">
        <v>0</v>
      </c>
      <c r="LI44" s="163">
        <v>0</v>
      </c>
      <c r="LJ44" s="132">
        <v>0</v>
      </c>
      <c r="LK44" s="118">
        <v>0</v>
      </c>
      <c r="LL44" s="118">
        <v>0</v>
      </c>
      <c r="LM44" s="119">
        <v>0</v>
      </c>
      <c r="LN44" s="163">
        <v>0</v>
      </c>
      <c r="LO44" s="132">
        <v>0</v>
      </c>
      <c r="LP44" s="118">
        <v>0</v>
      </c>
      <c r="LQ44" s="118">
        <v>0</v>
      </c>
      <c r="LR44" s="118">
        <v>0</v>
      </c>
      <c r="LS44" s="134" t="s">
        <v>16</v>
      </c>
      <c r="LT44" s="134" t="s">
        <v>16</v>
      </c>
      <c r="LU44" s="135" t="s">
        <v>16</v>
      </c>
      <c r="LV44" s="163">
        <v>0</v>
      </c>
      <c r="LW44" s="211">
        <v>0</v>
      </c>
      <c r="LX44" s="206">
        <v>0</v>
      </c>
      <c r="LY44" s="132">
        <v>0</v>
      </c>
      <c r="LZ44" s="118">
        <v>0</v>
      </c>
      <c r="MA44" s="118">
        <v>0</v>
      </c>
      <c r="MB44" s="119">
        <v>0</v>
      </c>
      <c r="MC44" s="163">
        <v>0</v>
      </c>
      <c r="MD44" s="132">
        <v>0</v>
      </c>
      <c r="ME44" s="118">
        <v>0</v>
      </c>
      <c r="MF44" s="118">
        <v>0</v>
      </c>
      <c r="MG44" s="119">
        <v>0</v>
      </c>
      <c r="MH44" s="163">
        <v>0</v>
      </c>
      <c r="MI44" s="132">
        <v>0</v>
      </c>
      <c r="MJ44" s="118">
        <v>0</v>
      </c>
      <c r="MK44" s="118">
        <v>0</v>
      </c>
      <c r="ML44" s="118">
        <v>0</v>
      </c>
      <c r="MM44" s="134" t="s">
        <v>16</v>
      </c>
      <c r="MN44" s="134" t="s">
        <v>16</v>
      </c>
      <c r="MO44" s="135" t="s">
        <v>16</v>
      </c>
      <c r="MP44" s="163">
        <v>0</v>
      </c>
      <c r="MQ44" s="211">
        <v>0</v>
      </c>
      <c r="MR44" s="206">
        <v>0</v>
      </c>
      <c r="MS44" s="132">
        <v>0</v>
      </c>
      <c r="MT44" s="118">
        <v>0</v>
      </c>
      <c r="MU44" s="118">
        <v>0</v>
      </c>
      <c r="MV44" s="119">
        <v>0</v>
      </c>
      <c r="MW44" s="163">
        <v>0</v>
      </c>
      <c r="MX44" s="132">
        <v>0</v>
      </c>
      <c r="MY44" s="118">
        <v>0</v>
      </c>
      <c r="MZ44" s="118">
        <v>0</v>
      </c>
      <c r="NA44" s="119">
        <v>0</v>
      </c>
      <c r="NB44" s="163">
        <v>0</v>
      </c>
      <c r="NC44" s="132">
        <v>0</v>
      </c>
      <c r="ND44" s="118">
        <v>0</v>
      </c>
      <c r="NE44" s="118">
        <v>0</v>
      </c>
      <c r="NF44" s="118">
        <v>0</v>
      </c>
      <c r="NG44" s="134" t="s">
        <v>16</v>
      </c>
      <c r="NH44" s="134" t="s">
        <v>16</v>
      </c>
      <c r="NI44" s="135" t="s">
        <v>16</v>
      </c>
      <c r="NJ44" s="163">
        <v>0</v>
      </c>
      <c r="NK44" s="211">
        <v>0</v>
      </c>
      <c r="NL44" s="206">
        <v>0</v>
      </c>
      <c r="NM44" s="132">
        <v>0</v>
      </c>
      <c r="NN44" s="118">
        <v>0</v>
      </c>
      <c r="NO44" s="118">
        <v>0</v>
      </c>
      <c r="NP44" s="119">
        <v>0</v>
      </c>
      <c r="NQ44" s="163">
        <v>0</v>
      </c>
      <c r="NR44" s="132">
        <v>0</v>
      </c>
      <c r="NS44" s="118">
        <v>0</v>
      </c>
      <c r="NT44" s="118">
        <v>0</v>
      </c>
      <c r="NU44" s="119">
        <v>0</v>
      </c>
      <c r="NV44" s="163">
        <v>0</v>
      </c>
      <c r="NW44" s="132">
        <v>0</v>
      </c>
      <c r="NX44" s="118">
        <v>0</v>
      </c>
      <c r="NY44" s="118">
        <v>0</v>
      </c>
      <c r="NZ44" s="118">
        <v>0</v>
      </c>
      <c r="OA44" s="134" t="s">
        <v>16</v>
      </c>
      <c r="OB44" s="134" t="s">
        <v>16</v>
      </c>
      <c r="OC44" s="135" t="s">
        <v>16</v>
      </c>
      <c r="OD44" s="163">
        <v>0</v>
      </c>
      <c r="OE44" s="211">
        <v>0</v>
      </c>
    </row>
    <row r="45" spans="2:395" ht="13.5" hidden="1" outlineLevel="1" x14ac:dyDescent="0.25">
      <c r="B45" s="14" t="s">
        <v>8</v>
      </c>
      <c r="C45" s="170">
        <v>304478</v>
      </c>
      <c r="D45" s="170">
        <v>304478</v>
      </c>
      <c r="E45" s="171">
        <v>318250</v>
      </c>
      <c r="F45" s="172">
        <v>317274</v>
      </c>
      <c r="G45" s="170">
        <v>317274</v>
      </c>
      <c r="H45" s="171">
        <v>331507</v>
      </c>
      <c r="I45" s="172">
        <v>332847</v>
      </c>
      <c r="J45" s="170">
        <v>332847</v>
      </c>
      <c r="K45" s="171">
        <v>347786</v>
      </c>
      <c r="L45" s="181">
        <v>0</v>
      </c>
      <c r="M45" s="178">
        <v>0</v>
      </c>
      <c r="N45" s="179">
        <v>0</v>
      </c>
      <c r="P45" s="225">
        <v>0</v>
      </c>
      <c r="Q45" s="132">
        <v>0</v>
      </c>
      <c r="R45" s="118">
        <v>0</v>
      </c>
      <c r="S45" s="118">
        <v>0</v>
      </c>
      <c r="T45" s="119">
        <v>0</v>
      </c>
      <c r="U45" s="163">
        <v>0</v>
      </c>
      <c r="V45" s="132">
        <v>0</v>
      </c>
      <c r="W45" s="118">
        <v>0</v>
      </c>
      <c r="X45" s="118">
        <v>0</v>
      </c>
      <c r="Y45" s="119">
        <v>0</v>
      </c>
      <c r="Z45" s="163">
        <v>0</v>
      </c>
      <c r="AA45" s="132">
        <v>0</v>
      </c>
      <c r="AB45" s="118">
        <v>0</v>
      </c>
      <c r="AC45" s="118">
        <v>0</v>
      </c>
      <c r="AD45" s="118">
        <v>0</v>
      </c>
      <c r="AE45" s="134" t="s">
        <v>16</v>
      </c>
      <c r="AF45" s="134" t="s">
        <v>16</v>
      </c>
      <c r="AG45" s="135" t="s">
        <v>16</v>
      </c>
      <c r="AH45" s="163">
        <v>0</v>
      </c>
      <c r="AI45" s="211">
        <v>0</v>
      </c>
      <c r="AJ45" s="206">
        <v>0</v>
      </c>
      <c r="AK45" s="132">
        <v>0</v>
      </c>
      <c r="AL45" s="118">
        <v>0</v>
      </c>
      <c r="AM45" s="118">
        <v>0</v>
      </c>
      <c r="AN45" s="119">
        <v>0</v>
      </c>
      <c r="AO45" s="163">
        <v>0</v>
      </c>
      <c r="AP45" s="132">
        <v>0</v>
      </c>
      <c r="AQ45" s="118">
        <v>0</v>
      </c>
      <c r="AR45" s="118">
        <v>0</v>
      </c>
      <c r="AS45" s="119">
        <v>0</v>
      </c>
      <c r="AT45" s="163">
        <v>0</v>
      </c>
      <c r="AU45" s="132">
        <v>0</v>
      </c>
      <c r="AV45" s="118">
        <v>0</v>
      </c>
      <c r="AW45" s="118">
        <v>0</v>
      </c>
      <c r="AX45" s="118">
        <v>0</v>
      </c>
      <c r="AY45" s="134" t="s">
        <v>16</v>
      </c>
      <c r="AZ45" s="134" t="s">
        <v>16</v>
      </c>
      <c r="BA45" s="135" t="s">
        <v>16</v>
      </c>
      <c r="BB45" s="163">
        <v>0</v>
      </c>
      <c r="BC45" s="211">
        <v>0</v>
      </c>
      <c r="BD45" s="206">
        <v>0</v>
      </c>
      <c r="BE45" s="132">
        <v>0</v>
      </c>
      <c r="BF45" s="118">
        <v>0</v>
      </c>
      <c r="BG45" s="118">
        <v>0</v>
      </c>
      <c r="BH45" s="119">
        <v>0</v>
      </c>
      <c r="BI45" s="163">
        <v>0</v>
      </c>
      <c r="BJ45" s="132">
        <v>0</v>
      </c>
      <c r="BK45" s="118">
        <v>0</v>
      </c>
      <c r="BL45" s="118">
        <v>0</v>
      </c>
      <c r="BM45" s="119">
        <v>0</v>
      </c>
      <c r="BN45" s="163">
        <v>0</v>
      </c>
      <c r="BO45" s="132">
        <v>0</v>
      </c>
      <c r="BP45" s="118">
        <v>0</v>
      </c>
      <c r="BQ45" s="118">
        <v>0</v>
      </c>
      <c r="BR45" s="118">
        <v>0</v>
      </c>
      <c r="BS45" s="134" t="s">
        <v>16</v>
      </c>
      <c r="BT45" s="134" t="s">
        <v>16</v>
      </c>
      <c r="BU45" s="135" t="s">
        <v>16</v>
      </c>
      <c r="BV45" s="163">
        <v>0</v>
      </c>
      <c r="BW45" s="211">
        <v>0</v>
      </c>
      <c r="BX45" s="206">
        <v>0</v>
      </c>
      <c r="BY45" s="132">
        <v>0</v>
      </c>
      <c r="BZ45" s="118">
        <v>0</v>
      </c>
      <c r="CA45" s="118">
        <v>0</v>
      </c>
      <c r="CB45" s="119">
        <v>0</v>
      </c>
      <c r="CC45" s="163">
        <v>0</v>
      </c>
      <c r="CD45" s="132">
        <v>0</v>
      </c>
      <c r="CE45" s="118">
        <v>0</v>
      </c>
      <c r="CF45" s="118">
        <v>0</v>
      </c>
      <c r="CG45" s="119">
        <v>0</v>
      </c>
      <c r="CH45" s="163">
        <v>0</v>
      </c>
      <c r="CI45" s="132">
        <v>0</v>
      </c>
      <c r="CJ45" s="118">
        <v>0</v>
      </c>
      <c r="CK45" s="118">
        <v>0</v>
      </c>
      <c r="CL45" s="118">
        <v>0</v>
      </c>
      <c r="CM45" s="134" t="s">
        <v>16</v>
      </c>
      <c r="CN45" s="134" t="s">
        <v>16</v>
      </c>
      <c r="CO45" s="135" t="s">
        <v>16</v>
      </c>
      <c r="CP45" s="163">
        <v>0</v>
      </c>
      <c r="CQ45" s="211">
        <v>0</v>
      </c>
      <c r="CR45" s="206">
        <v>0</v>
      </c>
      <c r="CS45" s="132">
        <v>0</v>
      </c>
      <c r="CT45" s="118">
        <v>0</v>
      </c>
      <c r="CU45" s="118">
        <v>0</v>
      </c>
      <c r="CV45" s="119">
        <v>0</v>
      </c>
      <c r="CW45" s="163">
        <v>0</v>
      </c>
      <c r="CX45" s="132">
        <v>0</v>
      </c>
      <c r="CY45" s="118">
        <v>0</v>
      </c>
      <c r="CZ45" s="118">
        <v>0</v>
      </c>
      <c r="DA45" s="119">
        <v>0</v>
      </c>
      <c r="DB45" s="163">
        <v>0</v>
      </c>
      <c r="DC45" s="132">
        <v>0</v>
      </c>
      <c r="DD45" s="118">
        <v>0</v>
      </c>
      <c r="DE45" s="118">
        <v>0</v>
      </c>
      <c r="DF45" s="118">
        <v>0</v>
      </c>
      <c r="DG45" s="134" t="s">
        <v>16</v>
      </c>
      <c r="DH45" s="134" t="s">
        <v>16</v>
      </c>
      <c r="DI45" s="135" t="s">
        <v>16</v>
      </c>
      <c r="DJ45" s="163">
        <v>0</v>
      </c>
      <c r="DK45" s="211">
        <v>0</v>
      </c>
      <c r="DL45" s="206">
        <v>0</v>
      </c>
      <c r="DM45" s="132">
        <v>0</v>
      </c>
      <c r="DN45" s="118">
        <v>0</v>
      </c>
      <c r="DO45" s="118">
        <v>0</v>
      </c>
      <c r="DP45" s="119">
        <v>0</v>
      </c>
      <c r="DQ45" s="163">
        <v>0</v>
      </c>
      <c r="DR45" s="132">
        <v>0</v>
      </c>
      <c r="DS45" s="118">
        <v>0</v>
      </c>
      <c r="DT45" s="118">
        <v>0</v>
      </c>
      <c r="DU45" s="119">
        <v>0</v>
      </c>
      <c r="DV45" s="163">
        <v>0</v>
      </c>
      <c r="DW45" s="132">
        <v>0</v>
      </c>
      <c r="DX45" s="118">
        <v>0</v>
      </c>
      <c r="DY45" s="118">
        <v>0</v>
      </c>
      <c r="DZ45" s="118">
        <v>0</v>
      </c>
      <c r="EA45" s="134" t="s">
        <v>16</v>
      </c>
      <c r="EB45" s="134" t="s">
        <v>16</v>
      </c>
      <c r="EC45" s="135" t="s">
        <v>16</v>
      </c>
      <c r="ED45" s="163">
        <v>0</v>
      </c>
      <c r="EE45" s="211">
        <v>0</v>
      </c>
      <c r="EF45" s="206">
        <v>0</v>
      </c>
      <c r="EG45" s="132">
        <v>0</v>
      </c>
      <c r="EH45" s="118">
        <v>0</v>
      </c>
      <c r="EI45" s="118">
        <v>0</v>
      </c>
      <c r="EJ45" s="119">
        <v>0</v>
      </c>
      <c r="EK45" s="163">
        <v>0</v>
      </c>
      <c r="EL45" s="132">
        <v>0</v>
      </c>
      <c r="EM45" s="118">
        <v>0</v>
      </c>
      <c r="EN45" s="118">
        <v>0</v>
      </c>
      <c r="EO45" s="119">
        <v>0</v>
      </c>
      <c r="EP45" s="163">
        <v>0</v>
      </c>
      <c r="EQ45" s="132">
        <v>0</v>
      </c>
      <c r="ER45" s="118">
        <v>0</v>
      </c>
      <c r="ES45" s="118">
        <v>0</v>
      </c>
      <c r="ET45" s="118">
        <v>0</v>
      </c>
      <c r="EU45" s="134" t="s">
        <v>16</v>
      </c>
      <c r="EV45" s="134" t="s">
        <v>16</v>
      </c>
      <c r="EW45" s="135" t="s">
        <v>16</v>
      </c>
      <c r="EX45" s="163">
        <v>0</v>
      </c>
      <c r="EY45" s="211">
        <v>0</v>
      </c>
      <c r="EZ45" s="206">
        <v>0</v>
      </c>
      <c r="FA45" s="132">
        <v>0</v>
      </c>
      <c r="FB45" s="118">
        <v>0</v>
      </c>
      <c r="FC45" s="118">
        <v>0</v>
      </c>
      <c r="FD45" s="119">
        <v>0</v>
      </c>
      <c r="FE45" s="163">
        <v>0</v>
      </c>
      <c r="FF45" s="132">
        <v>0</v>
      </c>
      <c r="FG45" s="118">
        <v>0</v>
      </c>
      <c r="FH45" s="118">
        <v>0</v>
      </c>
      <c r="FI45" s="119">
        <v>0</v>
      </c>
      <c r="FJ45" s="163">
        <v>0</v>
      </c>
      <c r="FK45" s="132">
        <v>0</v>
      </c>
      <c r="FL45" s="118">
        <v>0</v>
      </c>
      <c r="FM45" s="118">
        <v>0</v>
      </c>
      <c r="FN45" s="118">
        <v>0</v>
      </c>
      <c r="FO45" s="134" t="s">
        <v>16</v>
      </c>
      <c r="FP45" s="134" t="s">
        <v>16</v>
      </c>
      <c r="FQ45" s="135" t="s">
        <v>16</v>
      </c>
      <c r="FR45" s="163">
        <v>0</v>
      </c>
      <c r="FS45" s="211">
        <v>0</v>
      </c>
      <c r="FT45" s="206">
        <v>0</v>
      </c>
      <c r="FU45" s="132">
        <v>0</v>
      </c>
      <c r="FV45" s="118">
        <v>0</v>
      </c>
      <c r="FW45" s="118">
        <v>0</v>
      </c>
      <c r="FX45" s="119">
        <v>0</v>
      </c>
      <c r="FY45" s="163">
        <v>0</v>
      </c>
      <c r="FZ45" s="132">
        <v>0</v>
      </c>
      <c r="GA45" s="118">
        <v>0</v>
      </c>
      <c r="GB45" s="118">
        <v>0</v>
      </c>
      <c r="GC45" s="119">
        <v>0</v>
      </c>
      <c r="GD45" s="163">
        <v>0</v>
      </c>
      <c r="GE45" s="132">
        <v>0</v>
      </c>
      <c r="GF45" s="118">
        <v>0</v>
      </c>
      <c r="GG45" s="118">
        <v>0</v>
      </c>
      <c r="GH45" s="118">
        <v>0</v>
      </c>
      <c r="GI45" s="134" t="s">
        <v>16</v>
      </c>
      <c r="GJ45" s="134" t="s">
        <v>16</v>
      </c>
      <c r="GK45" s="135" t="s">
        <v>16</v>
      </c>
      <c r="GL45" s="163">
        <v>0</v>
      </c>
      <c r="GM45" s="211">
        <v>0</v>
      </c>
      <c r="GN45" s="206">
        <v>0</v>
      </c>
      <c r="GO45" s="132">
        <v>0</v>
      </c>
      <c r="GP45" s="118">
        <v>0</v>
      </c>
      <c r="GQ45" s="118">
        <v>0</v>
      </c>
      <c r="GR45" s="119">
        <v>0</v>
      </c>
      <c r="GS45" s="163">
        <v>0</v>
      </c>
      <c r="GT45" s="132">
        <v>0</v>
      </c>
      <c r="GU45" s="118">
        <v>0</v>
      </c>
      <c r="GV45" s="118">
        <v>0</v>
      </c>
      <c r="GW45" s="119">
        <v>0</v>
      </c>
      <c r="GX45" s="163">
        <v>0</v>
      </c>
      <c r="GY45" s="132">
        <v>0</v>
      </c>
      <c r="GZ45" s="118">
        <v>0</v>
      </c>
      <c r="HA45" s="118">
        <v>0</v>
      </c>
      <c r="HB45" s="118">
        <v>0</v>
      </c>
      <c r="HC45" s="134" t="s">
        <v>16</v>
      </c>
      <c r="HD45" s="134" t="s">
        <v>16</v>
      </c>
      <c r="HE45" s="135" t="s">
        <v>16</v>
      </c>
      <c r="HF45" s="163">
        <v>0</v>
      </c>
      <c r="HG45" s="211">
        <v>0</v>
      </c>
      <c r="HH45" s="206">
        <v>0</v>
      </c>
      <c r="HI45" s="132">
        <v>0</v>
      </c>
      <c r="HJ45" s="118">
        <v>0</v>
      </c>
      <c r="HK45" s="118">
        <v>0</v>
      </c>
      <c r="HL45" s="119">
        <v>0</v>
      </c>
      <c r="HM45" s="163">
        <v>0</v>
      </c>
      <c r="HN45" s="132">
        <v>0</v>
      </c>
      <c r="HO45" s="118">
        <v>0</v>
      </c>
      <c r="HP45" s="118">
        <v>0</v>
      </c>
      <c r="HQ45" s="119">
        <v>0</v>
      </c>
      <c r="HR45" s="163">
        <v>0</v>
      </c>
      <c r="HS45" s="132">
        <v>0</v>
      </c>
      <c r="HT45" s="118">
        <v>0</v>
      </c>
      <c r="HU45" s="118">
        <v>0</v>
      </c>
      <c r="HV45" s="118">
        <v>0</v>
      </c>
      <c r="HW45" s="134" t="s">
        <v>16</v>
      </c>
      <c r="HX45" s="134" t="s">
        <v>16</v>
      </c>
      <c r="HY45" s="135" t="s">
        <v>16</v>
      </c>
      <c r="HZ45" s="163">
        <v>0</v>
      </c>
      <c r="IA45" s="211">
        <v>0</v>
      </c>
      <c r="IB45" s="206">
        <v>0</v>
      </c>
      <c r="IC45" s="132">
        <v>0</v>
      </c>
      <c r="ID45" s="118">
        <v>0</v>
      </c>
      <c r="IE45" s="118">
        <v>0</v>
      </c>
      <c r="IF45" s="119">
        <v>0</v>
      </c>
      <c r="IG45" s="163">
        <v>0</v>
      </c>
      <c r="IH45" s="132">
        <v>0</v>
      </c>
      <c r="II45" s="118">
        <v>0</v>
      </c>
      <c r="IJ45" s="118">
        <v>0</v>
      </c>
      <c r="IK45" s="119">
        <v>0</v>
      </c>
      <c r="IL45" s="163">
        <v>0</v>
      </c>
      <c r="IM45" s="132">
        <v>0</v>
      </c>
      <c r="IN45" s="118">
        <v>0</v>
      </c>
      <c r="IO45" s="118">
        <v>0</v>
      </c>
      <c r="IP45" s="118">
        <v>0</v>
      </c>
      <c r="IQ45" s="134" t="s">
        <v>16</v>
      </c>
      <c r="IR45" s="134" t="s">
        <v>16</v>
      </c>
      <c r="IS45" s="135" t="s">
        <v>16</v>
      </c>
      <c r="IT45" s="163">
        <v>0</v>
      </c>
      <c r="IU45" s="211">
        <v>0</v>
      </c>
      <c r="IV45" s="206">
        <v>0</v>
      </c>
      <c r="IW45" s="132">
        <v>0</v>
      </c>
      <c r="IX45" s="118">
        <v>0</v>
      </c>
      <c r="IY45" s="118">
        <v>0</v>
      </c>
      <c r="IZ45" s="119">
        <v>0</v>
      </c>
      <c r="JA45" s="163">
        <v>0</v>
      </c>
      <c r="JB45" s="132">
        <v>0</v>
      </c>
      <c r="JC45" s="118">
        <v>0</v>
      </c>
      <c r="JD45" s="118">
        <v>0</v>
      </c>
      <c r="JE45" s="119">
        <v>0</v>
      </c>
      <c r="JF45" s="163">
        <v>0</v>
      </c>
      <c r="JG45" s="132">
        <v>0</v>
      </c>
      <c r="JH45" s="118">
        <v>0</v>
      </c>
      <c r="JI45" s="118">
        <v>0</v>
      </c>
      <c r="JJ45" s="118">
        <v>0</v>
      </c>
      <c r="JK45" s="134" t="s">
        <v>16</v>
      </c>
      <c r="JL45" s="134" t="s">
        <v>16</v>
      </c>
      <c r="JM45" s="135" t="s">
        <v>16</v>
      </c>
      <c r="JN45" s="163">
        <v>0</v>
      </c>
      <c r="JO45" s="211">
        <v>0</v>
      </c>
      <c r="JP45" s="206">
        <v>0</v>
      </c>
      <c r="JQ45" s="132">
        <v>0</v>
      </c>
      <c r="JR45" s="118">
        <v>0</v>
      </c>
      <c r="JS45" s="118">
        <v>0</v>
      </c>
      <c r="JT45" s="119">
        <v>0</v>
      </c>
      <c r="JU45" s="163">
        <v>0</v>
      </c>
      <c r="JV45" s="132">
        <v>0</v>
      </c>
      <c r="JW45" s="118">
        <v>0</v>
      </c>
      <c r="JX45" s="118">
        <v>0</v>
      </c>
      <c r="JY45" s="119">
        <v>0</v>
      </c>
      <c r="JZ45" s="163">
        <v>0</v>
      </c>
      <c r="KA45" s="132">
        <v>0</v>
      </c>
      <c r="KB45" s="118">
        <v>0</v>
      </c>
      <c r="KC45" s="118">
        <v>0</v>
      </c>
      <c r="KD45" s="118">
        <v>0</v>
      </c>
      <c r="KE45" s="134" t="s">
        <v>16</v>
      </c>
      <c r="KF45" s="134" t="s">
        <v>16</v>
      </c>
      <c r="KG45" s="135" t="s">
        <v>16</v>
      </c>
      <c r="KH45" s="163">
        <v>0</v>
      </c>
      <c r="KI45" s="211">
        <v>0</v>
      </c>
      <c r="KJ45" s="206">
        <v>0</v>
      </c>
      <c r="KK45" s="132">
        <v>0</v>
      </c>
      <c r="KL45" s="118">
        <v>0</v>
      </c>
      <c r="KM45" s="118">
        <v>0</v>
      </c>
      <c r="KN45" s="119">
        <v>0</v>
      </c>
      <c r="KO45" s="163">
        <v>0</v>
      </c>
      <c r="KP45" s="132">
        <v>0</v>
      </c>
      <c r="KQ45" s="118">
        <v>0</v>
      </c>
      <c r="KR45" s="118">
        <v>0</v>
      </c>
      <c r="KS45" s="119">
        <v>0</v>
      </c>
      <c r="KT45" s="163">
        <v>0</v>
      </c>
      <c r="KU45" s="132">
        <v>0</v>
      </c>
      <c r="KV45" s="118">
        <v>0</v>
      </c>
      <c r="KW45" s="118">
        <v>0</v>
      </c>
      <c r="KX45" s="118">
        <v>0</v>
      </c>
      <c r="KY45" s="134" t="s">
        <v>16</v>
      </c>
      <c r="KZ45" s="134" t="s">
        <v>16</v>
      </c>
      <c r="LA45" s="135" t="s">
        <v>16</v>
      </c>
      <c r="LB45" s="163">
        <v>0</v>
      </c>
      <c r="LC45" s="211">
        <v>0</v>
      </c>
      <c r="LD45" s="206">
        <v>0</v>
      </c>
      <c r="LE45" s="132">
        <v>0</v>
      </c>
      <c r="LF45" s="118">
        <v>0</v>
      </c>
      <c r="LG45" s="118">
        <v>0</v>
      </c>
      <c r="LH45" s="119">
        <v>0</v>
      </c>
      <c r="LI45" s="163">
        <v>0</v>
      </c>
      <c r="LJ45" s="132">
        <v>0</v>
      </c>
      <c r="LK45" s="118">
        <v>0</v>
      </c>
      <c r="LL45" s="118">
        <v>0</v>
      </c>
      <c r="LM45" s="119">
        <v>0</v>
      </c>
      <c r="LN45" s="163">
        <v>0</v>
      </c>
      <c r="LO45" s="132">
        <v>0</v>
      </c>
      <c r="LP45" s="118">
        <v>0</v>
      </c>
      <c r="LQ45" s="118">
        <v>0</v>
      </c>
      <c r="LR45" s="118">
        <v>0</v>
      </c>
      <c r="LS45" s="134" t="s">
        <v>16</v>
      </c>
      <c r="LT45" s="134" t="s">
        <v>16</v>
      </c>
      <c r="LU45" s="135" t="s">
        <v>16</v>
      </c>
      <c r="LV45" s="163">
        <v>0</v>
      </c>
      <c r="LW45" s="211">
        <v>0</v>
      </c>
      <c r="LX45" s="206">
        <v>0</v>
      </c>
      <c r="LY45" s="132">
        <v>0</v>
      </c>
      <c r="LZ45" s="118">
        <v>0</v>
      </c>
      <c r="MA45" s="118">
        <v>0</v>
      </c>
      <c r="MB45" s="119">
        <v>0</v>
      </c>
      <c r="MC45" s="163">
        <v>0</v>
      </c>
      <c r="MD45" s="132">
        <v>0</v>
      </c>
      <c r="ME45" s="118">
        <v>0</v>
      </c>
      <c r="MF45" s="118">
        <v>0</v>
      </c>
      <c r="MG45" s="119">
        <v>0</v>
      </c>
      <c r="MH45" s="163">
        <v>0</v>
      </c>
      <c r="MI45" s="132">
        <v>0</v>
      </c>
      <c r="MJ45" s="118">
        <v>0</v>
      </c>
      <c r="MK45" s="118">
        <v>0</v>
      </c>
      <c r="ML45" s="118">
        <v>0</v>
      </c>
      <c r="MM45" s="134" t="s">
        <v>16</v>
      </c>
      <c r="MN45" s="134" t="s">
        <v>16</v>
      </c>
      <c r="MO45" s="135" t="s">
        <v>16</v>
      </c>
      <c r="MP45" s="163">
        <v>0</v>
      </c>
      <c r="MQ45" s="211">
        <v>0</v>
      </c>
      <c r="MR45" s="206">
        <v>0</v>
      </c>
      <c r="MS45" s="132">
        <v>0</v>
      </c>
      <c r="MT45" s="118">
        <v>0</v>
      </c>
      <c r="MU45" s="118">
        <v>0</v>
      </c>
      <c r="MV45" s="119">
        <v>0</v>
      </c>
      <c r="MW45" s="163">
        <v>0</v>
      </c>
      <c r="MX45" s="132">
        <v>0</v>
      </c>
      <c r="MY45" s="118">
        <v>0</v>
      </c>
      <c r="MZ45" s="118">
        <v>0</v>
      </c>
      <c r="NA45" s="119">
        <v>0</v>
      </c>
      <c r="NB45" s="163">
        <v>0</v>
      </c>
      <c r="NC45" s="132">
        <v>0</v>
      </c>
      <c r="ND45" s="118">
        <v>0</v>
      </c>
      <c r="NE45" s="118">
        <v>0</v>
      </c>
      <c r="NF45" s="118">
        <v>0</v>
      </c>
      <c r="NG45" s="134" t="s">
        <v>16</v>
      </c>
      <c r="NH45" s="134" t="s">
        <v>16</v>
      </c>
      <c r="NI45" s="135" t="s">
        <v>16</v>
      </c>
      <c r="NJ45" s="163">
        <v>0</v>
      </c>
      <c r="NK45" s="211">
        <v>0</v>
      </c>
      <c r="NL45" s="206">
        <v>0</v>
      </c>
      <c r="NM45" s="132">
        <v>0</v>
      </c>
      <c r="NN45" s="118">
        <v>0</v>
      </c>
      <c r="NO45" s="118">
        <v>0</v>
      </c>
      <c r="NP45" s="119">
        <v>0</v>
      </c>
      <c r="NQ45" s="163">
        <v>0</v>
      </c>
      <c r="NR45" s="132">
        <v>0</v>
      </c>
      <c r="NS45" s="118">
        <v>0</v>
      </c>
      <c r="NT45" s="118">
        <v>0</v>
      </c>
      <c r="NU45" s="119">
        <v>0</v>
      </c>
      <c r="NV45" s="163">
        <v>0</v>
      </c>
      <c r="NW45" s="132">
        <v>0</v>
      </c>
      <c r="NX45" s="118">
        <v>0</v>
      </c>
      <c r="NY45" s="118">
        <v>0</v>
      </c>
      <c r="NZ45" s="118">
        <v>0</v>
      </c>
      <c r="OA45" s="134" t="s">
        <v>16</v>
      </c>
      <c r="OB45" s="134" t="s">
        <v>16</v>
      </c>
      <c r="OC45" s="135" t="s">
        <v>16</v>
      </c>
      <c r="OD45" s="163">
        <v>0</v>
      </c>
      <c r="OE45" s="211">
        <v>0</v>
      </c>
    </row>
    <row r="46" spans="2:395" ht="13.5" hidden="1" outlineLevel="1" x14ac:dyDescent="0.25">
      <c r="B46" s="14" t="s">
        <v>11</v>
      </c>
      <c r="C46" s="170">
        <v>248935</v>
      </c>
      <c r="D46" s="170">
        <v>248935</v>
      </c>
      <c r="E46" s="171">
        <v>260217</v>
      </c>
      <c r="F46" s="172">
        <v>244809</v>
      </c>
      <c r="G46" s="170">
        <v>244809</v>
      </c>
      <c r="H46" s="171">
        <v>255746</v>
      </c>
      <c r="I46" s="172">
        <v>255438</v>
      </c>
      <c r="J46" s="170">
        <v>255438</v>
      </c>
      <c r="K46" s="171">
        <v>266846</v>
      </c>
      <c r="L46" s="181">
        <v>0</v>
      </c>
      <c r="M46" s="178">
        <v>0</v>
      </c>
      <c r="N46" s="179">
        <v>0</v>
      </c>
      <c r="P46" s="225">
        <v>3</v>
      </c>
      <c r="Q46" s="132">
        <v>2</v>
      </c>
      <c r="R46" s="118">
        <v>2</v>
      </c>
      <c r="S46" s="118">
        <v>0</v>
      </c>
      <c r="T46" s="119">
        <v>0</v>
      </c>
      <c r="U46" s="163">
        <v>497870</v>
      </c>
      <c r="V46" s="132">
        <v>1</v>
      </c>
      <c r="W46" s="118">
        <v>1</v>
      </c>
      <c r="X46" s="118">
        <v>0</v>
      </c>
      <c r="Y46" s="119">
        <v>0</v>
      </c>
      <c r="Z46" s="163">
        <v>244809</v>
      </c>
      <c r="AA46" s="132">
        <v>0</v>
      </c>
      <c r="AB46" s="118">
        <v>0</v>
      </c>
      <c r="AC46" s="118">
        <v>0</v>
      </c>
      <c r="AD46" s="118">
        <v>0</v>
      </c>
      <c r="AE46" s="134" t="s">
        <v>16</v>
      </c>
      <c r="AF46" s="134" t="s">
        <v>16</v>
      </c>
      <c r="AG46" s="135" t="s">
        <v>16</v>
      </c>
      <c r="AH46" s="163">
        <v>0</v>
      </c>
      <c r="AI46" s="211">
        <v>742679</v>
      </c>
      <c r="AJ46" s="206">
        <v>0</v>
      </c>
      <c r="AK46" s="132">
        <v>0</v>
      </c>
      <c r="AL46" s="118">
        <v>0</v>
      </c>
      <c r="AM46" s="118">
        <v>0</v>
      </c>
      <c r="AN46" s="119">
        <v>0</v>
      </c>
      <c r="AO46" s="163">
        <v>0</v>
      </c>
      <c r="AP46" s="132">
        <v>0</v>
      </c>
      <c r="AQ46" s="118">
        <v>0</v>
      </c>
      <c r="AR46" s="118">
        <v>0</v>
      </c>
      <c r="AS46" s="119">
        <v>0</v>
      </c>
      <c r="AT46" s="163">
        <v>0</v>
      </c>
      <c r="AU46" s="132">
        <v>0</v>
      </c>
      <c r="AV46" s="118">
        <v>0</v>
      </c>
      <c r="AW46" s="118">
        <v>0</v>
      </c>
      <c r="AX46" s="118">
        <v>0</v>
      </c>
      <c r="AY46" s="134" t="s">
        <v>16</v>
      </c>
      <c r="AZ46" s="134" t="s">
        <v>16</v>
      </c>
      <c r="BA46" s="135" t="s">
        <v>16</v>
      </c>
      <c r="BB46" s="163">
        <v>0</v>
      </c>
      <c r="BC46" s="211">
        <v>0</v>
      </c>
      <c r="BD46" s="206">
        <v>0</v>
      </c>
      <c r="BE46" s="132">
        <v>0</v>
      </c>
      <c r="BF46" s="118">
        <v>0</v>
      </c>
      <c r="BG46" s="118">
        <v>0</v>
      </c>
      <c r="BH46" s="119">
        <v>0</v>
      </c>
      <c r="BI46" s="163">
        <v>0</v>
      </c>
      <c r="BJ46" s="132">
        <v>0</v>
      </c>
      <c r="BK46" s="118">
        <v>0</v>
      </c>
      <c r="BL46" s="118">
        <v>0</v>
      </c>
      <c r="BM46" s="119">
        <v>0</v>
      </c>
      <c r="BN46" s="163">
        <v>0</v>
      </c>
      <c r="BO46" s="132">
        <v>0</v>
      </c>
      <c r="BP46" s="118">
        <v>0</v>
      </c>
      <c r="BQ46" s="118">
        <v>0</v>
      </c>
      <c r="BR46" s="118">
        <v>0</v>
      </c>
      <c r="BS46" s="134" t="s">
        <v>16</v>
      </c>
      <c r="BT46" s="134" t="s">
        <v>16</v>
      </c>
      <c r="BU46" s="135" t="s">
        <v>16</v>
      </c>
      <c r="BV46" s="163">
        <v>0</v>
      </c>
      <c r="BW46" s="211">
        <v>0</v>
      </c>
      <c r="BX46" s="206">
        <v>0</v>
      </c>
      <c r="BY46" s="132">
        <v>0</v>
      </c>
      <c r="BZ46" s="118">
        <v>0</v>
      </c>
      <c r="CA46" s="118">
        <v>0</v>
      </c>
      <c r="CB46" s="119">
        <v>0</v>
      </c>
      <c r="CC46" s="163">
        <v>0</v>
      </c>
      <c r="CD46" s="132">
        <v>0</v>
      </c>
      <c r="CE46" s="118">
        <v>0</v>
      </c>
      <c r="CF46" s="118">
        <v>0</v>
      </c>
      <c r="CG46" s="119">
        <v>0</v>
      </c>
      <c r="CH46" s="163">
        <v>0</v>
      </c>
      <c r="CI46" s="132">
        <v>0</v>
      </c>
      <c r="CJ46" s="118">
        <v>0</v>
      </c>
      <c r="CK46" s="118">
        <v>0</v>
      </c>
      <c r="CL46" s="118">
        <v>0</v>
      </c>
      <c r="CM46" s="134" t="s">
        <v>16</v>
      </c>
      <c r="CN46" s="134" t="s">
        <v>16</v>
      </c>
      <c r="CO46" s="135" t="s">
        <v>16</v>
      </c>
      <c r="CP46" s="163">
        <v>0</v>
      </c>
      <c r="CQ46" s="211">
        <v>0</v>
      </c>
      <c r="CR46" s="206">
        <v>0</v>
      </c>
      <c r="CS46" s="132">
        <v>0</v>
      </c>
      <c r="CT46" s="118">
        <v>0</v>
      </c>
      <c r="CU46" s="118">
        <v>0</v>
      </c>
      <c r="CV46" s="119">
        <v>0</v>
      </c>
      <c r="CW46" s="163">
        <v>0</v>
      </c>
      <c r="CX46" s="132">
        <v>0</v>
      </c>
      <c r="CY46" s="118">
        <v>0</v>
      </c>
      <c r="CZ46" s="118">
        <v>0</v>
      </c>
      <c r="DA46" s="119">
        <v>0</v>
      </c>
      <c r="DB46" s="163">
        <v>0</v>
      </c>
      <c r="DC46" s="132">
        <v>0</v>
      </c>
      <c r="DD46" s="118">
        <v>0</v>
      </c>
      <c r="DE46" s="118">
        <v>0</v>
      </c>
      <c r="DF46" s="118">
        <v>0</v>
      </c>
      <c r="DG46" s="134" t="s">
        <v>16</v>
      </c>
      <c r="DH46" s="134" t="s">
        <v>16</v>
      </c>
      <c r="DI46" s="135" t="s">
        <v>16</v>
      </c>
      <c r="DJ46" s="163">
        <v>0</v>
      </c>
      <c r="DK46" s="211">
        <v>0</v>
      </c>
      <c r="DL46" s="206">
        <v>2</v>
      </c>
      <c r="DM46" s="132">
        <v>1</v>
      </c>
      <c r="DN46" s="118">
        <v>1</v>
      </c>
      <c r="DO46" s="118">
        <v>0</v>
      </c>
      <c r="DP46" s="119">
        <v>0</v>
      </c>
      <c r="DQ46" s="163">
        <v>248935</v>
      </c>
      <c r="DR46" s="132">
        <v>1</v>
      </c>
      <c r="DS46" s="118">
        <v>1</v>
      </c>
      <c r="DT46" s="118">
        <v>0</v>
      </c>
      <c r="DU46" s="119">
        <v>0</v>
      </c>
      <c r="DV46" s="163">
        <v>244809</v>
      </c>
      <c r="DW46" s="132">
        <v>0</v>
      </c>
      <c r="DX46" s="118">
        <v>0</v>
      </c>
      <c r="DY46" s="118">
        <v>0</v>
      </c>
      <c r="DZ46" s="118">
        <v>0</v>
      </c>
      <c r="EA46" s="134" t="s">
        <v>16</v>
      </c>
      <c r="EB46" s="134" t="s">
        <v>16</v>
      </c>
      <c r="EC46" s="135" t="s">
        <v>16</v>
      </c>
      <c r="ED46" s="163">
        <v>0</v>
      </c>
      <c r="EE46" s="211">
        <v>493744</v>
      </c>
      <c r="EF46" s="206">
        <v>1</v>
      </c>
      <c r="EG46" s="132">
        <v>1</v>
      </c>
      <c r="EH46" s="118">
        <v>1</v>
      </c>
      <c r="EI46" s="118">
        <v>0</v>
      </c>
      <c r="EJ46" s="119">
        <v>0</v>
      </c>
      <c r="EK46" s="163">
        <v>248935</v>
      </c>
      <c r="EL46" s="132">
        <v>0</v>
      </c>
      <c r="EM46" s="118">
        <v>0</v>
      </c>
      <c r="EN46" s="118">
        <v>0</v>
      </c>
      <c r="EO46" s="119">
        <v>0</v>
      </c>
      <c r="EP46" s="163">
        <v>0</v>
      </c>
      <c r="EQ46" s="132">
        <v>0</v>
      </c>
      <c r="ER46" s="118">
        <v>0</v>
      </c>
      <c r="ES46" s="118">
        <v>0</v>
      </c>
      <c r="ET46" s="118">
        <v>0</v>
      </c>
      <c r="EU46" s="134" t="s">
        <v>16</v>
      </c>
      <c r="EV46" s="134" t="s">
        <v>16</v>
      </c>
      <c r="EW46" s="135" t="s">
        <v>16</v>
      </c>
      <c r="EX46" s="163">
        <v>0</v>
      </c>
      <c r="EY46" s="211">
        <v>248935</v>
      </c>
      <c r="EZ46" s="206">
        <v>0</v>
      </c>
      <c r="FA46" s="132">
        <v>0</v>
      </c>
      <c r="FB46" s="118">
        <v>0</v>
      </c>
      <c r="FC46" s="118">
        <v>0</v>
      </c>
      <c r="FD46" s="119">
        <v>0</v>
      </c>
      <c r="FE46" s="163">
        <v>0</v>
      </c>
      <c r="FF46" s="132">
        <v>0</v>
      </c>
      <c r="FG46" s="118">
        <v>0</v>
      </c>
      <c r="FH46" s="118">
        <v>0</v>
      </c>
      <c r="FI46" s="119">
        <v>0</v>
      </c>
      <c r="FJ46" s="163">
        <v>0</v>
      </c>
      <c r="FK46" s="132">
        <v>0</v>
      </c>
      <c r="FL46" s="118">
        <v>0</v>
      </c>
      <c r="FM46" s="118">
        <v>0</v>
      </c>
      <c r="FN46" s="118">
        <v>0</v>
      </c>
      <c r="FO46" s="134" t="s">
        <v>16</v>
      </c>
      <c r="FP46" s="134" t="s">
        <v>16</v>
      </c>
      <c r="FQ46" s="135" t="s">
        <v>16</v>
      </c>
      <c r="FR46" s="163">
        <v>0</v>
      </c>
      <c r="FS46" s="211">
        <v>0</v>
      </c>
      <c r="FT46" s="206">
        <v>0</v>
      </c>
      <c r="FU46" s="132">
        <v>0</v>
      </c>
      <c r="FV46" s="118">
        <v>0</v>
      </c>
      <c r="FW46" s="118">
        <v>0</v>
      </c>
      <c r="FX46" s="119">
        <v>0</v>
      </c>
      <c r="FY46" s="163">
        <v>0</v>
      </c>
      <c r="FZ46" s="132">
        <v>0</v>
      </c>
      <c r="GA46" s="118">
        <v>0</v>
      </c>
      <c r="GB46" s="118">
        <v>0</v>
      </c>
      <c r="GC46" s="119">
        <v>0</v>
      </c>
      <c r="GD46" s="163">
        <v>0</v>
      </c>
      <c r="GE46" s="132">
        <v>0</v>
      </c>
      <c r="GF46" s="118">
        <v>0</v>
      </c>
      <c r="GG46" s="118">
        <v>0</v>
      </c>
      <c r="GH46" s="118">
        <v>0</v>
      </c>
      <c r="GI46" s="134" t="s">
        <v>16</v>
      </c>
      <c r="GJ46" s="134" t="s">
        <v>16</v>
      </c>
      <c r="GK46" s="135" t="s">
        <v>16</v>
      </c>
      <c r="GL46" s="163">
        <v>0</v>
      </c>
      <c r="GM46" s="211">
        <v>0</v>
      </c>
      <c r="GN46" s="206">
        <v>0</v>
      </c>
      <c r="GO46" s="132">
        <v>0</v>
      </c>
      <c r="GP46" s="118">
        <v>0</v>
      </c>
      <c r="GQ46" s="118">
        <v>0</v>
      </c>
      <c r="GR46" s="119">
        <v>0</v>
      </c>
      <c r="GS46" s="163">
        <v>0</v>
      </c>
      <c r="GT46" s="132">
        <v>0</v>
      </c>
      <c r="GU46" s="118">
        <v>0</v>
      </c>
      <c r="GV46" s="118">
        <v>0</v>
      </c>
      <c r="GW46" s="119">
        <v>0</v>
      </c>
      <c r="GX46" s="163">
        <v>0</v>
      </c>
      <c r="GY46" s="132">
        <v>0</v>
      </c>
      <c r="GZ46" s="118">
        <v>0</v>
      </c>
      <c r="HA46" s="118">
        <v>0</v>
      </c>
      <c r="HB46" s="118">
        <v>0</v>
      </c>
      <c r="HC46" s="134" t="s">
        <v>16</v>
      </c>
      <c r="HD46" s="134" t="s">
        <v>16</v>
      </c>
      <c r="HE46" s="135" t="s">
        <v>16</v>
      </c>
      <c r="HF46" s="163">
        <v>0</v>
      </c>
      <c r="HG46" s="211">
        <v>0</v>
      </c>
      <c r="HH46" s="206">
        <v>0</v>
      </c>
      <c r="HI46" s="132">
        <v>0</v>
      </c>
      <c r="HJ46" s="118">
        <v>0</v>
      </c>
      <c r="HK46" s="118">
        <v>0</v>
      </c>
      <c r="HL46" s="119">
        <v>0</v>
      </c>
      <c r="HM46" s="163">
        <v>0</v>
      </c>
      <c r="HN46" s="132">
        <v>0</v>
      </c>
      <c r="HO46" s="118">
        <v>0</v>
      </c>
      <c r="HP46" s="118">
        <v>0</v>
      </c>
      <c r="HQ46" s="119">
        <v>0</v>
      </c>
      <c r="HR46" s="163">
        <v>0</v>
      </c>
      <c r="HS46" s="132">
        <v>0</v>
      </c>
      <c r="HT46" s="118">
        <v>0</v>
      </c>
      <c r="HU46" s="118">
        <v>0</v>
      </c>
      <c r="HV46" s="118">
        <v>0</v>
      </c>
      <c r="HW46" s="134" t="s">
        <v>16</v>
      </c>
      <c r="HX46" s="134" t="s">
        <v>16</v>
      </c>
      <c r="HY46" s="135" t="s">
        <v>16</v>
      </c>
      <c r="HZ46" s="163">
        <v>0</v>
      </c>
      <c r="IA46" s="211">
        <v>0</v>
      </c>
      <c r="IB46" s="206">
        <v>0</v>
      </c>
      <c r="IC46" s="132">
        <v>0</v>
      </c>
      <c r="ID46" s="118">
        <v>0</v>
      </c>
      <c r="IE46" s="118">
        <v>0</v>
      </c>
      <c r="IF46" s="119">
        <v>0</v>
      </c>
      <c r="IG46" s="163">
        <v>0</v>
      </c>
      <c r="IH46" s="132">
        <v>0</v>
      </c>
      <c r="II46" s="118">
        <v>0</v>
      </c>
      <c r="IJ46" s="118">
        <v>0</v>
      </c>
      <c r="IK46" s="119">
        <v>0</v>
      </c>
      <c r="IL46" s="163">
        <v>0</v>
      </c>
      <c r="IM46" s="132">
        <v>0</v>
      </c>
      <c r="IN46" s="118">
        <v>0</v>
      </c>
      <c r="IO46" s="118">
        <v>0</v>
      </c>
      <c r="IP46" s="118">
        <v>0</v>
      </c>
      <c r="IQ46" s="134" t="s">
        <v>16</v>
      </c>
      <c r="IR46" s="134" t="s">
        <v>16</v>
      </c>
      <c r="IS46" s="135" t="s">
        <v>16</v>
      </c>
      <c r="IT46" s="163">
        <v>0</v>
      </c>
      <c r="IU46" s="211">
        <v>0</v>
      </c>
      <c r="IV46" s="206">
        <v>0</v>
      </c>
      <c r="IW46" s="132">
        <v>0</v>
      </c>
      <c r="IX46" s="118">
        <v>0</v>
      </c>
      <c r="IY46" s="118">
        <v>0</v>
      </c>
      <c r="IZ46" s="119">
        <v>0</v>
      </c>
      <c r="JA46" s="163">
        <v>0</v>
      </c>
      <c r="JB46" s="132">
        <v>0</v>
      </c>
      <c r="JC46" s="118">
        <v>0</v>
      </c>
      <c r="JD46" s="118">
        <v>0</v>
      </c>
      <c r="JE46" s="119">
        <v>0</v>
      </c>
      <c r="JF46" s="163">
        <v>0</v>
      </c>
      <c r="JG46" s="132">
        <v>0</v>
      </c>
      <c r="JH46" s="118">
        <v>0</v>
      </c>
      <c r="JI46" s="118">
        <v>0</v>
      </c>
      <c r="JJ46" s="118">
        <v>0</v>
      </c>
      <c r="JK46" s="134" t="s">
        <v>16</v>
      </c>
      <c r="JL46" s="134" t="s">
        <v>16</v>
      </c>
      <c r="JM46" s="135" t="s">
        <v>16</v>
      </c>
      <c r="JN46" s="163">
        <v>0</v>
      </c>
      <c r="JO46" s="211">
        <v>0</v>
      </c>
      <c r="JP46" s="206">
        <v>0</v>
      </c>
      <c r="JQ46" s="132">
        <v>0</v>
      </c>
      <c r="JR46" s="118">
        <v>0</v>
      </c>
      <c r="JS46" s="118">
        <v>0</v>
      </c>
      <c r="JT46" s="119">
        <v>0</v>
      </c>
      <c r="JU46" s="163">
        <v>0</v>
      </c>
      <c r="JV46" s="132">
        <v>0</v>
      </c>
      <c r="JW46" s="118">
        <v>0</v>
      </c>
      <c r="JX46" s="118">
        <v>0</v>
      </c>
      <c r="JY46" s="119">
        <v>0</v>
      </c>
      <c r="JZ46" s="163">
        <v>0</v>
      </c>
      <c r="KA46" s="132">
        <v>0</v>
      </c>
      <c r="KB46" s="118">
        <v>0</v>
      </c>
      <c r="KC46" s="118">
        <v>0</v>
      </c>
      <c r="KD46" s="118">
        <v>0</v>
      </c>
      <c r="KE46" s="134" t="s">
        <v>16</v>
      </c>
      <c r="KF46" s="134" t="s">
        <v>16</v>
      </c>
      <c r="KG46" s="135" t="s">
        <v>16</v>
      </c>
      <c r="KH46" s="163">
        <v>0</v>
      </c>
      <c r="KI46" s="211">
        <v>0</v>
      </c>
      <c r="KJ46" s="206">
        <v>0</v>
      </c>
      <c r="KK46" s="132">
        <v>0</v>
      </c>
      <c r="KL46" s="118">
        <v>0</v>
      </c>
      <c r="KM46" s="118">
        <v>0</v>
      </c>
      <c r="KN46" s="119">
        <v>0</v>
      </c>
      <c r="KO46" s="163">
        <v>0</v>
      </c>
      <c r="KP46" s="132">
        <v>0</v>
      </c>
      <c r="KQ46" s="118">
        <v>0</v>
      </c>
      <c r="KR46" s="118">
        <v>0</v>
      </c>
      <c r="KS46" s="119">
        <v>0</v>
      </c>
      <c r="KT46" s="163">
        <v>0</v>
      </c>
      <c r="KU46" s="132">
        <v>0</v>
      </c>
      <c r="KV46" s="118">
        <v>0</v>
      </c>
      <c r="KW46" s="118">
        <v>0</v>
      </c>
      <c r="KX46" s="118">
        <v>0</v>
      </c>
      <c r="KY46" s="134" t="s">
        <v>16</v>
      </c>
      <c r="KZ46" s="134" t="s">
        <v>16</v>
      </c>
      <c r="LA46" s="135" t="s">
        <v>16</v>
      </c>
      <c r="LB46" s="163">
        <v>0</v>
      </c>
      <c r="LC46" s="211">
        <v>0</v>
      </c>
      <c r="LD46" s="206">
        <v>0</v>
      </c>
      <c r="LE46" s="132">
        <v>0</v>
      </c>
      <c r="LF46" s="118">
        <v>0</v>
      </c>
      <c r="LG46" s="118">
        <v>0</v>
      </c>
      <c r="LH46" s="119">
        <v>0</v>
      </c>
      <c r="LI46" s="163">
        <v>0</v>
      </c>
      <c r="LJ46" s="132">
        <v>0</v>
      </c>
      <c r="LK46" s="118">
        <v>0</v>
      </c>
      <c r="LL46" s="118">
        <v>0</v>
      </c>
      <c r="LM46" s="119">
        <v>0</v>
      </c>
      <c r="LN46" s="163">
        <v>0</v>
      </c>
      <c r="LO46" s="132">
        <v>0</v>
      </c>
      <c r="LP46" s="118">
        <v>0</v>
      </c>
      <c r="LQ46" s="118">
        <v>0</v>
      </c>
      <c r="LR46" s="118">
        <v>0</v>
      </c>
      <c r="LS46" s="134" t="s">
        <v>16</v>
      </c>
      <c r="LT46" s="134" t="s">
        <v>16</v>
      </c>
      <c r="LU46" s="135" t="s">
        <v>16</v>
      </c>
      <c r="LV46" s="163">
        <v>0</v>
      </c>
      <c r="LW46" s="211">
        <v>0</v>
      </c>
      <c r="LX46" s="206">
        <v>0</v>
      </c>
      <c r="LY46" s="132">
        <v>0</v>
      </c>
      <c r="LZ46" s="118">
        <v>0</v>
      </c>
      <c r="MA46" s="118">
        <v>0</v>
      </c>
      <c r="MB46" s="119">
        <v>0</v>
      </c>
      <c r="MC46" s="163">
        <v>0</v>
      </c>
      <c r="MD46" s="132">
        <v>0</v>
      </c>
      <c r="ME46" s="118">
        <v>0</v>
      </c>
      <c r="MF46" s="118">
        <v>0</v>
      </c>
      <c r="MG46" s="119">
        <v>0</v>
      </c>
      <c r="MH46" s="163">
        <v>0</v>
      </c>
      <c r="MI46" s="132">
        <v>0</v>
      </c>
      <c r="MJ46" s="118">
        <v>0</v>
      </c>
      <c r="MK46" s="118">
        <v>0</v>
      </c>
      <c r="ML46" s="118">
        <v>0</v>
      </c>
      <c r="MM46" s="134" t="s">
        <v>16</v>
      </c>
      <c r="MN46" s="134" t="s">
        <v>16</v>
      </c>
      <c r="MO46" s="135" t="s">
        <v>16</v>
      </c>
      <c r="MP46" s="163">
        <v>0</v>
      </c>
      <c r="MQ46" s="211">
        <v>0</v>
      </c>
      <c r="MR46" s="206">
        <v>0</v>
      </c>
      <c r="MS46" s="132">
        <v>0</v>
      </c>
      <c r="MT46" s="118">
        <v>0</v>
      </c>
      <c r="MU46" s="118">
        <v>0</v>
      </c>
      <c r="MV46" s="119">
        <v>0</v>
      </c>
      <c r="MW46" s="163">
        <v>0</v>
      </c>
      <c r="MX46" s="132">
        <v>0</v>
      </c>
      <c r="MY46" s="118">
        <v>0</v>
      </c>
      <c r="MZ46" s="118">
        <v>0</v>
      </c>
      <c r="NA46" s="119">
        <v>0</v>
      </c>
      <c r="NB46" s="163">
        <v>0</v>
      </c>
      <c r="NC46" s="132">
        <v>0</v>
      </c>
      <c r="ND46" s="118">
        <v>0</v>
      </c>
      <c r="NE46" s="118">
        <v>0</v>
      </c>
      <c r="NF46" s="118">
        <v>0</v>
      </c>
      <c r="NG46" s="134" t="s">
        <v>16</v>
      </c>
      <c r="NH46" s="134" t="s">
        <v>16</v>
      </c>
      <c r="NI46" s="135" t="s">
        <v>16</v>
      </c>
      <c r="NJ46" s="163">
        <v>0</v>
      </c>
      <c r="NK46" s="211">
        <v>0</v>
      </c>
      <c r="NL46" s="206">
        <v>0</v>
      </c>
      <c r="NM46" s="132">
        <v>0</v>
      </c>
      <c r="NN46" s="118">
        <v>0</v>
      </c>
      <c r="NO46" s="118">
        <v>0</v>
      </c>
      <c r="NP46" s="119">
        <v>0</v>
      </c>
      <c r="NQ46" s="163">
        <v>0</v>
      </c>
      <c r="NR46" s="132">
        <v>0</v>
      </c>
      <c r="NS46" s="118">
        <v>0</v>
      </c>
      <c r="NT46" s="118">
        <v>0</v>
      </c>
      <c r="NU46" s="119">
        <v>0</v>
      </c>
      <c r="NV46" s="163">
        <v>0</v>
      </c>
      <c r="NW46" s="132">
        <v>0</v>
      </c>
      <c r="NX46" s="118">
        <v>0</v>
      </c>
      <c r="NY46" s="118">
        <v>0</v>
      </c>
      <c r="NZ46" s="118">
        <v>0</v>
      </c>
      <c r="OA46" s="134" t="s">
        <v>16</v>
      </c>
      <c r="OB46" s="134" t="s">
        <v>16</v>
      </c>
      <c r="OC46" s="135" t="s">
        <v>16</v>
      </c>
      <c r="OD46" s="163">
        <v>0</v>
      </c>
      <c r="OE46" s="211">
        <v>0</v>
      </c>
    </row>
    <row r="47" spans="2:395" ht="13.5" hidden="1" outlineLevel="1" x14ac:dyDescent="0.25">
      <c r="B47" s="14" t="s">
        <v>12</v>
      </c>
      <c r="C47" s="170">
        <v>466995</v>
      </c>
      <c r="D47" s="170">
        <v>466995</v>
      </c>
      <c r="E47" s="171">
        <v>488598</v>
      </c>
      <c r="F47" s="172">
        <v>594748</v>
      </c>
      <c r="G47" s="170">
        <v>594748</v>
      </c>
      <c r="H47" s="171">
        <v>622288</v>
      </c>
      <c r="I47" s="172">
        <v>617242</v>
      </c>
      <c r="J47" s="170">
        <v>617242</v>
      </c>
      <c r="K47" s="171">
        <v>645817</v>
      </c>
      <c r="L47" s="181">
        <v>0</v>
      </c>
      <c r="M47" s="178">
        <v>0</v>
      </c>
      <c r="N47" s="179">
        <v>0</v>
      </c>
      <c r="P47" s="225">
        <v>10</v>
      </c>
      <c r="Q47" s="132">
        <v>7</v>
      </c>
      <c r="R47" s="118">
        <v>5</v>
      </c>
      <c r="S47" s="118">
        <v>0</v>
      </c>
      <c r="T47" s="119">
        <v>2</v>
      </c>
      <c r="U47" s="163">
        <v>3312171</v>
      </c>
      <c r="V47" s="132">
        <v>3</v>
      </c>
      <c r="W47" s="118">
        <v>2</v>
      </c>
      <c r="X47" s="118">
        <v>0</v>
      </c>
      <c r="Y47" s="119">
        <v>1</v>
      </c>
      <c r="Z47" s="163">
        <v>1811784</v>
      </c>
      <c r="AA47" s="132">
        <v>0</v>
      </c>
      <c r="AB47" s="118">
        <v>0</v>
      </c>
      <c r="AC47" s="118">
        <v>0</v>
      </c>
      <c r="AD47" s="118">
        <v>0</v>
      </c>
      <c r="AE47" s="134" t="s">
        <v>16</v>
      </c>
      <c r="AF47" s="134" t="s">
        <v>16</v>
      </c>
      <c r="AG47" s="135" t="s">
        <v>16</v>
      </c>
      <c r="AH47" s="163">
        <v>0</v>
      </c>
      <c r="AI47" s="211">
        <v>5123955</v>
      </c>
      <c r="AJ47" s="206">
        <v>0</v>
      </c>
      <c r="AK47" s="132">
        <v>0</v>
      </c>
      <c r="AL47" s="118">
        <v>0</v>
      </c>
      <c r="AM47" s="118">
        <v>0</v>
      </c>
      <c r="AN47" s="119">
        <v>0</v>
      </c>
      <c r="AO47" s="163">
        <v>0</v>
      </c>
      <c r="AP47" s="132">
        <v>0</v>
      </c>
      <c r="AQ47" s="118">
        <v>0</v>
      </c>
      <c r="AR47" s="118">
        <v>0</v>
      </c>
      <c r="AS47" s="119">
        <v>0</v>
      </c>
      <c r="AT47" s="163">
        <v>0</v>
      </c>
      <c r="AU47" s="132">
        <v>0</v>
      </c>
      <c r="AV47" s="118">
        <v>0</v>
      </c>
      <c r="AW47" s="118">
        <v>0</v>
      </c>
      <c r="AX47" s="118">
        <v>0</v>
      </c>
      <c r="AY47" s="134" t="s">
        <v>16</v>
      </c>
      <c r="AZ47" s="134" t="s">
        <v>16</v>
      </c>
      <c r="BA47" s="135" t="s">
        <v>16</v>
      </c>
      <c r="BB47" s="163">
        <v>0</v>
      </c>
      <c r="BC47" s="211">
        <v>0</v>
      </c>
      <c r="BD47" s="206">
        <v>0</v>
      </c>
      <c r="BE47" s="132">
        <v>0</v>
      </c>
      <c r="BF47" s="118">
        <v>0</v>
      </c>
      <c r="BG47" s="118">
        <v>0</v>
      </c>
      <c r="BH47" s="119">
        <v>0</v>
      </c>
      <c r="BI47" s="163">
        <v>0</v>
      </c>
      <c r="BJ47" s="132">
        <v>0</v>
      </c>
      <c r="BK47" s="118">
        <v>0</v>
      </c>
      <c r="BL47" s="118">
        <v>0</v>
      </c>
      <c r="BM47" s="119">
        <v>0</v>
      </c>
      <c r="BN47" s="163">
        <v>0</v>
      </c>
      <c r="BO47" s="132">
        <v>0</v>
      </c>
      <c r="BP47" s="118">
        <v>0</v>
      </c>
      <c r="BQ47" s="118">
        <v>0</v>
      </c>
      <c r="BR47" s="118">
        <v>0</v>
      </c>
      <c r="BS47" s="134" t="s">
        <v>16</v>
      </c>
      <c r="BT47" s="134" t="s">
        <v>16</v>
      </c>
      <c r="BU47" s="135" t="s">
        <v>16</v>
      </c>
      <c r="BV47" s="163">
        <v>0</v>
      </c>
      <c r="BW47" s="211">
        <v>0</v>
      </c>
      <c r="BX47" s="206">
        <v>0</v>
      </c>
      <c r="BY47" s="132">
        <v>0</v>
      </c>
      <c r="BZ47" s="118">
        <v>0</v>
      </c>
      <c r="CA47" s="118">
        <v>0</v>
      </c>
      <c r="CB47" s="119">
        <v>0</v>
      </c>
      <c r="CC47" s="163">
        <v>0</v>
      </c>
      <c r="CD47" s="132">
        <v>0</v>
      </c>
      <c r="CE47" s="118">
        <v>0</v>
      </c>
      <c r="CF47" s="118">
        <v>0</v>
      </c>
      <c r="CG47" s="119">
        <v>0</v>
      </c>
      <c r="CH47" s="163">
        <v>0</v>
      </c>
      <c r="CI47" s="132">
        <v>0</v>
      </c>
      <c r="CJ47" s="118">
        <v>0</v>
      </c>
      <c r="CK47" s="118">
        <v>0</v>
      </c>
      <c r="CL47" s="118">
        <v>0</v>
      </c>
      <c r="CM47" s="134" t="s">
        <v>16</v>
      </c>
      <c r="CN47" s="134" t="s">
        <v>16</v>
      </c>
      <c r="CO47" s="135" t="s">
        <v>16</v>
      </c>
      <c r="CP47" s="163">
        <v>0</v>
      </c>
      <c r="CQ47" s="211">
        <v>0</v>
      </c>
      <c r="CR47" s="206">
        <v>4</v>
      </c>
      <c r="CS47" s="132">
        <v>3</v>
      </c>
      <c r="CT47" s="118">
        <v>1</v>
      </c>
      <c r="CU47" s="118">
        <v>0</v>
      </c>
      <c r="CV47" s="119">
        <v>2</v>
      </c>
      <c r="CW47" s="163">
        <v>1444191</v>
      </c>
      <c r="CX47" s="132">
        <v>1</v>
      </c>
      <c r="CY47" s="118">
        <v>1</v>
      </c>
      <c r="CZ47" s="118">
        <v>0</v>
      </c>
      <c r="DA47" s="119">
        <v>0</v>
      </c>
      <c r="DB47" s="163">
        <v>594748</v>
      </c>
      <c r="DC47" s="132">
        <v>0</v>
      </c>
      <c r="DD47" s="118">
        <v>0</v>
      </c>
      <c r="DE47" s="118">
        <v>0</v>
      </c>
      <c r="DF47" s="118">
        <v>0</v>
      </c>
      <c r="DG47" s="134" t="s">
        <v>16</v>
      </c>
      <c r="DH47" s="134" t="s">
        <v>16</v>
      </c>
      <c r="DI47" s="135" t="s">
        <v>16</v>
      </c>
      <c r="DJ47" s="163">
        <v>0</v>
      </c>
      <c r="DK47" s="211">
        <v>2038939</v>
      </c>
      <c r="DL47" s="206">
        <v>2</v>
      </c>
      <c r="DM47" s="132">
        <v>2</v>
      </c>
      <c r="DN47" s="118">
        <v>2</v>
      </c>
      <c r="DO47" s="118">
        <v>0</v>
      </c>
      <c r="DP47" s="119">
        <v>0</v>
      </c>
      <c r="DQ47" s="163">
        <v>933990</v>
      </c>
      <c r="DR47" s="132">
        <v>0</v>
      </c>
      <c r="DS47" s="118">
        <v>0</v>
      </c>
      <c r="DT47" s="118">
        <v>0</v>
      </c>
      <c r="DU47" s="119">
        <v>0</v>
      </c>
      <c r="DV47" s="163">
        <v>0</v>
      </c>
      <c r="DW47" s="132">
        <v>0</v>
      </c>
      <c r="DX47" s="118">
        <v>0</v>
      </c>
      <c r="DY47" s="118">
        <v>0</v>
      </c>
      <c r="DZ47" s="118">
        <v>0</v>
      </c>
      <c r="EA47" s="134" t="s">
        <v>16</v>
      </c>
      <c r="EB47" s="134" t="s">
        <v>16</v>
      </c>
      <c r="EC47" s="135" t="s">
        <v>16</v>
      </c>
      <c r="ED47" s="163">
        <v>0</v>
      </c>
      <c r="EE47" s="211">
        <v>933990</v>
      </c>
      <c r="EF47" s="206">
        <v>2</v>
      </c>
      <c r="EG47" s="132">
        <v>1</v>
      </c>
      <c r="EH47" s="118">
        <v>1</v>
      </c>
      <c r="EI47" s="118">
        <v>0</v>
      </c>
      <c r="EJ47" s="119">
        <v>0</v>
      </c>
      <c r="EK47" s="163">
        <v>466995</v>
      </c>
      <c r="EL47" s="132">
        <v>1</v>
      </c>
      <c r="EM47" s="118">
        <v>0</v>
      </c>
      <c r="EN47" s="118">
        <v>0</v>
      </c>
      <c r="EO47" s="119">
        <v>1</v>
      </c>
      <c r="EP47" s="163">
        <v>622288</v>
      </c>
      <c r="EQ47" s="132">
        <v>0</v>
      </c>
      <c r="ER47" s="118">
        <v>0</v>
      </c>
      <c r="ES47" s="118">
        <v>0</v>
      </c>
      <c r="ET47" s="118">
        <v>0</v>
      </c>
      <c r="EU47" s="134" t="s">
        <v>16</v>
      </c>
      <c r="EV47" s="134" t="s">
        <v>16</v>
      </c>
      <c r="EW47" s="135" t="s">
        <v>16</v>
      </c>
      <c r="EX47" s="163">
        <v>0</v>
      </c>
      <c r="EY47" s="211">
        <v>1089283</v>
      </c>
      <c r="EZ47" s="206">
        <v>0</v>
      </c>
      <c r="FA47" s="132">
        <v>0</v>
      </c>
      <c r="FB47" s="118">
        <v>0</v>
      </c>
      <c r="FC47" s="118">
        <v>0</v>
      </c>
      <c r="FD47" s="119">
        <v>0</v>
      </c>
      <c r="FE47" s="163">
        <v>0</v>
      </c>
      <c r="FF47" s="132">
        <v>0</v>
      </c>
      <c r="FG47" s="118">
        <v>0</v>
      </c>
      <c r="FH47" s="118">
        <v>0</v>
      </c>
      <c r="FI47" s="119">
        <v>0</v>
      </c>
      <c r="FJ47" s="163">
        <v>0</v>
      </c>
      <c r="FK47" s="132">
        <v>0</v>
      </c>
      <c r="FL47" s="118">
        <v>0</v>
      </c>
      <c r="FM47" s="118">
        <v>0</v>
      </c>
      <c r="FN47" s="118">
        <v>0</v>
      </c>
      <c r="FO47" s="134" t="s">
        <v>16</v>
      </c>
      <c r="FP47" s="134" t="s">
        <v>16</v>
      </c>
      <c r="FQ47" s="135" t="s">
        <v>16</v>
      </c>
      <c r="FR47" s="163">
        <v>0</v>
      </c>
      <c r="FS47" s="211">
        <v>0</v>
      </c>
      <c r="FT47" s="206">
        <v>0</v>
      </c>
      <c r="FU47" s="132">
        <v>0</v>
      </c>
      <c r="FV47" s="118">
        <v>0</v>
      </c>
      <c r="FW47" s="118">
        <v>0</v>
      </c>
      <c r="FX47" s="119">
        <v>0</v>
      </c>
      <c r="FY47" s="163">
        <v>0</v>
      </c>
      <c r="FZ47" s="132">
        <v>0</v>
      </c>
      <c r="GA47" s="118">
        <v>0</v>
      </c>
      <c r="GB47" s="118">
        <v>0</v>
      </c>
      <c r="GC47" s="119">
        <v>0</v>
      </c>
      <c r="GD47" s="163">
        <v>0</v>
      </c>
      <c r="GE47" s="132">
        <v>0</v>
      </c>
      <c r="GF47" s="118">
        <v>0</v>
      </c>
      <c r="GG47" s="118">
        <v>0</v>
      </c>
      <c r="GH47" s="118">
        <v>0</v>
      </c>
      <c r="GI47" s="134" t="s">
        <v>16</v>
      </c>
      <c r="GJ47" s="134" t="s">
        <v>16</v>
      </c>
      <c r="GK47" s="135" t="s">
        <v>16</v>
      </c>
      <c r="GL47" s="163">
        <v>0</v>
      </c>
      <c r="GM47" s="211">
        <v>0</v>
      </c>
      <c r="GN47" s="206">
        <v>0</v>
      </c>
      <c r="GO47" s="132">
        <v>0</v>
      </c>
      <c r="GP47" s="118">
        <v>0</v>
      </c>
      <c r="GQ47" s="118">
        <v>0</v>
      </c>
      <c r="GR47" s="119">
        <v>0</v>
      </c>
      <c r="GS47" s="163">
        <v>0</v>
      </c>
      <c r="GT47" s="132">
        <v>0</v>
      </c>
      <c r="GU47" s="118">
        <v>0</v>
      </c>
      <c r="GV47" s="118">
        <v>0</v>
      </c>
      <c r="GW47" s="119">
        <v>0</v>
      </c>
      <c r="GX47" s="163">
        <v>0</v>
      </c>
      <c r="GY47" s="132">
        <v>0</v>
      </c>
      <c r="GZ47" s="118">
        <v>0</v>
      </c>
      <c r="HA47" s="118">
        <v>0</v>
      </c>
      <c r="HB47" s="118">
        <v>0</v>
      </c>
      <c r="HC47" s="134" t="s">
        <v>16</v>
      </c>
      <c r="HD47" s="134" t="s">
        <v>16</v>
      </c>
      <c r="HE47" s="135" t="s">
        <v>16</v>
      </c>
      <c r="HF47" s="163">
        <v>0</v>
      </c>
      <c r="HG47" s="211">
        <v>0</v>
      </c>
      <c r="HH47" s="206">
        <v>0</v>
      </c>
      <c r="HI47" s="132">
        <v>0</v>
      </c>
      <c r="HJ47" s="118">
        <v>0</v>
      </c>
      <c r="HK47" s="118">
        <v>0</v>
      </c>
      <c r="HL47" s="119">
        <v>0</v>
      </c>
      <c r="HM47" s="163">
        <v>0</v>
      </c>
      <c r="HN47" s="132">
        <v>0</v>
      </c>
      <c r="HO47" s="118">
        <v>0</v>
      </c>
      <c r="HP47" s="118">
        <v>0</v>
      </c>
      <c r="HQ47" s="119">
        <v>0</v>
      </c>
      <c r="HR47" s="163">
        <v>0</v>
      </c>
      <c r="HS47" s="132">
        <v>0</v>
      </c>
      <c r="HT47" s="118">
        <v>0</v>
      </c>
      <c r="HU47" s="118">
        <v>0</v>
      </c>
      <c r="HV47" s="118">
        <v>0</v>
      </c>
      <c r="HW47" s="134" t="s">
        <v>16</v>
      </c>
      <c r="HX47" s="134" t="s">
        <v>16</v>
      </c>
      <c r="HY47" s="135" t="s">
        <v>16</v>
      </c>
      <c r="HZ47" s="163">
        <v>0</v>
      </c>
      <c r="IA47" s="211">
        <v>0</v>
      </c>
      <c r="IB47" s="206">
        <v>0</v>
      </c>
      <c r="IC47" s="132">
        <v>0</v>
      </c>
      <c r="ID47" s="118">
        <v>0</v>
      </c>
      <c r="IE47" s="118">
        <v>0</v>
      </c>
      <c r="IF47" s="119">
        <v>0</v>
      </c>
      <c r="IG47" s="163">
        <v>0</v>
      </c>
      <c r="IH47" s="132">
        <v>0</v>
      </c>
      <c r="II47" s="118">
        <v>0</v>
      </c>
      <c r="IJ47" s="118">
        <v>0</v>
      </c>
      <c r="IK47" s="119">
        <v>0</v>
      </c>
      <c r="IL47" s="163">
        <v>0</v>
      </c>
      <c r="IM47" s="132">
        <v>0</v>
      </c>
      <c r="IN47" s="118">
        <v>0</v>
      </c>
      <c r="IO47" s="118">
        <v>0</v>
      </c>
      <c r="IP47" s="118">
        <v>0</v>
      </c>
      <c r="IQ47" s="134" t="s">
        <v>16</v>
      </c>
      <c r="IR47" s="134" t="s">
        <v>16</v>
      </c>
      <c r="IS47" s="135" t="s">
        <v>16</v>
      </c>
      <c r="IT47" s="163">
        <v>0</v>
      </c>
      <c r="IU47" s="211">
        <v>0</v>
      </c>
      <c r="IV47" s="206">
        <v>0</v>
      </c>
      <c r="IW47" s="132">
        <v>0</v>
      </c>
      <c r="IX47" s="118">
        <v>0</v>
      </c>
      <c r="IY47" s="118">
        <v>0</v>
      </c>
      <c r="IZ47" s="119">
        <v>0</v>
      </c>
      <c r="JA47" s="163">
        <v>0</v>
      </c>
      <c r="JB47" s="132">
        <v>0</v>
      </c>
      <c r="JC47" s="118">
        <v>0</v>
      </c>
      <c r="JD47" s="118">
        <v>0</v>
      </c>
      <c r="JE47" s="119">
        <v>0</v>
      </c>
      <c r="JF47" s="163">
        <v>0</v>
      </c>
      <c r="JG47" s="132">
        <v>0</v>
      </c>
      <c r="JH47" s="118">
        <v>0</v>
      </c>
      <c r="JI47" s="118">
        <v>0</v>
      </c>
      <c r="JJ47" s="118">
        <v>0</v>
      </c>
      <c r="JK47" s="134" t="s">
        <v>16</v>
      </c>
      <c r="JL47" s="134" t="s">
        <v>16</v>
      </c>
      <c r="JM47" s="135" t="s">
        <v>16</v>
      </c>
      <c r="JN47" s="163">
        <v>0</v>
      </c>
      <c r="JO47" s="211">
        <v>0</v>
      </c>
      <c r="JP47" s="206">
        <v>0</v>
      </c>
      <c r="JQ47" s="132">
        <v>0</v>
      </c>
      <c r="JR47" s="118">
        <v>0</v>
      </c>
      <c r="JS47" s="118">
        <v>0</v>
      </c>
      <c r="JT47" s="119">
        <v>0</v>
      </c>
      <c r="JU47" s="163">
        <v>0</v>
      </c>
      <c r="JV47" s="132">
        <v>0</v>
      </c>
      <c r="JW47" s="118">
        <v>0</v>
      </c>
      <c r="JX47" s="118">
        <v>0</v>
      </c>
      <c r="JY47" s="119">
        <v>0</v>
      </c>
      <c r="JZ47" s="163">
        <v>0</v>
      </c>
      <c r="KA47" s="132">
        <v>0</v>
      </c>
      <c r="KB47" s="118">
        <v>0</v>
      </c>
      <c r="KC47" s="118">
        <v>0</v>
      </c>
      <c r="KD47" s="118">
        <v>0</v>
      </c>
      <c r="KE47" s="134" t="s">
        <v>16</v>
      </c>
      <c r="KF47" s="134" t="s">
        <v>16</v>
      </c>
      <c r="KG47" s="135" t="s">
        <v>16</v>
      </c>
      <c r="KH47" s="163">
        <v>0</v>
      </c>
      <c r="KI47" s="211">
        <v>0</v>
      </c>
      <c r="KJ47" s="206">
        <v>1</v>
      </c>
      <c r="KK47" s="132">
        <v>1</v>
      </c>
      <c r="KL47" s="118">
        <v>1</v>
      </c>
      <c r="KM47" s="118">
        <v>0</v>
      </c>
      <c r="KN47" s="119">
        <v>0</v>
      </c>
      <c r="KO47" s="163">
        <v>466995</v>
      </c>
      <c r="KP47" s="132">
        <v>0</v>
      </c>
      <c r="KQ47" s="118">
        <v>0</v>
      </c>
      <c r="KR47" s="118">
        <v>0</v>
      </c>
      <c r="KS47" s="119">
        <v>0</v>
      </c>
      <c r="KT47" s="163">
        <v>0</v>
      </c>
      <c r="KU47" s="132">
        <v>0</v>
      </c>
      <c r="KV47" s="118">
        <v>0</v>
      </c>
      <c r="KW47" s="118">
        <v>0</v>
      </c>
      <c r="KX47" s="118">
        <v>0</v>
      </c>
      <c r="KY47" s="134" t="s">
        <v>16</v>
      </c>
      <c r="KZ47" s="134" t="s">
        <v>16</v>
      </c>
      <c r="LA47" s="135" t="s">
        <v>16</v>
      </c>
      <c r="LB47" s="163">
        <v>0</v>
      </c>
      <c r="LC47" s="211">
        <v>466995</v>
      </c>
      <c r="LD47" s="206">
        <v>0</v>
      </c>
      <c r="LE47" s="132">
        <v>0</v>
      </c>
      <c r="LF47" s="118">
        <v>0</v>
      </c>
      <c r="LG47" s="118">
        <v>0</v>
      </c>
      <c r="LH47" s="119">
        <v>0</v>
      </c>
      <c r="LI47" s="163">
        <v>0</v>
      </c>
      <c r="LJ47" s="132">
        <v>0</v>
      </c>
      <c r="LK47" s="118">
        <v>0</v>
      </c>
      <c r="LL47" s="118">
        <v>0</v>
      </c>
      <c r="LM47" s="119">
        <v>0</v>
      </c>
      <c r="LN47" s="163">
        <v>0</v>
      </c>
      <c r="LO47" s="132">
        <v>0</v>
      </c>
      <c r="LP47" s="118">
        <v>0</v>
      </c>
      <c r="LQ47" s="118">
        <v>0</v>
      </c>
      <c r="LR47" s="118">
        <v>0</v>
      </c>
      <c r="LS47" s="134" t="s">
        <v>16</v>
      </c>
      <c r="LT47" s="134" t="s">
        <v>16</v>
      </c>
      <c r="LU47" s="135" t="s">
        <v>16</v>
      </c>
      <c r="LV47" s="163">
        <v>0</v>
      </c>
      <c r="LW47" s="211">
        <v>0</v>
      </c>
      <c r="LX47" s="206">
        <v>0</v>
      </c>
      <c r="LY47" s="132">
        <v>0</v>
      </c>
      <c r="LZ47" s="118">
        <v>0</v>
      </c>
      <c r="MA47" s="118">
        <v>0</v>
      </c>
      <c r="MB47" s="119">
        <v>0</v>
      </c>
      <c r="MC47" s="163">
        <v>0</v>
      </c>
      <c r="MD47" s="132">
        <v>0</v>
      </c>
      <c r="ME47" s="118">
        <v>0</v>
      </c>
      <c r="MF47" s="118">
        <v>0</v>
      </c>
      <c r="MG47" s="119">
        <v>0</v>
      </c>
      <c r="MH47" s="163">
        <v>0</v>
      </c>
      <c r="MI47" s="132">
        <v>0</v>
      </c>
      <c r="MJ47" s="118">
        <v>0</v>
      </c>
      <c r="MK47" s="118">
        <v>0</v>
      </c>
      <c r="ML47" s="118">
        <v>0</v>
      </c>
      <c r="MM47" s="134" t="s">
        <v>16</v>
      </c>
      <c r="MN47" s="134" t="s">
        <v>16</v>
      </c>
      <c r="MO47" s="135" t="s">
        <v>16</v>
      </c>
      <c r="MP47" s="163">
        <v>0</v>
      </c>
      <c r="MQ47" s="211">
        <v>0</v>
      </c>
      <c r="MR47" s="206">
        <v>0</v>
      </c>
      <c r="MS47" s="132">
        <v>0</v>
      </c>
      <c r="MT47" s="118">
        <v>0</v>
      </c>
      <c r="MU47" s="118">
        <v>0</v>
      </c>
      <c r="MV47" s="119">
        <v>0</v>
      </c>
      <c r="MW47" s="163">
        <v>0</v>
      </c>
      <c r="MX47" s="132">
        <v>0</v>
      </c>
      <c r="MY47" s="118">
        <v>0</v>
      </c>
      <c r="MZ47" s="118">
        <v>0</v>
      </c>
      <c r="NA47" s="119">
        <v>0</v>
      </c>
      <c r="NB47" s="163">
        <v>0</v>
      </c>
      <c r="NC47" s="132">
        <v>0</v>
      </c>
      <c r="ND47" s="118">
        <v>0</v>
      </c>
      <c r="NE47" s="118">
        <v>0</v>
      </c>
      <c r="NF47" s="118">
        <v>0</v>
      </c>
      <c r="NG47" s="134" t="s">
        <v>16</v>
      </c>
      <c r="NH47" s="134" t="s">
        <v>16</v>
      </c>
      <c r="NI47" s="135" t="s">
        <v>16</v>
      </c>
      <c r="NJ47" s="163">
        <v>0</v>
      </c>
      <c r="NK47" s="211">
        <v>0</v>
      </c>
      <c r="NL47" s="206">
        <v>1</v>
      </c>
      <c r="NM47" s="132">
        <v>0</v>
      </c>
      <c r="NN47" s="118">
        <v>0</v>
      </c>
      <c r="NO47" s="118">
        <v>0</v>
      </c>
      <c r="NP47" s="119">
        <v>0</v>
      </c>
      <c r="NQ47" s="163">
        <v>0</v>
      </c>
      <c r="NR47" s="132">
        <v>1</v>
      </c>
      <c r="NS47" s="118">
        <v>1</v>
      </c>
      <c r="NT47" s="118">
        <v>0</v>
      </c>
      <c r="NU47" s="119">
        <v>0</v>
      </c>
      <c r="NV47" s="163">
        <v>594748</v>
      </c>
      <c r="NW47" s="132">
        <v>0</v>
      </c>
      <c r="NX47" s="118">
        <v>0</v>
      </c>
      <c r="NY47" s="118">
        <v>0</v>
      </c>
      <c r="NZ47" s="118">
        <v>0</v>
      </c>
      <c r="OA47" s="134" t="s">
        <v>16</v>
      </c>
      <c r="OB47" s="134" t="s">
        <v>16</v>
      </c>
      <c r="OC47" s="135" t="s">
        <v>16</v>
      </c>
      <c r="OD47" s="163">
        <v>0</v>
      </c>
      <c r="OE47" s="211">
        <v>594748</v>
      </c>
    </row>
    <row r="48" spans="2:395" ht="13.5" hidden="1" outlineLevel="1" x14ac:dyDescent="0.25">
      <c r="B48" s="14" t="s">
        <v>14</v>
      </c>
      <c r="C48" s="170">
        <v>409054</v>
      </c>
      <c r="D48" s="170">
        <v>409054</v>
      </c>
      <c r="E48" s="171">
        <v>427806</v>
      </c>
      <c r="F48" s="172">
        <v>455695</v>
      </c>
      <c r="G48" s="170">
        <v>455695</v>
      </c>
      <c r="H48" s="171">
        <v>476520</v>
      </c>
      <c r="I48" s="172">
        <v>481154</v>
      </c>
      <c r="J48" s="170">
        <v>481154</v>
      </c>
      <c r="K48" s="171">
        <v>503156</v>
      </c>
      <c r="L48" s="181">
        <v>0</v>
      </c>
      <c r="M48" s="178">
        <v>0</v>
      </c>
      <c r="N48" s="179">
        <v>0</v>
      </c>
      <c r="P48" s="225">
        <v>33</v>
      </c>
      <c r="Q48" s="132">
        <v>31</v>
      </c>
      <c r="R48" s="118">
        <v>27</v>
      </c>
      <c r="S48" s="118">
        <v>1</v>
      </c>
      <c r="T48" s="119">
        <v>3</v>
      </c>
      <c r="U48" s="163">
        <v>12736930</v>
      </c>
      <c r="V48" s="132">
        <v>2</v>
      </c>
      <c r="W48" s="118">
        <v>1</v>
      </c>
      <c r="X48" s="118">
        <v>0</v>
      </c>
      <c r="Y48" s="119">
        <v>1</v>
      </c>
      <c r="Z48" s="163">
        <v>932215</v>
      </c>
      <c r="AA48" s="132">
        <v>0</v>
      </c>
      <c r="AB48" s="118">
        <v>0</v>
      </c>
      <c r="AC48" s="118">
        <v>0</v>
      </c>
      <c r="AD48" s="118">
        <v>0</v>
      </c>
      <c r="AE48" s="134" t="s">
        <v>16</v>
      </c>
      <c r="AF48" s="134" t="s">
        <v>16</v>
      </c>
      <c r="AG48" s="135" t="s">
        <v>16</v>
      </c>
      <c r="AH48" s="163">
        <v>0</v>
      </c>
      <c r="AI48" s="211">
        <v>13669145</v>
      </c>
      <c r="AJ48" s="206">
        <v>0</v>
      </c>
      <c r="AK48" s="132">
        <v>0</v>
      </c>
      <c r="AL48" s="118">
        <v>0</v>
      </c>
      <c r="AM48" s="118">
        <v>0</v>
      </c>
      <c r="AN48" s="119">
        <v>0</v>
      </c>
      <c r="AO48" s="163">
        <v>0</v>
      </c>
      <c r="AP48" s="132">
        <v>0</v>
      </c>
      <c r="AQ48" s="118">
        <v>0</v>
      </c>
      <c r="AR48" s="118">
        <v>0</v>
      </c>
      <c r="AS48" s="119">
        <v>0</v>
      </c>
      <c r="AT48" s="163">
        <v>0</v>
      </c>
      <c r="AU48" s="132">
        <v>0</v>
      </c>
      <c r="AV48" s="118">
        <v>0</v>
      </c>
      <c r="AW48" s="118">
        <v>0</v>
      </c>
      <c r="AX48" s="118">
        <v>0</v>
      </c>
      <c r="AY48" s="134" t="s">
        <v>16</v>
      </c>
      <c r="AZ48" s="134" t="s">
        <v>16</v>
      </c>
      <c r="BA48" s="135" t="s">
        <v>16</v>
      </c>
      <c r="BB48" s="163">
        <v>0</v>
      </c>
      <c r="BC48" s="211">
        <v>0</v>
      </c>
      <c r="BD48" s="206">
        <v>1</v>
      </c>
      <c r="BE48" s="132">
        <v>1</v>
      </c>
      <c r="BF48" s="118">
        <v>1</v>
      </c>
      <c r="BG48" s="118">
        <v>0</v>
      </c>
      <c r="BH48" s="119">
        <v>0</v>
      </c>
      <c r="BI48" s="163">
        <v>409054</v>
      </c>
      <c r="BJ48" s="132">
        <v>0</v>
      </c>
      <c r="BK48" s="118">
        <v>0</v>
      </c>
      <c r="BL48" s="118">
        <v>0</v>
      </c>
      <c r="BM48" s="119">
        <v>0</v>
      </c>
      <c r="BN48" s="163">
        <v>0</v>
      </c>
      <c r="BO48" s="132">
        <v>0</v>
      </c>
      <c r="BP48" s="118">
        <v>0</v>
      </c>
      <c r="BQ48" s="118">
        <v>0</v>
      </c>
      <c r="BR48" s="118">
        <v>0</v>
      </c>
      <c r="BS48" s="134" t="s">
        <v>16</v>
      </c>
      <c r="BT48" s="134" t="s">
        <v>16</v>
      </c>
      <c r="BU48" s="135" t="s">
        <v>16</v>
      </c>
      <c r="BV48" s="163">
        <v>0</v>
      </c>
      <c r="BW48" s="211">
        <v>409054</v>
      </c>
      <c r="BX48" s="206">
        <v>0</v>
      </c>
      <c r="BY48" s="132">
        <v>0</v>
      </c>
      <c r="BZ48" s="118">
        <v>0</v>
      </c>
      <c r="CA48" s="118">
        <v>0</v>
      </c>
      <c r="CB48" s="119">
        <v>0</v>
      </c>
      <c r="CC48" s="163">
        <v>0</v>
      </c>
      <c r="CD48" s="132">
        <v>0</v>
      </c>
      <c r="CE48" s="118">
        <v>0</v>
      </c>
      <c r="CF48" s="118">
        <v>0</v>
      </c>
      <c r="CG48" s="119">
        <v>0</v>
      </c>
      <c r="CH48" s="163">
        <v>0</v>
      </c>
      <c r="CI48" s="132">
        <v>0</v>
      </c>
      <c r="CJ48" s="118">
        <v>0</v>
      </c>
      <c r="CK48" s="118">
        <v>0</v>
      </c>
      <c r="CL48" s="118">
        <v>0</v>
      </c>
      <c r="CM48" s="134" t="s">
        <v>16</v>
      </c>
      <c r="CN48" s="134" t="s">
        <v>16</v>
      </c>
      <c r="CO48" s="135" t="s">
        <v>16</v>
      </c>
      <c r="CP48" s="163">
        <v>0</v>
      </c>
      <c r="CQ48" s="211">
        <v>0</v>
      </c>
      <c r="CR48" s="206">
        <v>22</v>
      </c>
      <c r="CS48" s="132">
        <v>22</v>
      </c>
      <c r="CT48" s="118">
        <v>20</v>
      </c>
      <c r="CU48" s="118">
        <v>1</v>
      </c>
      <c r="CV48" s="119">
        <v>1</v>
      </c>
      <c r="CW48" s="163">
        <v>9017940</v>
      </c>
      <c r="CX48" s="132">
        <v>0</v>
      </c>
      <c r="CY48" s="118">
        <v>0</v>
      </c>
      <c r="CZ48" s="118">
        <v>0</v>
      </c>
      <c r="DA48" s="119">
        <v>0</v>
      </c>
      <c r="DB48" s="163">
        <v>0</v>
      </c>
      <c r="DC48" s="132">
        <v>0</v>
      </c>
      <c r="DD48" s="118">
        <v>0</v>
      </c>
      <c r="DE48" s="118">
        <v>0</v>
      </c>
      <c r="DF48" s="118">
        <v>0</v>
      </c>
      <c r="DG48" s="134" t="s">
        <v>16</v>
      </c>
      <c r="DH48" s="134" t="s">
        <v>16</v>
      </c>
      <c r="DI48" s="135" t="s">
        <v>16</v>
      </c>
      <c r="DJ48" s="163">
        <v>0</v>
      </c>
      <c r="DK48" s="211">
        <v>9017940</v>
      </c>
      <c r="DL48" s="206">
        <v>1</v>
      </c>
      <c r="DM48" s="132">
        <v>0</v>
      </c>
      <c r="DN48" s="118">
        <v>0</v>
      </c>
      <c r="DO48" s="118">
        <v>0</v>
      </c>
      <c r="DP48" s="119">
        <v>0</v>
      </c>
      <c r="DQ48" s="163">
        <v>0</v>
      </c>
      <c r="DR48" s="132">
        <v>1</v>
      </c>
      <c r="DS48" s="118">
        <v>1</v>
      </c>
      <c r="DT48" s="118">
        <v>0</v>
      </c>
      <c r="DU48" s="119">
        <v>0</v>
      </c>
      <c r="DV48" s="163">
        <v>455695</v>
      </c>
      <c r="DW48" s="132">
        <v>0</v>
      </c>
      <c r="DX48" s="118">
        <v>0</v>
      </c>
      <c r="DY48" s="118">
        <v>0</v>
      </c>
      <c r="DZ48" s="118">
        <v>0</v>
      </c>
      <c r="EA48" s="134" t="s">
        <v>16</v>
      </c>
      <c r="EB48" s="134" t="s">
        <v>16</v>
      </c>
      <c r="EC48" s="135" t="s">
        <v>16</v>
      </c>
      <c r="ED48" s="163">
        <v>0</v>
      </c>
      <c r="EE48" s="211">
        <v>455695</v>
      </c>
      <c r="EF48" s="206">
        <v>6</v>
      </c>
      <c r="EG48" s="132">
        <v>6</v>
      </c>
      <c r="EH48" s="118">
        <v>5</v>
      </c>
      <c r="EI48" s="118">
        <v>0</v>
      </c>
      <c r="EJ48" s="119">
        <v>1</v>
      </c>
      <c r="EK48" s="163">
        <v>2473076</v>
      </c>
      <c r="EL48" s="132">
        <v>0</v>
      </c>
      <c r="EM48" s="118">
        <v>0</v>
      </c>
      <c r="EN48" s="118">
        <v>0</v>
      </c>
      <c r="EO48" s="119">
        <v>0</v>
      </c>
      <c r="EP48" s="163">
        <v>0</v>
      </c>
      <c r="EQ48" s="132">
        <v>0</v>
      </c>
      <c r="ER48" s="118">
        <v>0</v>
      </c>
      <c r="ES48" s="118">
        <v>0</v>
      </c>
      <c r="ET48" s="118">
        <v>0</v>
      </c>
      <c r="EU48" s="134" t="s">
        <v>16</v>
      </c>
      <c r="EV48" s="134" t="s">
        <v>16</v>
      </c>
      <c r="EW48" s="135" t="s">
        <v>16</v>
      </c>
      <c r="EX48" s="163">
        <v>0</v>
      </c>
      <c r="EY48" s="211">
        <v>2473076</v>
      </c>
      <c r="EZ48" s="206">
        <v>0</v>
      </c>
      <c r="FA48" s="132">
        <v>0</v>
      </c>
      <c r="FB48" s="118">
        <v>0</v>
      </c>
      <c r="FC48" s="118">
        <v>0</v>
      </c>
      <c r="FD48" s="119">
        <v>0</v>
      </c>
      <c r="FE48" s="163">
        <v>0</v>
      </c>
      <c r="FF48" s="132">
        <v>0</v>
      </c>
      <c r="FG48" s="118">
        <v>0</v>
      </c>
      <c r="FH48" s="118">
        <v>0</v>
      </c>
      <c r="FI48" s="119">
        <v>0</v>
      </c>
      <c r="FJ48" s="163">
        <v>0</v>
      </c>
      <c r="FK48" s="132">
        <v>0</v>
      </c>
      <c r="FL48" s="118">
        <v>0</v>
      </c>
      <c r="FM48" s="118">
        <v>0</v>
      </c>
      <c r="FN48" s="118">
        <v>0</v>
      </c>
      <c r="FO48" s="134" t="s">
        <v>16</v>
      </c>
      <c r="FP48" s="134" t="s">
        <v>16</v>
      </c>
      <c r="FQ48" s="135" t="s">
        <v>16</v>
      </c>
      <c r="FR48" s="163">
        <v>0</v>
      </c>
      <c r="FS48" s="211">
        <v>0</v>
      </c>
      <c r="FT48" s="206">
        <v>0</v>
      </c>
      <c r="FU48" s="132">
        <v>0</v>
      </c>
      <c r="FV48" s="118">
        <v>0</v>
      </c>
      <c r="FW48" s="118">
        <v>0</v>
      </c>
      <c r="FX48" s="119">
        <v>0</v>
      </c>
      <c r="FY48" s="163">
        <v>0</v>
      </c>
      <c r="FZ48" s="132">
        <v>0</v>
      </c>
      <c r="GA48" s="118">
        <v>0</v>
      </c>
      <c r="GB48" s="118">
        <v>0</v>
      </c>
      <c r="GC48" s="119">
        <v>0</v>
      </c>
      <c r="GD48" s="163">
        <v>0</v>
      </c>
      <c r="GE48" s="132">
        <v>0</v>
      </c>
      <c r="GF48" s="118">
        <v>0</v>
      </c>
      <c r="GG48" s="118">
        <v>0</v>
      </c>
      <c r="GH48" s="118">
        <v>0</v>
      </c>
      <c r="GI48" s="134" t="s">
        <v>16</v>
      </c>
      <c r="GJ48" s="134" t="s">
        <v>16</v>
      </c>
      <c r="GK48" s="135" t="s">
        <v>16</v>
      </c>
      <c r="GL48" s="163">
        <v>0</v>
      </c>
      <c r="GM48" s="211">
        <v>0</v>
      </c>
      <c r="GN48" s="206">
        <v>0</v>
      </c>
      <c r="GO48" s="132">
        <v>0</v>
      </c>
      <c r="GP48" s="118">
        <v>0</v>
      </c>
      <c r="GQ48" s="118">
        <v>0</v>
      </c>
      <c r="GR48" s="119">
        <v>0</v>
      </c>
      <c r="GS48" s="163">
        <v>0</v>
      </c>
      <c r="GT48" s="132">
        <v>0</v>
      </c>
      <c r="GU48" s="118">
        <v>0</v>
      </c>
      <c r="GV48" s="118">
        <v>0</v>
      </c>
      <c r="GW48" s="119">
        <v>0</v>
      </c>
      <c r="GX48" s="163">
        <v>0</v>
      </c>
      <c r="GY48" s="132">
        <v>0</v>
      </c>
      <c r="GZ48" s="118">
        <v>0</v>
      </c>
      <c r="HA48" s="118">
        <v>0</v>
      </c>
      <c r="HB48" s="118">
        <v>0</v>
      </c>
      <c r="HC48" s="134" t="s">
        <v>16</v>
      </c>
      <c r="HD48" s="134" t="s">
        <v>16</v>
      </c>
      <c r="HE48" s="135" t="s">
        <v>16</v>
      </c>
      <c r="HF48" s="163">
        <v>0</v>
      </c>
      <c r="HG48" s="211">
        <v>0</v>
      </c>
      <c r="HH48" s="206">
        <v>0</v>
      </c>
      <c r="HI48" s="132">
        <v>0</v>
      </c>
      <c r="HJ48" s="118">
        <v>0</v>
      </c>
      <c r="HK48" s="118">
        <v>0</v>
      </c>
      <c r="HL48" s="119">
        <v>0</v>
      </c>
      <c r="HM48" s="163">
        <v>0</v>
      </c>
      <c r="HN48" s="132">
        <v>0</v>
      </c>
      <c r="HO48" s="118">
        <v>0</v>
      </c>
      <c r="HP48" s="118">
        <v>0</v>
      </c>
      <c r="HQ48" s="119">
        <v>0</v>
      </c>
      <c r="HR48" s="163">
        <v>0</v>
      </c>
      <c r="HS48" s="132">
        <v>0</v>
      </c>
      <c r="HT48" s="118">
        <v>0</v>
      </c>
      <c r="HU48" s="118">
        <v>0</v>
      </c>
      <c r="HV48" s="118">
        <v>0</v>
      </c>
      <c r="HW48" s="134" t="s">
        <v>16</v>
      </c>
      <c r="HX48" s="134" t="s">
        <v>16</v>
      </c>
      <c r="HY48" s="135" t="s">
        <v>16</v>
      </c>
      <c r="HZ48" s="163">
        <v>0</v>
      </c>
      <c r="IA48" s="211">
        <v>0</v>
      </c>
      <c r="IB48" s="206">
        <v>2</v>
      </c>
      <c r="IC48" s="132">
        <v>1</v>
      </c>
      <c r="ID48" s="118">
        <v>0</v>
      </c>
      <c r="IE48" s="118">
        <v>0</v>
      </c>
      <c r="IF48" s="119">
        <v>1</v>
      </c>
      <c r="IG48" s="163">
        <v>427806</v>
      </c>
      <c r="IH48" s="132">
        <v>1</v>
      </c>
      <c r="II48" s="118">
        <v>0</v>
      </c>
      <c r="IJ48" s="118">
        <v>0</v>
      </c>
      <c r="IK48" s="119">
        <v>1</v>
      </c>
      <c r="IL48" s="163">
        <v>476520</v>
      </c>
      <c r="IM48" s="132">
        <v>0</v>
      </c>
      <c r="IN48" s="118">
        <v>0</v>
      </c>
      <c r="IO48" s="118">
        <v>0</v>
      </c>
      <c r="IP48" s="118">
        <v>0</v>
      </c>
      <c r="IQ48" s="134" t="s">
        <v>16</v>
      </c>
      <c r="IR48" s="134" t="s">
        <v>16</v>
      </c>
      <c r="IS48" s="135" t="s">
        <v>16</v>
      </c>
      <c r="IT48" s="163">
        <v>0</v>
      </c>
      <c r="IU48" s="211">
        <v>904326</v>
      </c>
      <c r="IV48" s="206">
        <v>0</v>
      </c>
      <c r="IW48" s="132">
        <v>0</v>
      </c>
      <c r="IX48" s="118">
        <v>0</v>
      </c>
      <c r="IY48" s="118">
        <v>0</v>
      </c>
      <c r="IZ48" s="119">
        <v>0</v>
      </c>
      <c r="JA48" s="163">
        <v>0</v>
      </c>
      <c r="JB48" s="132">
        <v>0</v>
      </c>
      <c r="JC48" s="118">
        <v>0</v>
      </c>
      <c r="JD48" s="118">
        <v>0</v>
      </c>
      <c r="JE48" s="119">
        <v>0</v>
      </c>
      <c r="JF48" s="163">
        <v>0</v>
      </c>
      <c r="JG48" s="132">
        <v>0</v>
      </c>
      <c r="JH48" s="118">
        <v>0</v>
      </c>
      <c r="JI48" s="118">
        <v>0</v>
      </c>
      <c r="JJ48" s="118">
        <v>0</v>
      </c>
      <c r="JK48" s="134" t="s">
        <v>16</v>
      </c>
      <c r="JL48" s="134" t="s">
        <v>16</v>
      </c>
      <c r="JM48" s="135" t="s">
        <v>16</v>
      </c>
      <c r="JN48" s="163">
        <v>0</v>
      </c>
      <c r="JO48" s="211">
        <v>0</v>
      </c>
      <c r="JP48" s="206">
        <v>0</v>
      </c>
      <c r="JQ48" s="132">
        <v>0</v>
      </c>
      <c r="JR48" s="118">
        <v>0</v>
      </c>
      <c r="JS48" s="118">
        <v>0</v>
      </c>
      <c r="JT48" s="119">
        <v>0</v>
      </c>
      <c r="JU48" s="163">
        <v>0</v>
      </c>
      <c r="JV48" s="132">
        <v>0</v>
      </c>
      <c r="JW48" s="118">
        <v>0</v>
      </c>
      <c r="JX48" s="118">
        <v>0</v>
      </c>
      <c r="JY48" s="119">
        <v>0</v>
      </c>
      <c r="JZ48" s="163">
        <v>0</v>
      </c>
      <c r="KA48" s="132">
        <v>0</v>
      </c>
      <c r="KB48" s="118">
        <v>0</v>
      </c>
      <c r="KC48" s="118">
        <v>0</v>
      </c>
      <c r="KD48" s="118">
        <v>0</v>
      </c>
      <c r="KE48" s="134" t="s">
        <v>16</v>
      </c>
      <c r="KF48" s="134" t="s">
        <v>16</v>
      </c>
      <c r="KG48" s="135" t="s">
        <v>16</v>
      </c>
      <c r="KH48" s="163">
        <v>0</v>
      </c>
      <c r="KI48" s="211">
        <v>0</v>
      </c>
      <c r="KJ48" s="206">
        <v>1</v>
      </c>
      <c r="KK48" s="132">
        <v>1</v>
      </c>
      <c r="KL48" s="118">
        <v>1</v>
      </c>
      <c r="KM48" s="118">
        <v>0</v>
      </c>
      <c r="KN48" s="119">
        <v>0</v>
      </c>
      <c r="KO48" s="163">
        <v>409054</v>
      </c>
      <c r="KP48" s="132">
        <v>0</v>
      </c>
      <c r="KQ48" s="118">
        <v>0</v>
      </c>
      <c r="KR48" s="118">
        <v>0</v>
      </c>
      <c r="KS48" s="119">
        <v>0</v>
      </c>
      <c r="KT48" s="163">
        <v>0</v>
      </c>
      <c r="KU48" s="132">
        <v>0</v>
      </c>
      <c r="KV48" s="118">
        <v>0</v>
      </c>
      <c r="KW48" s="118">
        <v>0</v>
      </c>
      <c r="KX48" s="118">
        <v>0</v>
      </c>
      <c r="KY48" s="134" t="s">
        <v>16</v>
      </c>
      <c r="KZ48" s="134" t="s">
        <v>16</v>
      </c>
      <c r="LA48" s="135" t="s">
        <v>16</v>
      </c>
      <c r="LB48" s="163">
        <v>0</v>
      </c>
      <c r="LC48" s="211">
        <v>409054</v>
      </c>
      <c r="LD48" s="206">
        <v>0</v>
      </c>
      <c r="LE48" s="132">
        <v>0</v>
      </c>
      <c r="LF48" s="118">
        <v>0</v>
      </c>
      <c r="LG48" s="118">
        <v>0</v>
      </c>
      <c r="LH48" s="119">
        <v>0</v>
      </c>
      <c r="LI48" s="163">
        <v>0</v>
      </c>
      <c r="LJ48" s="132">
        <v>0</v>
      </c>
      <c r="LK48" s="118">
        <v>0</v>
      </c>
      <c r="LL48" s="118">
        <v>0</v>
      </c>
      <c r="LM48" s="119">
        <v>0</v>
      </c>
      <c r="LN48" s="163">
        <v>0</v>
      </c>
      <c r="LO48" s="132">
        <v>0</v>
      </c>
      <c r="LP48" s="118">
        <v>0</v>
      </c>
      <c r="LQ48" s="118">
        <v>0</v>
      </c>
      <c r="LR48" s="118">
        <v>0</v>
      </c>
      <c r="LS48" s="134" t="s">
        <v>16</v>
      </c>
      <c r="LT48" s="134" t="s">
        <v>16</v>
      </c>
      <c r="LU48" s="135" t="s">
        <v>16</v>
      </c>
      <c r="LV48" s="163">
        <v>0</v>
      </c>
      <c r="LW48" s="211">
        <v>0</v>
      </c>
      <c r="LX48" s="206">
        <v>0</v>
      </c>
      <c r="LY48" s="132">
        <v>0</v>
      </c>
      <c r="LZ48" s="118">
        <v>0</v>
      </c>
      <c r="MA48" s="118">
        <v>0</v>
      </c>
      <c r="MB48" s="119">
        <v>0</v>
      </c>
      <c r="MC48" s="163">
        <v>0</v>
      </c>
      <c r="MD48" s="132">
        <v>0</v>
      </c>
      <c r="ME48" s="118">
        <v>0</v>
      </c>
      <c r="MF48" s="118">
        <v>0</v>
      </c>
      <c r="MG48" s="119">
        <v>0</v>
      </c>
      <c r="MH48" s="163">
        <v>0</v>
      </c>
      <c r="MI48" s="132">
        <v>0</v>
      </c>
      <c r="MJ48" s="118">
        <v>0</v>
      </c>
      <c r="MK48" s="118">
        <v>0</v>
      </c>
      <c r="ML48" s="118">
        <v>0</v>
      </c>
      <c r="MM48" s="134" t="s">
        <v>16</v>
      </c>
      <c r="MN48" s="134" t="s">
        <v>16</v>
      </c>
      <c r="MO48" s="135" t="s">
        <v>16</v>
      </c>
      <c r="MP48" s="163">
        <v>0</v>
      </c>
      <c r="MQ48" s="211">
        <v>0</v>
      </c>
      <c r="MR48" s="206">
        <v>0</v>
      </c>
      <c r="MS48" s="132">
        <v>0</v>
      </c>
      <c r="MT48" s="118">
        <v>0</v>
      </c>
      <c r="MU48" s="118">
        <v>0</v>
      </c>
      <c r="MV48" s="119">
        <v>0</v>
      </c>
      <c r="MW48" s="163">
        <v>0</v>
      </c>
      <c r="MX48" s="132">
        <v>0</v>
      </c>
      <c r="MY48" s="118">
        <v>0</v>
      </c>
      <c r="MZ48" s="118">
        <v>0</v>
      </c>
      <c r="NA48" s="119">
        <v>0</v>
      </c>
      <c r="NB48" s="163">
        <v>0</v>
      </c>
      <c r="NC48" s="132">
        <v>0</v>
      </c>
      <c r="ND48" s="118">
        <v>0</v>
      </c>
      <c r="NE48" s="118">
        <v>0</v>
      </c>
      <c r="NF48" s="118">
        <v>0</v>
      </c>
      <c r="NG48" s="134" t="s">
        <v>16</v>
      </c>
      <c r="NH48" s="134" t="s">
        <v>16</v>
      </c>
      <c r="NI48" s="135" t="s">
        <v>16</v>
      </c>
      <c r="NJ48" s="163">
        <v>0</v>
      </c>
      <c r="NK48" s="211">
        <v>0</v>
      </c>
      <c r="NL48" s="206">
        <v>0</v>
      </c>
      <c r="NM48" s="132">
        <v>0</v>
      </c>
      <c r="NN48" s="118">
        <v>0</v>
      </c>
      <c r="NO48" s="118">
        <v>0</v>
      </c>
      <c r="NP48" s="119">
        <v>0</v>
      </c>
      <c r="NQ48" s="163">
        <v>0</v>
      </c>
      <c r="NR48" s="132">
        <v>0</v>
      </c>
      <c r="NS48" s="118">
        <v>0</v>
      </c>
      <c r="NT48" s="118">
        <v>0</v>
      </c>
      <c r="NU48" s="119">
        <v>0</v>
      </c>
      <c r="NV48" s="163">
        <v>0</v>
      </c>
      <c r="NW48" s="132">
        <v>0</v>
      </c>
      <c r="NX48" s="118">
        <v>0</v>
      </c>
      <c r="NY48" s="118">
        <v>0</v>
      </c>
      <c r="NZ48" s="118">
        <v>0</v>
      </c>
      <c r="OA48" s="134" t="s">
        <v>16</v>
      </c>
      <c r="OB48" s="134" t="s">
        <v>16</v>
      </c>
      <c r="OC48" s="135" t="s">
        <v>16</v>
      </c>
      <c r="OD48" s="163">
        <v>0</v>
      </c>
      <c r="OE48" s="211">
        <v>0</v>
      </c>
    </row>
    <row r="49" spans="2:395" ht="13.5" hidden="1" outlineLevel="1" x14ac:dyDescent="0.25">
      <c r="B49" s="128" t="s">
        <v>15</v>
      </c>
      <c r="C49" s="174">
        <v>444778</v>
      </c>
      <c r="D49" s="174">
        <v>444778</v>
      </c>
      <c r="E49" s="175">
        <v>465385</v>
      </c>
      <c r="F49" s="176">
        <v>565762</v>
      </c>
      <c r="G49" s="174">
        <v>565762</v>
      </c>
      <c r="H49" s="175">
        <v>591983</v>
      </c>
      <c r="I49" s="176">
        <v>586278</v>
      </c>
      <c r="J49" s="174">
        <v>586278</v>
      </c>
      <c r="K49" s="175">
        <v>613441</v>
      </c>
      <c r="L49" s="185">
        <v>0</v>
      </c>
      <c r="M49" s="182">
        <v>0</v>
      </c>
      <c r="N49" s="183">
        <v>0</v>
      </c>
      <c r="P49" s="226">
        <v>538</v>
      </c>
      <c r="Q49" s="133">
        <v>180</v>
      </c>
      <c r="R49" s="130">
        <v>93</v>
      </c>
      <c r="S49" s="130">
        <v>46</v>
      </c>
      <c r="T49" s="131">
        <v>41</v>
      </c>
      <c r="U49" s="164">
        <v>80904927</v>
      </c>
      <c r="V49" s="133">
        <v>347</v>
      </c>
      <c r="W49" s="130">
        <v>178</v>
      </c>
      <c r="X49" s="130">
        <v>56</v>
      </c>
      <c r="Y49" s="131">
        <v>113</v>
      </c>
      <c r="Z49" s="164">
        <v>199282387</v>
      </c>
      <c r="AA49" s="133">
        <v>11</v>
      </c>
      <c r="AB49" s="130">
        <v>10</v>
      </c>
      <c r="AC49" s="130">
        <v>1</v>
      </c>
      <c r="AD49" s="130">
        <v>0</v>
      </c>
      <c r="AE49" s="136" t="s">
        <v>16</v>
      </c>
      <c r="AF49" s="136" t="s">
        <v>16</v>
      </c>
      <c r="AG49" s="137" t="s">
        <v>16</v>
      </c>
      <c r="AH49" s="164">
        <v>6449058</v>
      </c>
      <c r="AI49" s="199">
        <v>286636372</v>
      </c>
      <c r="AJ49" s="207">
        <v>0</v>
      </c>
      <c r="AK49" s="133">
        <v>0</v>
      </c>
      <c r="AL49" s="130">
        <v>0</v>
      </c>
      <c r="AM49" s="130">
        <v>0</v>
      </c>
      <c r="AN49" s="131">
        <v>0</v>
      </c>
      <c r="AO49" s="164">
        <v>0</v>
      </c>
      <c r="AP49" s="133">
        <v>0</v>
      </c>
      <c r="AQ49" s="130">
        <v>0</v>
      </c>
      <c r="AR49" s="130">
        <v>0</v>
      </c>
      <c r="AS49" s="131">
        <v>0</v>
      </c>
      <c r="AT49" s="164">
        <v>0</v>
      </c>
      <c r="AU49" s="133">
        <v>0</v>
      </c>
      <c r="AV49" s="130">
        <v>0</v>
      </c>
      <c r="AW49" s="130">
        <v>0</v>
      </c>
      <c r="AX49" s="130">
        <v>0</v>
      </c>
      <c r="AY49" s="136" t="s">
        <v>16</v>
      </c>
      <c r="AZ49" s="136" t="s">
        <v>16</v>
      </c>
      <c r="BA49" s="137" t="s">
        <v>16</v>
      </c>
      <c r="BB49" s="164">
        <v>0</v>
      </c>
      <c r="BC49" s="199">
        <v>0</v>
      </c>
      <c r="BD49" s="207">
        <v>6</v>
      </c>
      <c r="BE49" s="133">
        <v>0</v>
      </c>
      <c r="BF49" s="130">
        <v>0</v>
      </c>
      <c r="BG49" s="130">
        <v>0</v>
      </c>
      <c r="BH49" s="131">
        <v>0</v>
      </c>
      <c r="BI49" s="164">
        <v>0</v>
      </c>
      <c r="BJ49" s="133">
        <v>6</v>
      </c>
      <c r="BK49" s="130">
        <v>0</v>
      </c>
      <c r="BL49" s="130">
        <v>0</v>
      </c>
      <c r="BM49" s="131">
        <v>6</v>
      </c>
      <c r="BN49" s="164">
        <v>3551898</v>
      </c>
      <c r="BO49" s="133">
        <v>0</v>
      </c>
      <c r="BP49" s="130">
        <v>0</v>
      </c>
      <c r="BQ49" s="130">
        <v>0</v>
      </c>
      <c r="BR49" s="130">
        <v>0</v>
      </c>
      <c r="BS49" s="136" t="s">
        <v>16</v>
      </c>
      <c r="BT49" s="136" t="s">
        <v>16</v>
      </c>
      <c r="BU49" s="137" t="s">
        <v>16</v>
      </c>
      <c r="BV49" s="164">
        <v>0</v>
      </c>
      <c r="BW49" s="199">
        <v>3551898</v>
      </c>
      <c r="BX49" s="207">
        <v>0</v>
      </c>
      <c r="BY49" s="133">
        <v>0</v>
      </c>
      <c r="BZ49" s="130">
        <v>0</v>
      </c>
      <c r="CA49" s="130">
        <v>0</v>
      </c>
      <c r="CB49" s="131">
        <v>0</v>
      </c>
      <c r="CC49" s="164">
        <v>0</v>
      </c>
      <c r="CD49" s="133">
        <v>0</v>
      </c>
      <c r="CE49" s="130">
        <v>0</v>
      </c>
      <c r="CF49" s="130">
        <v>0</v>
      </c>
      <c r="CG49" s="131">
        <v>0</v>
      </c>
      <c r="CH49" s="164">
        <v>0</v>
      </c>
      <c r="CI49" s="133">
        <v>0</v>
      </c>
      <c r="CJ49" s="130">
        <v>0</v>
      </c>
      <c r="CK49" s="130">
        <v>0</v>
      </c>
      <c r="CL49" s="130">
        <v>0</v>
      </c>
      <c r="CM49" s="136" t="s">
        <v>16</v>
      </c>
      <c r="CN49" s="136" t="s">
        <v>16</v>
      </c>
      <c r="CO49" s="137" t="s">
        <v>16</v>
      </c>
      <c r="CP49" s="164">
        <v>0</v>
      </c>
      <c r="CQ49" s="199">
        <v>0</v>
      </c>
      <c r="CR49" s="207">
        <v>107</v>
      </c>
      <c r="CS49" s="133">
        <v>44</v>
      </c>
      <c r="CT49" s="130">
        <v>28</v>
      </c>
      <c r="CU49" s="130">
        <v>11</v>
      </c>
      <c r="CV49" s="131">
        <v>5</v>
      </c>
      <c r="CW49" s="164">
        <v>19673267</v>
      </c>
      <c r="CX49" s="133">
        <v>63</v>
      </c>
      <c r="CY49" s="130">
        <v>21</v>
      </c>
      <c r="CZ49" s="130">
        <v>23</v>
      </c>
      <c r="DA49" s="131">
        <v>19</v>
      </c>
      <c r="DB49" s="164">
        <v>36141205</v>
      </c>
      <c r="DC49" s="133">
        <v>0</v>
      </c>
      <c r="DD49" s="130">
        <v>0</v>
      </c>
      <c r="DE49" s="130">
        <v>0</v>
      </c>
      <c r="DF49" s="130">
        <v>0</v>
      </c>
      <c r="DG49" s="136" t="s">
        <v>16</v>
      </c>
      <c r="DH49" s="136" t="s">
        <v>16</v>
      </c>
      <c r="DI49" s="137" t="s">
        <v>16</v>
      </c>
      <c r="DJ49" s="164">
        <v>0</v>
      </c>
      <c r="DK49" s="199">
        <v>55814472</v>
      </c>
      <c r="DL49" s="207">
        <v>84</v>
      </c>
      <c r="DM49" s="133">
        <v>22</v>
      </c>
      <c r="DN49" s="130">
        <v>21</v>
      </c>
      <c r="DO49" s="130">
        <v>0</v>
      </c>
      <c r="DP49" s="131">
        <v>1</v>
      </c>
      <c r="DQ49" s="164">
        <v>9805723</v>
      </c>
      <c r="DR49" s="133">
        <v>51</v>
      </c>
      <c r="DS49" s="130">
        <v>40</v>
      </c>
      <c r="DT49" s="130">
        <v>4</v>
      </c>
      <c r="DU49" s="131">
        <v>7</v>
      </c>
      <c r="DV49" s="164">
        <v>29037409</v>
      </c>
      <c r="DW49" s="133">
        <v>11</v>
      </c>
      <c r="DX49" s="130">
        <v>10</v>
      </c>
      <c r="DY49" s="130">
        <v>1</v>
      </c>
      <c r="DZ49" s="130">
        <v>0</v>
      </c>
      <c r="EA49" s="136" t="s">
        <v>16</v>
      </c>
      <c r="EB49" s="136" t="s">
        <v>16</v>
      </c>
      <c r="EC49" s="137" t="s">
        <v>16</v>
      </c>
      <c r="ED49" s="164">
        <v>6449058</v>
      </c>
      <c r="EE49" s="199">
        <v>45292190</v>
      </c>
      <c r="EF49" s="207">
        <v>154</v>
      </c>
      <c r="EG49" s="133">
        <v>64</v>
      </c>
      <c r="EH49" s="130">
        <v>19</v>
      </c>
      <c r="EI49" s="130">
        <v>29</v>
      </c>
      <c r="EJ49" s="131">
        <v>16</v>
      </c>
      <c r="EK49" s="164">
        <v>28795504</v>
      </c>
      <c r="EL49" s="133">
        <v>90</v>
      </c>
      <c r="EM49" s="130">
        <v>62</v>
      </c>
      <c r="EN49" s="130">
        <v>0</v>
      </c>
      <c r="EO49" s="131">
        <v>28</v>
      </c>
      <c r="EP49" s="164">
        <v>51652768</v>
      </c>
      <c r="EQ49" s="133">
        <v>0</v>
      </c>
      <c r="ER49" s="130">
        <v>0</v>
      </c>
      <c r="ES49" s="130">
        <v>0</v>
      </c>
      <c r="ET49" s="130">
        <v>0</v>
      </c>
      <c r="EU49" s="136" t="s">
        <v>16</v>
      </c>
      <c r="EV49" s="136" t="s">
        <v>16</v>
      </c>
      <c r="EW49" s="137" t="s">
        <v>16</v>
      </c>
      <c r="EX49" s="164">
        <v>0</v>
      </c>
      <c r="EY49" s="199">
        <v>80448272</v>
      </c>
      <c r="EZ49" s="207">
        <v>3</v>
      </c>
      <c r="FA49" s="133">
        <v>1</v>
      </c>
      <c r="FB49" s="130">
        <v>0</v>
      </c>
      <c r="FC49" s="130">
        <v>0</v>
      </c>
      <c r="FD49" s="131">
        <v>1</v>
      </c>
      <c r="FE49" s="164">
        <v>465385</v>
      </c>
      <c r="FF49" s="133">
        <v>2</v>
      </c>
      <c r="FG49" s="130">
        <v>1</v>
      </c>
      <c r="FH49" s="130">
        <v>0</v>
      </c>
      <c r="FI49" s="131">
        <v>1</v>
      </c>
      <c r="FJ49" s="164">
        <v>1157745</v>
      </c>
      <c r="FK49" s="133">
        <v>0</v>
      </c>
      <c r="FL49" s="130">
        <v>0</v>
      </c>
      <c r="FM49" s="130">
        <v>0</v>
      </c>
      <c r="FN49" s="130">
        <v>0</v>
      </c>
      <c r="FO49" s="136" t="s">
        <v>16</v>
      </c>
      <c r="FP49" s="136" t="s">
        <v>16</v>
      </c>
      <c r="FQ49" s="137" t="s">
        <v>16</v>
      </c>
      <c r="FR49" s="164">
        <v>0</v>
      </c>
      <c r="FS49" s="199">
        <v>1623130</v>
      </c>
      <c r="FT49" s="207">
        <v>0</v>
      </c>
      <c r="FU49" s="133">
        <v>0</v>
      </c>
      <c r="FV49" s="130">
        <v>0</v>
      </c>
      <c r="FW49" s="130">
        <v>0</v>
      </c>
      <c r="FX49" s="131">
        <v>0</v>
      </c>
      <c r="FY49" s="164">
        <v>0</v>
      </c>
      <c r="FZ49" s="133">
        <v>0</v>
      </c>
      <c r="GA49" s="130">
        <v>0</v>
      </c>
      <c r="GB49" s="130">
        <v>0</v>
      </c>
      <c r="GC49" s="131">
        <v>0</v>
      </c>
      <c r="GD49" s="164">
        <v>0</v>
      </c>
      <c r="GE49" s="133">
        <v>0</v>
      </c>
      <c r="GF49" s="130">
        <v>0</v>
      </c>
      <c r="GG49" s="130">
        <v>0</v>
      </c>
      <c r="GH49" s="130">
        <v>0</v>
      </c>
      <c r="GI49" s="136" t="s">
        <v>16</v>
      </c>
      <c r="GJ49" s="136" t="s">
        <v>16</v>
      </c>
      <c r="GK49" s="137" t="s">
        <v>16</v>
      </c>
      <c r="GL49" s="164">
        <v>0</v>
      </c>
      <c r="GM49" s="199">
        <v>0</v>
      </c>
      <c r="GN49" s="207">
        <v>0</v>
      </c>
      <c r="GO49" s="133">
        <v>0</v>
      </c>
      <c r="GP49" s="130">
        <v>0</v>
      </c>
      <c r="GQ49" s="130">
        <v>0</v>
      </c>
      <c r="GR49" s="131">
        <v>0</v>
      </c>
      <c r="GS49" s="164">
        <v>0</v>
      </c>
      <c r="GT49" s="133">
        <v>0</v>
      </c>
      <c r="GU49" s="130">
        <v>0</v>
      </c>
      <c r="GV49" s="130">
        <v>0</v>
      </c>
      <c r="GW49" s="131">
        <v>0</v>
      </c>
      <c r="GX49" s="164">
        <v>0</v>
      </c>
      <c r="GY49" s="133">
        <v>0</v>
      </c>
      <c r="GZ49" s="130">
        <v>0</v>
      </c>
      <c r="HA49" s="130">
        <v>0</v>
      </c>
      <c r="HB49" s="130">
        <v>0</v>
      </c>
      <c r="HC49" s="136" t="s">
        <v>16</v>
      </c>
      <c r="HD49" s="136" t="s">
        <v>16</v>
      </c>
      <c r="HE49" s="137" t="s">
        <v>16</v>
      </c>
      <c r="HF49" s="164">
        <v>0</v>
      </c>
      <c r="HG49" s="199">
        <v>0</v>
      </c>
      <c r="HH49" s="207">
        <v>0</v>
      </c>
      <c r="HI49" s="133">
        <v>0</v>
      </c>
      <c r="HJ49" s="130">
        <v>0</v>
      </c>
      <c r="HK49" s="130">
        <v>0</v>
      </c>
      <c r="HL49" s="131">
        <v>0</v>
      </c>
      <c r="HM49" s="164">
        <v>0</v>
      </c>
      <c r="HN49" s="133">
        <v>0</v>
      </c>
      <c r="HO49" s="130">
        <v>0</v>
      </c>
      <c r="HP49" s="130">
        <v>0</v>
      </c>
      <c r="HQ49" s="131">
        <v>0</v>
      </c>
      <c r="HR49" s="164">
        <v>0</v>
      </c>
      <c r="HS49" s="133">
        <v>0</v>
      </c>
      <c r="HT49" s="130">
        <v>0</v>
      </c>
      <c r="HU49" s="130">
        <v>0</v>
      </c>
      <c r="HV49" s="130">
        <v>0</v>
      </c>
      <c r="HW49" s="136" t="s">
        <v>16</v>
      </c>
      <c r="HX49" s="136" t="s">
        <v>16</v>
      </c>
      <c r="HY49" s="137" t="s">
        <v>16</v>
      </c>
      <c r="HZ49" s="164">
        <v>0</v>
      </c>
      <c r="IA49" s="199">
        <v>0</v>
      </c>
      <c r="IB49" s="207">
        <v>13</v>
      </c>
      <c r="IC49" s="133">
        <v>3</v>
      </c>
      <c r="ID49" s="130">
        <v>0</v>
      </c>
      <c r="IE49" s="130">
        <v>0</v>
      </c>
      <c r="IF49" s="131">
        <v>3</v>
      </c>
      <c r="IG49" s="164">
        <v>1396155</v>
      </c>
      <c r="IH49" s="133">
        <v>10</v>
      </c>
      <c r="II49" s="130">
        <v>0</v>
      </c>
      <c r="IJ49" s="130">
        <v>0</v>
      </c>
      <c r="IK49" s="131">
        <v>10</v>
      </c>
      <c r="IL49" s="164">
        <v>5919830</v>
      </c>
      <c r="IM49" s="133">
        <v>0</v>
      </c>
      <c r="IN49" s="130">
        <v>0</v>
      </c>
      <c r="IO49" s="130">
        <v>0</v>
      </c>
      <c r="IP49" s="130">
        <v>0</v>
      </c>
      <c r="IQ49" s="136" t="s">
        <v>16</v>
      </c>
      <c r="IR49" s="136" t="s">
        <v>16</v>
      </c>
      <c r="IS49" s="137" t="s">
        <v>16</v>
      </c>
      <c r="IT49" s="164">
        <v>0</v>
      </c>
      <c r="IU49" s="199">
        <v>7315985</v>
      </c>
      <c r="IV49" s="207">
        <v>0</v>
      </c>
      <c r="IW49" s="133">
        <v>0</v>
      </c>
      <c r="IX49" s="130">
        <v>0</v>
      </c>
      <c r="IY49" s="130">
        <v>0</v>
      </c>
      <c r="IZ49" s="131">
        <v>0</v>
      </c>
      <c r="JA49" s="164">
        <v>0</v>
      </c>
      <c r="JB49" s="133">
        <v>0</v>
      </c>
      <c r="JC49" s="130">
        <v>0</v>
      </c>
      <c r="JD49" s="130">
        <v>0</v>
      </c>
      <c r="JE49" s="131">
        <v>0</v>
      </c>
      <c r="JF49" s="164">
        <v>0</v>
      </c>
      <c r="JG49" s="133">
        <v>0</v>
      </c>
      <c r="JH49" s="130">
        <v>0</v>
      </c>
      <c r="JI49" s="130">
        <v>0</v>
      </c>
      <c r="JJ49" s="130">
        <v>0</v>
      </c>
      <c r="JK49" s="136" t="s">
        <v>16</v>
      </c>
      <c r="JL49" s="136" t="s">
        <v>16</v>
      </c>
      <c r="JM49" s="137" t="s">
        <v>16</v>
      </c>
      <c r="JN49" s="164">
        <v>0</v>
      </c>
      <c r="JO49" s="199">
        <v>0</v>
      </c>
      <c r="JP49" s="207">
        <v>0</v>
      </c>
      <c r="JQ49" s="133">
        <v>0</v>
      </c>
      <c r="JR49" s="130">
        <v>0</v>
      </c>
      <c r="JS49" s="130">
        <v>0</v>
      </c>
      <c r="JT49" s="131">
        <v>0</v>
      </c>
      <c r="JU49" s="164">
        <v>0</v>
      </c>
      <c r="JV49" s="133">
        <v>0</v>
      </c>
      <c r="JW49" s="130">
        <v>0</v>
      </c>
      <c r="JX49" s="130">
        <v>0</v>
      </c>
      <c r="JY49" s="131">
        <v>0</v>
      </c>
      <c r="JZ49" s="164">
        <v>0</v>
      </c>
      <c r="KA49" s="133">
        <v>0</v>
      </c>
      <c r="KB49" s="130">
        <v>0</v>
      </c>
      <c r="KC49" s="130">
        <v>0</v>
      </c>
      <c r="KD49" s="130">
        <v>0</v>
      </c>
      <c r="KE49" s="136" t="s">
        <v>16</v>
      </c>
      <c r="KF49" s="136" t="s">
        <v>16</v>
      </c>
      <c r="KG49" s="137" t="s">
        <v>16</v>
      </c>
      <c r="KH49" s="164">
        <v>0</v>
      </c>
      <c r="KI49" s="199">
        <v>0</v>
      </c>
      <c r="KJ49" s="207">
        <v>7</v>
      </c>
      <c r="KK49" s="133">
        <v>5</v>
      </c>
      <c r="KL49" s="130">
        <v>5</v>
      </c>
      <c r="KM49" s="130">
        <v>0</v>
      </c>
      <c r="KN49" s="131">
        <v>0</v>
      </c>
      <c r="KO49" s="164">
        <v>2223890</v>
      </c>
      <c r="KP49" s="133">
        <v>2</v>
      </c>
      <c r="KQ49" s="130">
        <v>0</v>
      </c>
      <c r="KR49" s="130">
        <v>1</v>
      </c>
      <c r="KS49" s="131">
        <v>1</v>
      </c>
      <c r="KT49" s="164">
        <v>1157745</v>
      </c>
      <c r="KU49" s="133">
        <v>0</v>
      </c>
      <c r="KV49" s="130">
        <v>0</v>
      </c>
      <c r="KW49" s="130">
        <v>0</v>
      </c>
      <c r="KX49" s="130">
        <v>0</v>
      </c>
      <c r="KY49" s="136" t="s">
        <v>16</v>
      </c>
      <c r="KZ49" s="136" t="s">
        <v>16</v>
      </c>
      <c r="LA49" s="137" t="s">
        <v>16</v>
      </c>
      <c r="LB49" s="164">
        <v>0</v>
      </c>
      <c r="LC49" s="199">
        <v>3381635</v>
      </c>
      <c r="LD49" s="207">
        <v>1</v>
      </c>
      <c r="LE49" s="133">
        <v>1</v>
      </c>
      <c r="LF49" s="130">
        <v>0</v>
      </c>
      <c r="LG49" s="130">
        <v>0</v>
      </c>
      <c r="LH49" s="131">
        <v>1</v>
      </c>
      <c r="LI49" s="164">
        <v>465385</v>
      </c>
      <c r="LJ49" s="133">
        <v>0</v>
      </c>
      <c r="LK49" s="130">
        <v>0</v>
      </c>
      <c r="LL49" s="130">
        <v>0</v>
      </c>
      <c r="LM49" s="131">
        <v>0</v>
      </c>
      <c r="LN49" s="164">
        <v>0</v>
      </c>
      <c r="LO49" s="133">
        <v>0</v>
      </c>
      <c r="LP49" s="130">
        <v>0</v>
      </c>
      <c r="LQ49" s="130">
        <v>0</v>
      </c>
      <c r="LR49" s="130">
        <v>0</v>
      </c>
      <c r="LS49" s="136" t="s">
        <v>16</v>
      </c>
      <c r="LT49" s="136" t="s">
        <v>16</v>
      </c>
      <c r="LU49" s="137" t="s">
        <v>16</v>
      </c>
      <c r="LV49" s="164">
        <v>0</v>
      </c>
      <c r="LW49" s="199">
        <v>465385</v>
      </c>
      <c r="LX49" s="207">
        <v>2</v>
      </c>
      <c r="LY49" s="133">
        <v>0</v>
      </c>
      <c r="LZ49" s="130">
        <v>0</v>
      </c>
      <c r="MA49" s="130">
        <v>0</v>
      </c>
      <c r="MB49" s="131">
        <v>0</v>
      </c>
      <c r="MC49" s="164">
        <v>0</v>
      </c>
      <c r="MD49" s="133">
        <v>2</v>
      </c>
      <c r="ME49" s="130">
        <v>2</v>
      </c>
      <c r="MF49" s="130">
        <v>0</v>
      </c>
      <c r="MG49" s="131">
        <v>0</v>
      </c>
      <c r="MH49" s="164">
        <v>1131524</v>
      </c>
      <c r="MI49" s="133">
        <v>0</v>
      </c>
      <c r="MJ49" s="130">
        <v>0</v>
      </c>
      <c r="MK49" s="130">
        <v>0</v>
      </c>
      <c r="ML49" s="130">
        <v>0</v>
      </c>
      <c r="MM49" s="136" t="s">
        <v>16</v>
      </c>
      <c r="MN49" s="136" t="s">
        <v>16</v>
      </c>
      <c r="MO49" s="137" t="s">
        <v>16</v>
      </c>
      <c r="MP49" s="164">
        <v>0</v>
      </c>
      <c r="MQ49" s="199">
        <v>1131524</v>
      </c>
      <c r="MR49" s="207">
        <v>33</v>
      </c>
      <c r="MS49" s="133">
        <v>6</v>
      </c>
      <c r="MT49" s="130">
        <v>5</v>
      </c>
      <c r="MU49" s="130">
        <v>0</v>
      </c>
      <c r="MV49" s="131">
        <v>1</v>
      </c>
      <c r="MW49" s="164">
        <v>2689275</v>
      </c>
      <c r="MX49" s="133">
        <v>27</v>
      </c>
      <c r="MY49" s="130">
        <v>25</v>
      </c>
      <c r="MZ49" s="130">
        <v>0</v>
      </c>
      <c r="NA49" s="131">
        <v>2</v>
      </c>
      <c r="NB49" s="164">
        <v>15328016</v>
      </c>
      <c r="NC49" s="133">
        <v>0</v>
      </c>
      <c r="ND49" s="130">
        <v>0</v>
      </c>
      <c r="NE49" s="130">
        <v>0</v>
      </c>
      <c r="NF49" s="130">
        <v>0</v>
      </c>
      <c r="NG49" s="136" t="s">
        <v>16</v>
      </c>
      <c r="NH49" s="136" t="s">
        <v>16</v>
      </c>
      <c r="NI49" s="137" t="s">
        <v>16</v>
      </c>
      <c r="NJ49" s="164">
        <v>0</v>
      </c>
      <c r="NK49" s="199">
        <v>18017291</v>
      </c>
      <c r="NL49" s="207">
        <v>128</v>
      </c>
      <c r="NM49" s="133">
        <v>34</v>
      </c>
      <c r="NN49" s="130">
        <v>15</v>
      </c>
      <c r="NO49" s="130">
        <v>6</v>
      </c>
      <c r="NP49" s="131">
        <v>13</v>
      </c>
      <c r="NQ49" s="164">
        <v>15390343</v>
      </c>
      <c r="NR49" s="133">
        <v>94</v>
      </c>
      <c r="NS49" s="130">
        <v>27</v>
      </c>
      <c r="NT49" s="130">
        <v>28</v>
      </c>
      <c r="NU49" s="131">
        <v>39</v>
      </c>
      <c r="NV49" s="164">
        <v>54204247</v>
      </c>
      <c r="NW49" s="133">
        <v>0</v>
      </c>
      <c r="NX49" s="130">
        <v>0</v>
      </c>
      <c r="NY49" s="130">
        <v>0</v>
      </c>
      <c r="NZ49" s="130">
        <v>0</v>
      </c>
      <c r="OA49" s="136" t="s">
        <v>16</v>
      </c>
      <c r="OB49" s="136" t="s">
        <v>16</v>
      </c>
      <c r="OC49" s="137" t="s">
        <v>16</v>
      </c>
      <c r="OD49" s="164">
        <v>0</v>
      </c>
      <c r="OE49" s="199">
        <v>69594590</v>
      </c>
    </row>
    <row r="50" spans="2:395" ht="54" collapsed="1" x14ac:dyDescent="0.3">
      <c r="B50" s="146" t="s">
        <v>139</v>
      </c>
      <c r="C50" s="147"/>
      <c r="D50" s="147"/>
      <c r="E50" s="147"/>
      <c r="F50" s="148"/>
      <c r="G50" s="147"/>
      <c r="H50" s="147"/>
      <c r="I50" s="148"/>
      <c r="J50" s="147"/>
      <c r="K50" s="147"/>
      <c r="L50" s="121"/>
      <c r="M50" s="147"/>
      <c r="N50" s="147"/>
      <c r="P50" s="149">
        <v>180</v>
      </c>
      <c r="Q50" s="150">
        <v>107</v>
      </c>
      <c r="R50" s="149"/>
      <c r="S50" s="149"/>
      <c r="T50" s="149"/>
      <c r="U50" s="165">
        <v>47263012</v>
      </c>
      <c r="V50" s="150">
        <v>72</v>
      </c>
      <c r="W50" s="149"/>
      <c r="X50" s="149"/>
      <c r="Y50" s="149"/>
      <c r="Z50" s="165">
        <v>40973618</v>
      </c>
      <c r="AA50" s="150">
        <v>1</v>
      </c>
      <c r="AB50" s="149"/>
      <c r="AC50" s="149"/>
      <c r="AD50" s="149"/>
      <c r="AE50" s="149"/>
      <c r="AF50" s="149"/>
      <c r="AG50" s="149"/>
      <c r="AH50" s="165">
        <v>586278</v>
      </c>
      <c r="AI50" s="212">
        <v>88822908</v>
      </c>
      <c r="AJ50" s="150">
        <v>0</v>
      </c>
      <c r="AK50" s="150">
        <v>0</v>
      </c>
      <c r="AL50" s="149"/>
      <c r="AM50" s="149"/>
      <c r="AN50" s="149"/>
      <c r="AO50" s="165">
        <v>0</v>
      </c>
      <c r="AP50" s="150">
        <v>0</v>
      </c>
      <c r="AQ50" s="149"/>
      <c r="AR50" s="149"/>
      <c r="AS50" s="149"/>
      <c r="AT50" s="165">
        <v>0</v>
      </c>
      <c r="AU50" s="150">
        <v>0</v>
      </c>
      <c r="AV50" s="149"/>
      <c r="AW50" s="149"/>
      <c r="AX50" s="149"/>
      <c r="AY50" s="149"/>
      <c r="AZ50" s="149"/>
      <c r="BA50" s="149"/>
      <c r="BB50" s="165">
        <v>0</v>
      </c>
      <c r="BC50" s="212">
        <v>0</v>
      </c>
      <c r="BD50" s="150">
        <v>2</v>
      </c>
      <c r="BE50" s="150">
        <v>0</v>
      </c>
      <c r="BF50" s="149"/>
      <c r="BG50" s="149"/>
      <c r="BH50" s="149"/>
      <c r="BI50" s="165">
        <v>0</v>
      </c>
      <c r="BJ50" s="150">
        <v>2</v>
      </c>
      <c r="BK50" s="149"/>
      <c r="BL50" s="149"/>
      <c r="BM50" s="149"/>
      <c r="BN50" s="165">
        <v>1183966</v>
      </c>
      <c r="BO50" s="150">
        <v>0</v>
      </c>
      <c r="BP50" s="149"/>
      <c r="BQ50" s="149"/>
      <c r="BR50" s="149"/>
      <c r="BS50" s="149"/>
      <c r="BT50" s="149"/>
      <c r="BU50" s="149"/>
      <c r="BV50" s="165">
        <v>0</v>
      </c>
      <c r="BW50" s="212">
        <v>1183966</v>
      </c>
      <c r="BX50" s="150">
        <v>0</v>
      </c>
      <c r="BY50" s="150">
        <v>0</v>
      </c>
      <c r="BZ50" s="149"/>
      <c r="CA50" s="149"/>
      <c r="CB50" s="149"/>
      <c r="CC50" s="165">
        <v>0</v>
      </c>
      <c r="CD50" s="150">
        <v>0</v>
      </c>
      <c r="CE50" s="149"/>
      <c r="CF50" s="149"/>
      <c r="CG50" s="149"/>
      <c r="CH50" s="165">
        <v>0</v>
      </c>
      <c r="CI50" s="150">
        <v>0</v>
      </c>
      <c r="CJ50" s="149"/>
      <c r="CK50" s="149"/>
      <c r="CL50" s="149"/>
      <c r="CM50" s="149"/>
      <c r="CN50" s="149"/>
      <c r="CO50" s="149"/>
      <c r="CP50" s="165">
        <v>0</v>
      </c>
      <c r="CQ50" s="212">
        <v>0</v>
      </c>
      <c r="CR50" s="150">
        <v>78</v>
      </c>
      <c r="CS50" s="150">
        <v>54</v>
      </c>
      <c r="CT50" s="149"/>
      <c r="CU50" s="149"/>
      <c r="CV50" s="149"/>
      <c r="CW50" s="165">
        <v>23750491</v>
      </c>
      <c r="CX50" s="150">
        <v>24</v>
      </c>
      <c r="CY50" s="149"/>
      <c r="CZ50" s="149"/>
      <c r="DA50" s="149"/>
      <c r="DB50" s="165">
        <v>13738379</v>
      </c>
      <c r="DC50" s="150">
        <v>0</v>
      </c>
      <c r="DD50" s="149"/>
      <c r="DE50" s="149"/>
      <c r="DF50" s="149"/>
      <c r="DG50" s="149"/>
      <c r="DH50" s="149"/>
      <c r="DI50" s="149"/>
      <c r="DJ50" s="165">
        <v>0</v>
      </c>
      <c r="DK50" s="212">
        <v>37488870</v>
      </c>
      <c r="DL50" s="150">
        <v>21</v>
      </c>
      <c r="DM50" s="150">
        <v>9</v>
      </c>
      <c r="DN50" s="149"/>
      <c r="DO50" s="149"/>
      <c r="DP50" s="149"/>
      <c r="DQ50" s="165">
        <v>4003002</v>
      </c>
      <c r="DR50" s="150">
        <v>11</v>
      </c>
      <c r="DS50" s="149"/>
      <c r="DT50" s="149"/>
      <c r="DU50" s="149"/>
      <c r="DV50" s="165">
        <v>6223382</v>
      </c>
      <c r="DW50" s="150">
        <v>1</v>
      </c>
      <c r="DX50" s="149"/>
      <c r="DY50" s="149"/>
      <c r="DZ50" s="149"/>
      <c r="EA50" s="149"/>
      <c r="EB50" s="149"/>
      <c r="EC50" s="149"/>
      <c r="ED50" s="165">
        <v>586278</v>
      </c>
      <c r="EE50" s="212">
        <v>10812662</v>
      </c>
      <c r="EF50" s="150">
        <v>18</v>
      </c>
      <c r="EG50" s="150">
        <v>18</v>
      </c>
      <c r="EH50" s="149"/>
      <c r="EI50" s="149"/>
      <c r="EJ50" s="149"/>
      <c r="EK50" s="165">
        <v>7970280</v>
      </c>
      <c r="EL50" s="150">
        <v>0</v>
      </c>
      <c r="EM50" s="149"/>
      <c r="EN50" s="149"/>
      <c r="EO50" s="149"/>
      <c r="EP50" s="165">
        <v>0</v>
      </c>
      <c r="EQ50" s="150">
        <v>0</v>
      </c>
      <c r="ER50" s="149"/>
      <c r="ES50" s="149"/>
      <c r="ET50" s="149"/>
      <c r="EU50" s="149"/>
      <c r="EV50" s="149"/>
      <c r="EW50" s="149"/>
      <c r="EX50" s="165">
        <v>0</v>
      </c>
      <c r="EY50" s="212">
        <v>7970280</v>
      </c>
      <c r="EZ50" s="150">
        <v>0</v>
      </c>
      <c r="FA50" s="150">
        <v>0</v>
      </c>
      <c r="FB50" s="149"/>
      <c r="FC50" s="149"/>
      <c r="FD50" s="149"/>
      <c r="FE50" s="165">
        <v>0</v>
      </c>
      <c r="FF50" s="150">
        <v>0</v>
      </c>
      <c r="FG50" s="149"/>
      <c r="FH50" s="149"/>
      <c r="FI50" s="149"/>
      <c r="FJ50" s="165">
        <v>0</v>
      </c>
      <c r="FK50" s="150">
        <v>0</v>
      </c>
      <c r="FL50" s="149"/>
      <c r="FM50" s="149"/>
      <c r="FN50" s="149"/>
      <c r="FO50" s="149"/>
      <c r="FP50" s="149"/>
      <c r="FQ50" s="149"/>
      <c r="FR50" s="165">
        <v>0</v>
      </c>
      <c r="FS50" s="212">
        <v>0</v>
      </c>
      <c r="FT50" s="150">
        <v>0</v>
      </c>
      <c r="FU50" s="150">
        <v>0</v>
      </c>
      <c r="FV50" s="149"/>
      <c r="FW50" s="149"/>
      <c r="FX50" s="149"/>
      <c r="FY50" s="165">
        <v>0</v>
      </c>
      <c r="FZ50" s="150">
        <v>0</v>
      </c>
      <c r="GA50" s="149"/>
      <c r="GB50" s="149"/>
      <c r="GC50" s="149"/>
      <c r="GD50" s="165">
        <v>0</v>
      </c>
      <c r="GE50" s="150">
        <v>0</v>
      </c>
      <c r="GF50" s="149"/>
      <c r="GG50" s="149"/>
      <c r="GH50" s="149"/>
      <c r="GI50" s="149"/>
      <c r="GJ50" s="149"/>
      <c r="GK50" s="149"/>
      <c r="GL50" s="165">
        <v>0</v>
      </c>
      <c r="GM50" s="212">
        <v>0</v>
      </c>
      <c r="GN50" s="150">
        <v>0</v>
      </c>
      <c r="GO50" s="150">
        <v>0</v>
      </c>
      <c r="GP50" s="149"/>
      <c r="GQ50" s="149"/>
      <c r="GR50" s="149"/>
      <c r="GS50" s="165">
        <v>0</v>
      </c>
      <c r="GT50" s="150">
        <v>0</v>
      </c>
      <c r="GU50" s="149"/>
      <c r="GV50" s="149"/>
      <c r="GW50" s="149"/>
      <c r="GX50" s="165">
        <v>0</v>
      </c>
      <c r="GY50" s="150">
        <v>0</v>
      </c>
      <c r="GZ50" s="149"/>
      <c r="HA50" s="149"/>
      <c r="HB50" s="149"/>
      <c r="HC50" s="149"/>
      <c r="HD50" s="149"/>
      <c r="HE50" s="149"/>
      <c r="HF50" s="165">
        <v>0</v>
      </c>
      <c r="HG50" s="212">
        <v>0</v>
      </c>
      <c r="HH50" s="150">
        <v>0</v>
      </c>
      <c r="HI50" s="150">
        <v>0</v>
      </c>
      <c r="HJ50" s="149"/>
      <c r="HK50" s="149"/>
      <c r="HL50" s="149"/>
      <c r="HM50" s="165">
        <v>0</v>
      </c>
      <c r="HN50" s="150">
        <v>0</v>
      </c>
      <c r="HO50" s="149"/>
      <c r="HP50" s="149"/>
      <c r="HQ50" s="149"/>
      <c r="HR50" s="165">
        <v>0</v>
      </c>
      <c r="HS50" s="150">
        <v>0</v>
      </c>
      <c r="HT50" s="149"/>
      <c r="HU50" s="149"/>
      <c r="HV50" s="149"/>
      <c r="HW50" s="149"/>
      <c r="HX50" s="149"/>
      <c r="HY50" s="149"/>
      <c r="HZ50" s="165">
        <v>0</v>
      </c>
      <c r="IA50" s="212">
        <v>0</v>
      </c>
      <c r="IB50" s="150">
        <v>4</v>
      </c>
      <c r="IC50" s="150">
        <v>3</v>
      </c>
      <c r="ID50" s="149"/>
      <c r="IE50" s="149"/>
      <c r="IF50" s="149"/>
      <c r="IG50" s="165">
        <v>1358576</v>
      </c>
      <c r="IH50" s="150">
        <v>1</v>
      </c>
      <c r="II50" s="149"/>
      <c r="IJ50" s="149"/>
      <c r="IK50" s="149"/>
      <c r="IL50" s="165">
        <v>591983</v>
      </c>
      <c r="IM50" s="150">
        <v>0</v>
      </c>
      <c r="IN50" s="149"/>
      <c r="IO50" s="149"/>
      <c r="IP50" s="149"/>
      <c r="IQ50" s="149"/>
      <c r="IR50" s="149"/>
      <c r="IS50" s="149"/>
      <c r="IT50" s="165">
        <v>0</v>
      </c>
      <c r="IU50" s="212">
        <v>1950559</v>
      </c>
      <c r="IV50" s="150">
        <v>0</v>
      </c>
      <c r="IW50" s="150">
        <v>0</v>
      </c>
      <c r="IX50" s="149"/>
      <c r="IY50" s="149"/>
      <c r="IZ50" s="149"/>
      <c r="JA50" s="165">
        <v>0</v>
      </c>
      <c r="JB50" s="150">
        <v>0</v>
      </c>
      <c r="JC50" s="149"/>
      <c r="JD50" s="149"/>
      <c r="JE50" s="149"/>
      <c r="JF50" s="165">
        <v>0</v>
      </c>
      <c r="JG50" s="150">
        <v>0</v>
      </c>
      <c r="JH50" s="149"/>
      <c r="JI50" s="149"/>
      <c r="JJ50" s="149"/>
      <c r="JK50" s="149"/>
      <c r="JL50" s="149"/>
      <c r="JM50" s="149"/>
      <c r="JN50" s="165">
        <v>0</v>
      </c>
      <c r="JO50" s="212">
        <v>0</v>
      </c>
      <c r="JP50" s="150">
        <v>2</v>
      </c>
      <c r="JQ50" s="150">
        <v>2</v>
      </c>
      <c r="JR50" s="149"/>
      <c r="JS50" s="149"/>
      <c r="JT50" s="149"/>
      <c r="JU50" s="165">
        <v>889556</v>
      </c>
      <c r="JV50" s="150">
        <v>0</v>
      </c>
      <c r="JW50" s="149"/>
      <c r="JX50" s="149"/>
      <c r="JY50" s="149"/>
      <c r="JZ50" s="165">
        <v>0</v>
      </c>
      <c r="KA50" s="150">
        <v>0</v>
      </c>
      <c r="KB50" s="149"/>
      <c r="KC50" s="149"/>
      <c r="KD50" s="149"/>
      <c r="KE50" s="149"/>
      <c r="KF50" s="149"/>
      <c r="KG50" s="149"/>
      <c r="KH50" s="165">
        <v>0</v>
      </c>
      <c r="KI50" s="212">
        <v>889556</v>
      </c>
      <c r="KJ50" s="150">
        <v>3</v>
      </c>
      <c r="KK50" s="150">
        <v>3</v>
      </c>
      <c r="KL50" s="149"/>
      <c r="KM50" s="149"/>
      <c r="KN50" s="149"/>
      <c r="KO50" s="165">
        <v>1285103</v>
      </c>
      <c r="KP50" s="150">
        <v>0</v>
      </c>
      <c r="KQ50" s="149"/>
      <c r="KR50" s="149"/>
      <c r="KS50" s="149"/>
      <c r="KT50" s="165">
        <v>0</v>
      </c>
      <c r="KU50" s="150">
        <v>0</v>
      </c>
      <c r="KV50" s="149"/>
      <c r="KW50" s="149"/>
      <c r="KX50" s="149"/>
      <c r="KY50" s="149"/>
      <c r="KZ50" s="149"/>
      <c r="LA50" s="149"/>
      <c r="LB50" s="165">
        <v>0</v>
      </c>
      <c r="LC50" s="212">
        <v>1285103</v>
      </c>
      <c r="LD50" s="150">
        <v>2</v>
      </c>
      <c r="LE50" s="150">
        <v>0</v>
      </c>
      <c r="LF50" s="149"/>
      <c r="LG50" s="149"/>
      <c r="LH50" s="149"/>
      <c r="LI50" s="165">
        <v>0</v>
      </c>
      <c r="LJ50" s="150">
        <v>2</v>
      </c>
      <c r="LK50" s="149"/>
      <c r="LL50" s="149"/>
      <c r="LM50" s="149"/>
      <c r="LN50" s="165">
        <v>1131524</v>
      </c>
      <c r="LO50" s="150">
        <v>0</v>
      </c>
      <c r="LP50" s="149"/>
      <c r="LQ50" s="149"/>
      <c r="LR50" s="149"/>
      <c r="LS50" s="149"/>
      <c r="LT50" s="149"/>
      <c r="LU50" s="149"/>
      <c r="LV50" s="165">
        <v>0</v>
      </c>
      <c r="LW50" s="212">
        <v>1131524</v>
      </c>
      <c r="LX50" s="150">
        <v>1</v>
      </c>
      <c r="LY50" s="150">
        <v>1</v>
      </c>
      <c r="LZ50" s="149"/>
      <c r="MA50" s="149"/>
      <c r="MB50" s="149"/>
      <c r="MC50" s="165">
        <v>444778</v>
      </c>
      <c r="MD50" s="150">
        <v>0</v>
      </c>
      <c r="ME50" s="149"/>
      <c r="MF50" s="149"/>
      <c r="MG50" s="149"/>
      <c r="MH50" s="165">
        <v>0</v>
      </c>
      <c r="MI50" s="150">
        <v>0</v>
      </c>
      <c r="MJ50" s="149"/>
      <c r="MK50" s="149"/>
      <c r="ML50" s="149"/>
      <c r="MM50" s="149"/>
      <c r="MN50" s="149"/>
      <c r="MO50" s="149"/>
      <c r="MP50" s="165">
        <v>0</v>
      </c>
      <c r="MQ50" s="212">
        <v>444778</v>
      </c>
      <c r="MR50" s="150">
        <v>0</v>
      </c>
      <c r="MS50" s="150">
        <v>0</v>
      </c>
      <c r="MT50" s="149"/>
      <c r="MU50" s="149"/>
      <c r="MV50" s="149"/>
      <c r="MW50" s="165">
        <v>0</v>
      </c>
      <c r="MX50" s="150">
        <v>0</v>
      </c>
      <c r="MY50" s="149"/>
      <c r="MZ50" s="149"/>
      <c r="NA50" s="149"/>
      <c r="NB50" s="165">
        <v>0</v>
      </c>
      <c r="NC50" s="150">
        <v>0</v>
      </c>
      <c r="ND50" s="149"/>
      <c r="NE50" s="149"/>
      <c r="NF50" s="149"/>
      <c r="NG50" s="149"/>
      <c r="NH50" s="149"/>
      <c r="NI50" s="149"/>
      <c r="NJ50" s="165">
        <v>0</v>
      </c>
      <c r="NK50" s="212">
        <v>0</v>
      </c>
      <c r="NL50" s="150">
        <v>49</v>
      </c>
      <c r="NM50" s="150">
        <v>17</v>
      </c>
      <c r="NN50" s="149"/>
      <c r="NO50" s="149"/>
      <c r="NP50" s="149"/>
      <c r="NQ50" s="165">
        <v>7561226</v>
      </c>
      <c r="NR50" s="150">
        <v>32</v>
      </c>
      <c r="NS50" s="149"/>
      <c r="NT50" s="149"/>
      <c r="NU50" s="149"/>
      <c r="NV50" s="165">
        <v>18104384</v>
      </c>
      <c r="NW50" s="150">
        <v>0</v>
      </c>
      <c r="NX50" s="149"/>
      <c r="NY50" s="149"/>
      <c r="NZ50" s="149"/>
      <c r="OA50" s="149"/>
      <c r="OB50" s="149"/>
      <c r="OC50" s="149"/>
      <c r="OD50" s="165">
        <v>0</v>
      </c>
      <c r="OE50" s="212">
        <v>25665610</v>
      </c>
    </row>
    <row r="51" spans="2:395" ht="13.5" hidden="1" outlineLevel="1" x14ac:dyDescent="0.25">
      <c r="B51" s="14" t="s">
        <v>7</v>
      </c>
      <c r="C51" s="170">
        <v>318952</v>
      </c>
      <c r="D51" s="170">
        <v>318952</v>
      </c>
      <c r="E51" s="171">
        <v>333257</v>
      </c>
      <c r="F51" s="172">
        <v>389740</v>
      </c>
      <c r="G51" s="170">
        <v>389740</v>
      </c>
      <c r="H51" s="171">
        <v>407269</v>
      </c>
      <c r="I51" s="172">
        <v>410255</v>
      </c>
      <c r="J51" s="170">
        <v>410255</v>
      </c>
      <c r="K51" s="171">
        <v>428726</v>
      </c>
      <c r="L51" s="181">
        <v>0</v>
      </c>
      <c r="M51" s="178">
        <v>0</v>
      </c>
      <c r="N51" s="179">
        <v>0</v>
      </c>
      <c r="P51" s="225">
        <v>0</v>
      </c>
      <c r="Q51" s="132">
        <v>0</v>
      </c>
      <c r="R51" s="118">
        <v>0</v>
      </c>
      <c r="S51" s="118">
        <v>0</v>
      </c>
      <c r="T51" s="119">
        <v>0</v>
      </c>
      <c r="U51" s="163">
        <v>0</v>
      </c>
      <c r="V51" s="132">
        <v>0</v>
      </c>
      <c r="W51" s="118">
        <v>0</v>
      </c>
      <c r="X51" s="118">
        <v>0</v>
      </c>
      <c r="Y51" s="119">
        <v>0</v>
      </c>
      <c r="Z51" s="163">
        <v>0</v>
      </c>
      <c r="AA51" s="132">
        <v>0</v>
      </c>
      <c r="AB51" s="118">
        <v>0</v>
      </c>
      <c r="AC51" s="118">
        <v>0</v>
      </c>
      <c r="AD51" s="118">
        <v>0</v>
      </c>
      <c r="AE51" s="134" t="s">
        <v>16</v>
      </c>
      <c r="AF51" s="134" t="s">
        <v>16</v>
      </c>
      <c r="AG51" s="135" t="s">
        <v>16</v>
      </c>
      <c r="AH51" s="163">
        <v>0</v>
      </c>
      <c r="AI51" s="211">
        <v>0</v>
      </c>
      <c r="AJ51" s="206">
        <v>0</v>
      </c>
      <c r="AK51" s="132">
        <v>0</v>
      </c>
      <c r="AL51" s="118">
        <v>0</v>
      </c>
      <c r="AM51" s="118">
        <v>0</v>
      </c>
      <c r="AN51" s="119">
        <v>0</v>
      </c>
      <c r="AO51" s="163">
        <v>0</v>
      </c>
      <c r="AP51" s="132">
        <v>0</v>
      </c>
      <c r="AQ51" s="118">
        <v>0</v>
      </c>
      <c r="AR51" s="118">
        <v>0</v>
      </c>
      <c r="AS51" s="119">
        <v>0</v>
      </c>
      <c r="AT51" s="163">
        <v>0</v>
      </c>
      <c r="AU51" s="132">
        <v>0</v>
      </c>
      <c r="AV51" s="118">
        <v>0</v>
      </c>
      <c r="AW51" s="118">
        <v>0</v>
      </c>
      <c r="AX51" s="118">
        <v>0</v>
      </c>
      <c r="AY51" s="134" t="s">
        <v>16</v>
      </c>
      <c r="AZ51" s="134" t="s">
        <v>16</v>
      </c>
      <c r="BA51" s="135" t="s">
        <v>16</v>
      </c>
      <c r="BB51" s="163">
        <v>0</v>
      </c>
      <c r="BC51" s="211">
        <v>0</v>
      </c>
      <c r="BD51" s="206">
        <v>0</v>
      </c>
      <c r="BE51" s="132">
        <v>0</v>
      </c>
      <c r="BF51" s="118">
        <v>0</v>
      </c>
      <c r="BG51" s="118">
        <v>0</v>
      </c>
      <c r="BH51" s="119">
        <v>0</v>
      </c>
      <c r="BI51" s="163">
        <v>0</v>
      </c>
      <c r="BJ51" s="132">
        <v>0</v>
      </c>
      <c r="BK51" s="118">
        <v>0</v>
      </c>
      <c r="BL51" s="118">
        <v>0</v>
      </c>
      <c r="BM51" s="119">
        <v>0</v>
      </c>
      <c r="BN51" s="163">
        <v>0</v>
      </c>
      <c r="BO51" s="132">
        <v>0</v>
      </c>
      <c r="BP51" s="118">
        <v>0</v>
      </c>
      <c r="BQ51" s="118">
        <v>0</v>
      </c>
      <c r="BR51" s="118">
        <v>0</v>
      </c>
      <c r="BS51" s="134" t="s">
        <v>16</v>
      </c>
      <c r="BT51" s="134" t="s">
        <v>16</v>
      </c>
      <c r="BU51" s="135" t="s">
        <v>16</v>
      </c>
      <c r="BV51" s="163">
        <v>0</v>
      </c>
      <c r="BW51" s="211">
        <v>0</v>
      </c>
      <c r="BX51" s="206">
        <v>0</v>
      </c>
      <c r="BY51" s="132">
        <v>0</v>
      </c>
      <c r="BZ51" s="118">
        <v>0</v>
      </c>
      <c r="CA51" s="118">
        <v>0</v>
      </c>
      <c r="CB51" s="119">
        <v>0</v>
      </c>
      <c r="CC51" s="163">
        <v>0</v>
      </c>
      <c r="CD51" s="132">
        <v>0</v>
      </c>
      <c r="CE51" s="118">
        <v>0</v>
      </c>
      <c r="CF51" s="118">
        <v>0</v>
      </c>
      <c r="CG51" s="119">
        <v>0</v>
      </c>
      <c r="CH51" s="163">
        <v>0</v>
      </c>
      <c r="CI51" s="132">
        <v>0</v>
      </c>
      <c r="CJ51" s="118">
        <v>0</v>
      </c>
      <c r="CK51" s="118">
        <v>0</v>
      </c>
      <c r="CL51" s="118">
        <v>0</v>
      </c>
      <c r="CM51" s="134" t="s">
        <v>16</v>
      </c>
      <c r="CN51" s="134" t="s">
        <v>16</v>
      </c>
      <c r="CO51" s="135" t="s">
        <v>16</v>
      </c>
      <c r="CP51" s="163">
        <v>0</v>
      </c>
      <c r="CQ51" s="211">
        <v>0</v>
      </c>
      <c r="CR51" s="206">
        <v>0</v>
      </c>
      <c r="CS51" s="132">
        <v>0</v>
      </c>
      <c r="CT51" s="118">
        <v>0</v>
      </c>
      <c r="CU51" s="118">
        <v>0</v>
      </c>
      <c r="CV51" s="119">
        <v>0</v>
      </c>
      <c r="CW51" s="163">
        <v>0</v>
      </c>
      <c r="CX51" s="132">
        <v>0</v>
      </c>
      <c r="CY51" s="118">
        <v>0</v>
      </c>
      <c r="CZ51" s="118">
        <v>0</v>
      </c>
      <c r="DA51" s="119">
        <v>0</v>
      </c>
      <c r="DB51" s="163">
        <v>0</v>
      </c>
      <c r="DC51" s="132">
        <v>0</v>
      </c>
      <c r="DD51" s="118">
        <v>0</v>
      </c>
      <c r="DE51" s="118">
        <v>0</v>
      </c>
      <c r="DF51" s="118">
        <v>0</v>
      </c>
      <c r="DG51" s="134" t="s">
        <v>16</v>
      </c>
      <c r="DH51" s="134" t="s">
        <v>16</v>
      </c>
      <c r="DI51" s="135" t="s">
        <v>16</v>
      </c>
      <c r="DJ51" s="163">
        <v>0</v>
      </c>
      <c r="DK51" s="211">
        <v>0</v>
      </c>
      <c r="DL51" s="206">
        <v>0</v>
      </c>
      <c r="DM51" s="132">
        <v>0</v>
      </c>
      <c r="DN51" s="118">
        <v>0</v>
      </c>
      <c r="DO51" s="118">
        <v>0</v>
      </c>
      <c r="DP51" s="119">
        <v>0</v>
      </c>
      <c r="DQ51" s="163">
        <v>0</v>
      </c>
      <c r="DR51" s="132">
        <v>0</v>
      </c>
      <c r="DS51" s="118">
        <v>0</v>
      </c>
      <c r="DT51" s="118">
        <v>0</v>
      </c>
      <c r="DU51" s="119">
        <v>0</v>
      </c>
      <c r="DV51" s="163">
        <v>0</v>
      </c>
      <c r="DW51" s="132">
        <v>0</v>
      </c>
      <c r="DX51" s="118">
        <v>0</v>
      </c>
      <c r="DY51" s="118">
        <v>0</v>
      </c>
      <c r="DZ51" s="118">
        <v>0</v>
      </c>
      <c r="EA51" s="134" t="s">
        <v>16</v>
      </c>
      <c r="EB51" s="134" t="s">
        <v>16</v>
      </c>
      <c r="EC51" s="135" t="s">
        <v>16</v>
      </c>
      <c r="ED51" s="163">
        <v>0</v>
      </c>
      <c r="EE51" s="211">
        <v>0</v>
      </c>
      <c r="EF51" s="206">
        <v>0</v>
      </c>
      <c r="EG51" s="132">
        <v>0</v>
      </c>
      <c r="EH51" s="118">
        <v>0</v>
      </c>
      <c r="EI51" s="118">
        <v>0</v>
      </c>
      <c r="EJ51" s="119">
        <v>0</v>
      </c>
      <c r="EK51" s="163">
        <v>0</v>
      </c>
      <c r="EL51" s="132">
        <v>0</v>
      </c>
      <c r="EM51" s="118">
        <v>0</v>
      </c>
      <c r="EN51" s="118">
        <v>0</v>
      </c>
      <c r="EO51" s="119">
        <v>0</v>
      </c>
      <c r="EP51" s="163">
        <v>0</v>
      </c>
      <c r="EQ51" s="132">
        <v>0</v>
      </c>
      <c r="ER51" s="118">
        <v>0</v>
      </c>
      <c r="ES51" s="118">
        <v>0</v>
      </c>
      <c r="ET51" s="118">
        <v>0</v>
      </c>
      <c r="EU51" s="134" t="s">
        <v>16</v>
      </c>
      <c r="EV51" s="134" t="s">
        <v>16</v>
      </c>
      <c r="EW51" s="135" t="s">
        <v>16</v>
      </c>
      <c r="EX51" s="163">
        <v>0</v>
      </c>
      <c r="EY51" s="211">
        <v>0</v>
      </c>
      <c r="EZ51" s="206">
        <v>0</v>
      </c>
      <c r="FA51" s="132">
        <v>0</v>
      </c>
      <c r="FB51" s="118">
        <v>0</v>
      </c>
      <c r="FC51" s="118">
        <v>0</v>
      </c>
      <c r="FD51" s="119">
        <v>0</v>
      </c>
      <c r="FE51" s="163">
        <v>0</v>
      </c>
      <c r="FF51" s="132">
        <v>0</v>
      </c>
      <c r="FG51" s="118">
        <v>0</v>
      </c>
      <c r="FH51" s="118">
        <v>0</v>
      </c>
      <c r="FI51" s="119">
        <v>0</v>
      </c>
      <c r="FJ51" s="163">
        <v>0</v>
      </c>
      <c r="FK51" s="132">
        <v>0</v>
      </c>
      <c r="FL51" s="118">
        <v>0</v>
      </c>
      <c r="FM51" s="118">
        <v>0</v>
      </c>
      <c r="FN51" s="118">
        <v>0</v>
      </c>
      <c r="FO51" s="134" t="s">
        <v>16</v>
      </c>
      <c r="FP51" s="134" t="s">
        <v>16</v>
      </c>
      <c r="FQ51" s="135" t="s">
        <v>16</v>
      </c>
      <c r="FR51" s="163">
        <v>0</v>
      </c>
      <c r="FS51" s="211">
        <v>0</v>
      </c>
      <c r="FT51" s="206">
        <v>0</v>
      </c>
      <c r="FU51" s="132">
        <v>0</v>
      </c>
      <c r="FV51" s="118">
        <v>0</v>
      </c>
      <c r="FW51" s="118">
        <v>0</v>
      </c>
      <c r="FX51" s="119">
        <v>0</v>
      </c>
      <c r="FY51" s="163">
        <v>0</v>
      </c>
      <c r="FZ51" s="132">
        <v>0</v>
      </c>
      <c r="GA51" s="118">
        <v>0</v>
      </c>
      <c r="GB51" s="118">
        <v>0</v>
      </c>
      <c r="GC51" s="119">
        <v>0</v>
      </c>
      <c r="GD51" s="163">
        <v>0</v>
      </c>
      <c r="GE51" s="132">
        <v>0</v>
      </c>
      <c r="GF51" s="118">
        <v>0</v>
      </c>
      <c r="GG51" s="118">
        <v>0</v>
      </c>
      <c r="GH51" s="118">
        <v>0</v>
      </c>
      <c r="GI51" s="134" t="s">
        <v>16</v>
      </c>
      <c r="GJ51" s="134" t="s">
        <v>16</v>
      </c>
      <c r="GK51" s="135" t="s">
        <v>16</v>
      </c>
      <c r="GL51" s="163">
        <v>0</v>
      </c>
      <c r="GM51" s="211">
        <v>0</v>
      </c>
      <c r="GN51" s="206">
        <v>0</v>
      </c>
      <c r="GO51" s="132">
        <v>0</v>
      </c>
      <c r="GP51" s="118">
        <v>0</v>
      </c>
      <c r="GQ51" s="118">
        <v>0</v>
      </c>
      <c r="GR51" s="119">
        <v>0</v>
      </c>
      <c r="GS51" s="163">
        <v>0</v>
      </c>
      <c r="GT51" s="132">
        <v>0</v>
      </c>
      <c r="GU51" s="118">
        <v>0</v>
      </c>
      <c r="GV51" s="118">
        <v>0</v>
      </c>
      <c r="GW51" s="119">
        <v>0</v>
      </c>
      <c r="GX51" s="163">
        <v>0</v>
      </c>
      <c r="GY51" s="132">
        <v>0</v>
      </c>
      <c r="GZ51" s="118">
        <v>0</v>
      </c>
      <c r="HA51" s="118">
        <v>0</v>
      </c>
      <c r="HB51" s="118">
        <v>0</v>
      </c>
      <c r="HC51" s="134" t="s">
        <v>16</v>
      </c>
      <c r="HD51" s="134" t="s">
        <v>16</v>
      </c>
      <c r="HE51" s="135" t="s">
        <v>16</v>
      </c>
      <c r="HF51" s="163">
        <v>0</v>
      </c>
      <c r="HG51" s="211">
        <v>0</v>
      </c>
      <c r="HH51" s="206">
        <v>0</v>
      </c>
      <c r="HI51" s="132">
        <v>0</v>
      </c>
      <c r="HJ51" s="118">
        <v>0</v>
      </c>
      <c r="HK51" s="118">
        <v>0</v>
      </c>
      <c r="HL51" s="119">
        <v>0</v>
      </c>
      <c r="HM51" s="163">
        <v>0</v>
      </c>
      <c r="HN51" s="132">
        <v>0</v>
      </c>
      <c r="HO51" s="118">
        <v>0</v>
      </c>
      <c r="HP51" s="118">
        <v>0</v>
      </c>
      <c r="HQ51" s="119">
        <v>0</v>
      </c>
      <c r="HR51" s="163">
        <v>0</v>
      </c>
      <c r="HS51" s="132">
        <v>0</v>
      </c>
      <c r="HT51" s="118">
        <v>0</v>
      </c>
      <c r="HU51" s="118">
        <v>0</v>
      </c>
      <c r="HV51" s="118">
        <v>0</v>
      </c>
      <c r="HW51" s="134" t="s">
        <v>16</v>
      </c>
      <c r="HX51" s="134" t="s">
        <v>16</v>
      </c>
      <c r="HY51" s="135" t="s">
        <v>16</v>
      </c>
      <c r="HZ51" s="163">
        <v>0</v>
      </c>
      <c r="IA51" s="211">
        <v>0</v>
      </c>
      <c r="IB51" s="206">
        <v>0</v>
      </c>
      <c r="IC51" s="132">
        <v>0</v>
      </c>
      <c r="ID51" s="118">
        <v>0</v>
      </c>
      <c r="IE51" s="118">
        <v>0</v>
      </c>
      <c r="IF51" s="119">
        <v>0</v>
      </c>
      <c r="IG51" s="163">
        <v>0</v>
      </c>
      <c r="IH51" s="132">
        <v>0</v>
      </c>
      <c r="II51" s="118">
        <v>0</v>
      </c>
      <c r="IJ51" s="118">
        <v>0</v>
      </c>
      <c r="IK51" s="119">
        <v>0</v>
      </c>
      <c r="IL51" s="163">
        <v>0</v>
      </c>
      <c r="IM51" s="132">
        <v>0</v>
      </c>
      <c r="IN51" s="118">
        <v>0</v>
      </c>
      <c r="IO51" s="118">
        <v>0</v>
      </c>
      <c r="IP51" s="118">
        <v>0</v>
      </c>
      <c r="IQ51" s="134" t="s">
        <v>16</v>
      </c>
      <c r="IR51" s="134" t="s">
        <v>16</v>
      </c>
      <c r="IS51" s="135" t="s">
        <v>16</v>
      </c>
      <c r="IT51" s="163">
        <v>0</v>
      </c>
      <c r="IU51" s="211">
        <v>0</v>
      </c>
      <c r="IV51" s="206">
        <v>0</v>
      </c>
      <c r="IW51" s="132">
        <v>0</v>
      </c>
      <c r="IX51" s="118">
        <v>0</v>
      </c>
      <c r="IY51" s="118">
        <v>0</v>
      </c>
      <c r="IZ51" s="119">
        <v>0</v>
      </c>
      <c r="JA51" s="163">
        <v>0</v>
      </c>
      <c r="JB51" s="132">
        <v>0</v>
      </c>
      <c r="JC51" s="118">
        <v>0</v>
      </c>
      <c r="JD51" s="118">
        <v>0</v>
      </c>
      <c r="JE51" s="119">
        <v>0</v>
      </c>
      <c r="JF51" s="163">
        <v>0</v>
      </c>
      <c r="JG51" s="132">
        <v>0</v>
      </c>
      <c r="JH51" s="118">
        <v>0</v>
      </c>
      <c r="JI51" s="118">
        <v>0</v>
      </c>
      <c r="JJ51" s="118">
        <v>0</v>
      </c>
      <c r="JK51" s="134" t="s">
        <v>16</v>
      </c>
      <c r="JL51" s="134" t="s">
        <v>16</v>
      </c>
      <c r="JM51" s="135" t="s">
        <v>16</v>
      </c>
      <c r="JN51" s="163">
        <v>0</v>
      </c>
      <c r="JO51" s="211">
        <v>0</v>
      </c>
      <c r="JP51" s="206">
        <v>0</v>
      </c>
      <c r="JQ51" s="132">
        <v>0</v>
      </c>
      <c r="JR51" s="118">
        <v>0</v>
      </c>
      <c r="JS51" s="118">
        <v>0</v>
      </c>
      <c r="JT51" s="119">
        <v>0</v>
      </c>
      <c r="JU51" s="163">
        <v>0</v>
      </c>
      <c r="JV51" s="132">
        <v>0</v>
      </c>
      <c r="JW51" s="118">
        <v>0</v>
      </c>
      <c r="JX51" s="118">
        <v>0</v>
      </c>
      <c r="JY51" s="119">
        <v>0</v>
      </c>
      <c r="JZ51" s="163">
        <v>0</v>
      </c>
      <c r="KA51" s="132">
        <v>0</v>
      </c>
      <c r="KB51" s="118">
        <v>0</v>
      </c>
      <c r="KC51" s="118">
        <v>0</v>
      </c>
      <c r="KD51" s="118">
        <v>0</v>
      </c>
      <c r="KE51" s="134" t="s">
        <v>16</v>
      </c>
      <c r="KF51" s="134" t="s">
        <v>16</v>
      </c>
      <c r="KG51" s="135" t="s">
        <v>16</v>
      </c>
      <c r="KH51" s="163">
        <v>0</v>
      </c>
      <c r="KI51" s="211">
        <v>0</v>
      </c>
      <c r="KJ51" s="206">
        <v>0</v>
      </c>
      <c r="KK51" s="132">
        <v>0</v>
      </c>
      <c r="KL51" s="118">
        <v>0</v>
      </c>
      <c r="KM51" s="118">
        <v>0</v>
      </c>
      <c r="KN51" s="119">
        <v>0</v>
      </c>
      <c r="KO51" s="163">
        <v>0</v>
      </c>
      <c r="KP51" s="132">
        <v>0</v>
      </c>
      <c r="KQ51" s="118">
        <v>0</v>
      </c>
      <c r="KR51" s="118">
        <v>0</v>
      </c>
      <c r="KS51" s="119">
        <v>0</v>
      </c>
      <c r="KT51" s="163">
        <v>0</v>
      </c>
      <c r="KU51" s="132">
        <v>0</v>
      </c>
      <c r="KV51" s="118">
        <v>0</v>
      </c>
      <c r="KW51" s="118">
        <v>0</v>
      </c>
      <c r="KX51" s="118">
        <v>0</v>
      </c>
      <c r="KY51" s="134" t="s">
        <v>16</v>
      </c>
      <c r="KZ51" s="134" t="s">
        <v>16</v>
      </c>
      <c r="LA51" s="135" t="s">
        <v>16</v>
      </c>
      <c r="LB51" s="163">
        <v>0</v>
      </c>
      <c r="LC51" s="211">
        <v>0</v>
      </c>
      <c r="LD51" s="206">
        <v>0</v>
      </c>
      <c r="LE51" s="132">
        <v>0</v>
      </c>
      <c r="LF51" s="118">
        <v>0</v>
      </c>
      <c r="LG51" s="118">
        <v>0</v>
      </c>
      <c r="LH51" s="119">
        <v>0</v>
      </c>
      <c r="LI51" s="163">
        <v>0</v>
      </c>
      <c r="LJ51" s="132">
        <v>0</v>
      </c>
      <c r="LK51" s="118">
        <v>0</v>
      </c>
      <c r="LL51" s="118">
        <v>0</v>
      </c>
      <c r="LM51" s="119">
        <v>0</v>
      </c>
      <c r="LN51" s="163">
        <v>0</v>
      </c>
      <c r="LO51" s="132">
        <v>0</v>
      </c>
      <c r="LP51" s="118">
        <v>0</v>
      </c>
      <c r="LQ51" s="118">
        <v>0</v>
      </c>
      <c r="LR51" s="118">
        <v>0</v>
      </c>
      <c r="LS51" s="134" t="s">
        <v>16</v>
      </c>
      <c r="LT51" s="134" t="s">
        <v>16</v>
      </c>
      <c r="LU51" s="135" t="s">
        <v>16</v>
      </c>
      <c r="LV51" s="163">
        <v>0</v>
      </c>
      <c r="LW51" s="211">
        <v>0</v>
      </c>
      <c r="LX51" s="206">
        <v>0</v>
      </c>
      <c r="LY51" s="132">
        <v>0</v>
      </c>
      <c r="LZ51" s="118">
        <v>0</v>
      </c>
      <c r="MA51" s="118">
        <v>0</v>
      </c>
      <c r="MB51" s="119">
        <v>0</v>
      </c>
      <c r="MC51" s="163">
        <v>0</v>
      </c>
      <c r="MD51" s="132">
        <v>0</v>
      </c>
      <c r="ME51" s="118">
        <v>0</v>
      </c>
      <c r="MF51" s="118">
        <v>0</v>
      </c>
      <c r="MG51" s="119">
        <v>0</v>
      </c>
      <c r="MH51" s="163">
        <v>0</v>
      </c>
      <c r="MI51" s="132">
        <v>0</v>
      </c>
      <c r="MJ51" s="118">
        <v>0</v>
      </c>
      <c r="MK51" s="118">
        <v>0</v>
      </c>
      <c r="ML51" s="118">
        <v>0</v>
      </c>
      <c r="MM51" s="134" t="s">
        <v>16</v>
      </c>
      <c r="MN51" s="134" t="s">
        <v>16</v>
      </c>
      <c r="MO51" s="135" t="s">
        <v>16</v>
      </c>
      <c r="MP51" s="163">
        <v>0</v>
      </c>
      <c r="MQ51" s="211">
        <v>0</v>
      </c>
      <c r="MR51" s="206">
        <v>0</v>
      </c>
      <c r="MS51" s="132">
        <v>0</v>
      </c>
      <c r="MT51" s="118">
        <v>0</v>
      </c>
      <c r="MU51" s="118">
        <v>0</v>
      </c>
      <c r="MV51" s="119">
        <v>0</v>
      </c>
      <c r="MW51" s="163">
        <v>0</v>
      </c>
      <c r="MX51" s="132">
        <v>0</v>
      </c>
      <c r="MY51" s="118">
        <v>0</v>
      </c>
      <c r="MZ51" s="118">
        <v>0</v>
      </c>
      <c r="NA51" s="119">
        <v>0</v>
      </c>
      <c r="NB51" s="163">
        <v>0</v>
      </c>
      <c r="NC51" s="132">
        <v>0</v>
      </c>
      <c r="ND51" s="118">
        <v>0</v>
      </c>
      <c r="NE51" s="118">
        <v>0</v>
      </c>
      <c r="NF51" s="118">
        <v>0</v>
      </c>
      <c r="NG51" s="134" t="s">
        <v>16</v>
      </c>
      <c r="NH51" s="134" t="s">
        <v>16</v>
      </c>
      <c r="NI51" s="135" t="s">
        <v>16</v>
      </c>
      <c r="NJ51" s="163">
        <v>0</v>
      </c>
      <c r="NK51" s="211">
        <v>0</v>
      </c>
      <c r="NL51" s="206">
        <v>0</v>
      </c>
      <c r="NM51" s="132">
        <v>0</v>
      </c>
      <c r="NN51" s="118">
        <v>0</v>
      </c>
      <c r="NO51" s="118">
        <v>0</v>
      </c>
      <c r="NP51" s="119">
        <v>0</v>
      </c>
      <c r="NQ51" s="163">
        <v>0</v>
      </c>
      <c r="NR51" s="132">
        <v>0</v>
      </c>
      <c r="NS51" s="118">
        <v>0</v>
      </c>
      <c r="NT51" s="118">
        <v>0</v>
      </c>
      <c r="NU51" s="119">
        <v>0</v>
      </c>
      <c r="NV51" s="163">
        <v>0</v>
      </c>
      <c r="NW51" s="132">
        <v>0</v>
      </c>
      <c r="NX51" s="118">
        <v>0</v>
      </c>
      <c r="NY51" s="118">
        <v>0</v>
      </c>
      <c r="NZ51" s="118">
        <v>0</v>
      </c>
      <c r="OA51" s="134" t="s">
        <v>16</v>
      </c>
      <c r="OB51" s="134" t="s">
        <v>16</v>
      </c>
      <c r="OC51" s="135" t="s">
        <v>16</v>
      </c>
      <c r="OD51" s="163">
        <v>0</v>
      </c>
      <c r="OE51" s="211">
        <v>0</v>
      </c>
    </row>
    <row r="52" spans="2:395" ht="13.5" hidden="1" outlineLevel="1" x14ac:dyDescent="0.25">
      <c r="B52" s="14" t="s">
        <v>8</v>
      </c>
      <c r="C52" s="170">
        <v>404456</v>
      </c>
      <c r="D52" s="170">
        <v>404456</v>
      </c>
      <c r="E52" s="171">
        <v>422709</v>
      </c>
      <c r="F52" s="172">
        <v>447712</v>
      </c>
      <c r="G52" s="170">
        <v>447712</v>
      </c>
      <c r="H52" s="171">
        <v>467877</v>
      </c>
      <c r="I52" s="172">
        <v>472183</v>
      </c>
      <c r="J52" s="170">
        <v>472183</v>
      </c>
      <c r="K52" s="171">
        <v>493478</v>
      </c>
      <c r="L52" s="181">
        <v>0</v>
      </c>
      <c r="M52" s="178">
        <v>0</v>
      </c>
      <c r="N52" s="179">
        <v>0</v>
      </c>
      <c r="P52" s="225">
        <v>0</v>
      </c>
      <c r="Q52" s="132">
        <v>0</v>
      </c>
      <c r="R52" s="118">
        <v>0</v>
      </c>
      <c r="S52" s="118">
        <v>0</v>
      </c>
      <c r="T52" s="119">
        <v>0</v>
      </c>
      <c r="U52" s="163">
        <v>0</v>
      </c>
      <c r="V52" s="132">
        <v>0</v>
      </c>
      <c r="W52" s="118">
        <v>0</v>
      </c>
      <c r="X52" s="118">
        <v>0</v>
      </c>
      <c r="Y52" s="119">
        <v>0</v>
      </c>
      <c r="Z52" s="163">
        <v>0</v>
      </c>
      <c r="AA52" s="132">
        <v>0</v>
      </c>
      <c r="AB52" s="118">
        <v>0</v>
      </c>
      <c r="AC52" s="118">
        <v>0</v>
      </c>
      <c r="AD52" s="118">
        <v>0</v>
      </c>
      <c r="AE52" s="134" t="s">
        <v>16</v>
      </c>
      <c r="AF52" s="134" t="s">
        <v>16</v>
      </c>
      <c r="AG52" s="135" t="s">
        <v>16</v>
      </c>
      <c r="AH52" s="163">
        <v>0</v>
      </c>
      <c r="AI52" s="211">
        <v>0</v>
      </c>
      <c r="AJ52" s="206">
        <v>0</v>
      </c>
      <c r="AK52" s="132">
        <v>0</v>
      </c>
      <c r="AL52" s="118">
        <v>0</v>
      </c>
      <c r="AM52" s="118">
        <v>0</v>
      </c>
      <c r="AN52" s="119">
        <v>0</v>
      </c>
      <c r="AO52" s="163">
        <v>0</v>
      </c>
      <c r="AP52" s="132">
        <v>0</v>
      </c>
      <c r="AQ52" s="118">
        <v>0</v>
      </c>
      <c r="AR52" s="118">
        <v>0</v>
      </c>
      <c r="AS52" s="119">
        <v>0</v>
      </c>
      <c r="AT52" s="163">
        <v>0</v>
      </c>
      <c r="AU52" s="132">
        <v>0</v>
      </c>
      <c r="AV52" s="118">
        <v>0</v>
      </c>
      <c r="AW52" s="118">
        <v>0</v>
      </c>
      <c r="AX52" s="118">
        <v>0</v>
      </c>
      <c r="AY52" s="134" t="s">
        <v>16</v>
      </c>
      <c r="AZ52" s="134" t="s">
        <v>16</v>
      </c>
      <c r="BA52" s="135" t="s">
        <v>16</v>
      </c>
      <c r="BB52" s="163">
        <v>0</v>
      </c>
      <c r="BC52" s="211">
        <v>0</v>
      </c>
      <c r="BD52" s="206">
        <v>0</v>
      </c>
      <c r="BE52" s="132">
        <v>0</v>
      </c>
      <c r="BF52" s="118">
        <v>0</v>
      </c>
      <c r="BG52" s="118">
        <v>0</v>
      </c>
      <c r="BH52" s="119">
        <v>0</v>
      </c>
      <c r="BI52" s="163">
        <v>0</v>
      </c>
      <c r="BJ52" s="132">
        <v>0</v>
      </c>
      <c r="BK52" s="118">
        <v>0</v>
      </c>
      <c r="BL52" s="118">
        <v>0</v>
      </c>
      <c r="BM52" s="119">
        <v>0</v>
      </c>
      <c r="BN52" s="163">
        <v>0</v>
      </c>
      <c r="BO52" s="132">
        <v>0</v>
      </c>
      <c r="BP52" s="118">
        <v>0</v>
      </c>
      <c r="BQ52" s="118">
        <v>0</v>
      </c>
      <c r="BR52" s="118">
        <v>0</v>
      </c>
      <c r="BS52" s="134" t="s">
        <v>16</v>
      </c>
      <c r="BT52" s="134" t="s">
        <v>16</v>
      </c>
      <c r="BU52" s="135" t="s">
        <v>16</v>
      </c>
      <c r="BV52" s="163">
        <v>0</v>
      </c>
      <c r="BW52" s="211">
        <v>0</v>
      </c>
      <c r="BX52" s="206">
        <v>0</v>
      </c>
      <c r="BY52" s="132">
        <v>0</v>
      </c>
      <c r="BZ52" s="118">
        <v>0</v>
      </c>
      <c r="CA52" s="118">
        <v>0</v>
      </c>
      <c r="CB52" s="119">
        <v>0</v>
      </c>
      <c r="CC52" s="163">
        <v>0</v>
      </c>
      <c r="CD52" s="132">
        <v>0</v>
      </c>
      <c r="CE52" s="118">
        <v>0</v>
      </c>
      <c r="CF52" s="118">
        <v>0</v>
      </c>
      <c r="CG52" s="119">
        <v>0</v>
      </c>
      <c r="CH52" s="163">
        <v>0</v>
      </c>
      <c r="CI52" s="132">
        <v>0</v>
      </c>
      <c r="CJ52" s="118">
        <v>0</v>
      </c>
      <c r="CK52" s="118">
        <v>0</v>
      </c>
      <c r="CL52" s="118">
        <v>0</v>
      </c>
      <c r="CM52" s="134" t="s">
        <v>16</v>
      </c>
      <c r="CN52" s="134" t="s">
        <v>16</v>
      </c>
      <c r="CO52" s="135" t="s">
        <v>16</v>
      </c>
      <c r="CP52" s="163">
        <v>0</v>
      </c>
      <c r="CQ52" s="211">
        <v>0</v>
      </c>
      <c r="CR52" s="206">
        <v>0</v>
      </c>
      <c r="CS52" s="132">
        <v>0</v>
      </c>
      <c r="CT52" s="118">
        <v>0</v>
      </c>
      <c r="CU52" s="118">
        <v>0</v>
      </c>
      <c r="CV52" s="119">
        <v>0</v>
      </c>
      <c r="CW52" s="163">
        <v>0</v>
      </c>
      <c r="CX52" s="132">
        <v>0</v>
      </c>
      <c r="CY52" s="118">
        <v>0</v>
      </c>
      <c r="CZ52" s="118">
        <v>0</v>
      </c>
      <c r="DA52" s="119">
        <v>0</v>
      </c>
      <c r="DB52" s="163">
        <v>0</v>
      </c>
      <c r="DC52" s="132">
        <v>0</v>
      </c>
      <c r="DD52" s="118">
        <v>0</v>
      </c>
      <c r="DE52" s="118">
        <v>0</v>
      </c>
      <c r="DF52" s="118">
        <v>0</v>
      </c>
      <c r="DG52" s="134" t="s">
        <v>16</v>
      </c>
      <c r="DH52" s="134" t="s">
        <v>16</v>
      </c>
      <c r="DI52" s="135" t="s">
        <v>16</v>
      </c>
      <c r="DJ52" s="163">
        <v>0</v>
      </c>
      <c r="DK52" s="211">
        <v>0</v>
      </c>
      <c r="DL52" s="206">
        <v>0</v>
      </c>
      <c r="DM52" s="132">
        <v>0</v>
      </c>
      <c r="DN52" s="118">
        <v>0</v>
      </c>
      <c r="DO52" s="118">
        <v>0</v>
      </c>
      <c r="DP52" s="119">
        <v>0</v>
      </c>
      <c r="DQ52" s="163">
        <v>0</v>
      </c>
      <c r="DR52" s="132">
        <v>0</v>
      </c>
      <c r="DS52" s="118">
        <v>0</v>
      </c>
      <c r="DT52" s="118">
        <v>0</v>
      </c>
      <c r="DU52" s="119">
        <v>0</v>
      </c>
      <c r="DV52" s="163">
        <v>0</v>
      </c>
      <c r="DW52" s="132">
        <v>0</v>
      </c>
      <c r="DX52" s="118">
        <v>0</v>
      </c>
      <c r="DY52" s="118">
        <v>0</v>
      </c>
      <c r="DZ52" s="118">
        <v>0</v>
      </c>
      <c r="EA52" s="134" t="s">
        <v>16</v>
      </c>
      <c r="EB52" s="134" t="s">
        <v>16</v>
      </c>
      <c r="EC52" s="135" t="s">
        <v>16</v>
      </c>
      <c r="ED52" s="163">
        <v>0</v>
      </c>
      <c r="EE52" s="211">
        <v>0</v>
      </c>
      <c r="EF52" s="206">
        <v>0</v>
      </c>
      <c r="EG52" s="132">
        <v>0</v>
      </c>
      <c r="EH52" s="118">
        <v>0</v>
      </c>
      <c r="EI52" s="118">
        <v>0</v>
      </c>
      <c r="EJ52" s="119">
        <v>0</v>
      </c>
      <c r="EK52" s="163">
        <v>0</v>
      </c>
      <c r="EL52" s="132">
        <v>0</v>
      </c>
      <c r="EM52" s="118">
        <v>0</v>
      </c>
      <c r="EN52" s="118">
        <v>0</v>
      </c>
      <c r="EO52" s="119">
        <v>0</v>
      </c>
      <c r="EP52" s="163">
        <v>0</v>
      </c>
      <c r="EQ52" s="132">
        <v>0</v>
      </c>
      <c r="ER52" s="118">
        <v>0</v>
      </c>
      <c r="ES52" s="118">
        <v>0</v>
      </c>
      <c r="ET52" s="118">
        <v>0</v>
      </c>
      <c r="EU52" s="134" t="s">
        <v>16</v>
      </c>
      <c r="EV52" s="134" t="s">
        <v>16</v>
      </c>
      <c r="EW52" s="135" t="s">
        <v>16</v>
      </c>
      <c r="EX52" s="163">
        <v>0</v>
      </c>
      <c r="EY52" s="211">
        <v>0</v>
      </c>
      <c r="EZ52" s="206">
        <v>0</v>
      </c>
      <c r="FA52" s="132">
        <v>0</v>
      </c>
      <c r="FB52" s="118">
        <v>0</v>
      </c>
      <c r="FC52" s="118">
        <v>0</v>
      </c>
      <c r="FD52" s="119">
        <v>0</v>
      </c>
      <c r="FE52" s="163">
        <v>0</v>
      </c>
      <c r="FF52" s="132">
        <v>0</v>
      </c>
      <c r="FG52" s="118">
        <v>0</v>
      </c>
      <c r="FH52" s="118">
        <v>0</v>
      </c>
      <c r="FI52" s="119">
        <v>0</v>
      </c>
      <c r="FJ52" s="163">
        <v>0</v>
      </c>
      <c r="FK52" s="132">
        <v>0</v>
      </c>
      <c r="FL52" s="118">
        <v>0</v>
      </c>
      <c r="FM52" s="118">
        <v>0</v>
      </c>
      <c r="FN52" s="118">
        <v>0</v>
      </c>
      <c r="FO52" s="134" t="s">
        <v>16</v>
      </c>
      <c r="FP52" s="134" t="s">
        <v>16</v>
      </c>
      <c r="FQ52" s="135" t="s">
        <v>16</v>
      </c>
      <c r="FR52" s="163">
        <v>0</v>
      </c>
      <c r="FS52" s="211">
        <v>0</v>
      </c>
      <c r="FT52" s="206">
        <v>0</v>
      </c>
      <c r="FU52" s="132">
        <v>0</v>
      </c>
      <c r="FV52" s="118">
        <v>0</v>
      </c>
      <c r="FW52" s="118">
        <v>0</v>
      </c>
      <c r="FX52" s="119">
        <v>0</v>
      </c>
      <c r="FY52" s="163">
        <v>0</v>
      </c>
      <c r="FZ52" s="132">
        <v>0</v>
      </c>
      <c r="GA52" s="118">
        <v>0</v>
      </c>
      <c r="GB52" s="118">
        <v>0</v>
      </c>
      <c r="GC52" s="119">
        <v>0</v>
      </c>
      <c r="GD52" s="163">
        <v>0</v>
      </c>
      <c r="GE52" s="132">
        <v>0</v>
      </c>
      <c r="GF52" s="118">
        <v>0</v>
      </c>
      <c r="GG52" s="118">
        <v>0</v>
      </c>
      <c r="GH52" s="118">
        <v>0</v>
      </c>
      <c r="GI52" s="134" t="s">
        <v>16</v>
      </c>
      <c r="GJ52" s="134" t="s">
        <v>16</v>
      </c>
      <c r="GK52" s="135" t="s">
        <v>16</v>
      </c>
      <c r="GL52" s="163">
        <v>0</v>
      </c>
      <c r="GM52" s="211">
        <v>0</v>
      </c>
      <c r="GN52" s="206">
        <v>0</v>
      </c>
      <c r="GO52" s="132">
        <v>0</v>
      </c>
      <c r="GP52" s="118">
        <v>0</v>
      </c>
      <c r="GQ52" s="118">
        <v>0</v>
      </c>
      <c r="GR52" s="119">
        <v>0</v>
      </c>
      <c r="GS52" s="163">
        <v>0</v>
      </c>
      <c r="GT52" s="132">
        <v>0</v>
      </c>
      <c r="GU52" s="118">
        <v>0</v>
      </c>
      <c r="GV52" s="118">
        <v>0</v>
      </c>
      <c r="GW52" s="119">
        <v>0</v>
      </c>
      <c r="GX52" s="163">
        <v>0</v>
      </c>
      <c r="GY52" s="132">
        <v>0</v>
      </c>
      <c r="GZ52" s="118">
        <v>0</v>
      </c>
      <c r="HA52" s="118">
        <v>0</v>
      </c>
      <c r="HB52" s="118">
        <v>0</v>
      </c>
      <c r="HC52" s="134" t="s">
        <v>16</v>
      </c>
      <c r="HD52" s="134" t="s">
        <v>16</v>
      </c>
      <c r="HE52" s="135" t="s">
        <v>16</v>
      </c>
      <c r="HF52" s="163">
        <v>0</v>
      </c>
      <c r="HG52" s="211">
        <v>0</v>
      </c>
      <c r="HH52" s="206">
        <v>0</v>
      </c>
      <c r="HI52" s="132">
        <v>0</v>
      </c>
      <c r="HJ52" s="118">
        <v>0</v>
      </c>
      <c r="HK52" s="118">
        <v>0</v>
      </c>
      <c r="HL52" s="119">
        <v>0</v>
      </c>
      <c r="HM52" s="163">
        <v>0</v>
      </c>
      <c r="HN52" s="132">
        <v>0</v>
      </c>
      <c r="HO52" s="118">
        <v>0</v>
      </c>
      <c r="HP52" s="118">
        <v>0</v>
      </c>
      <c r="HQ52" s="119">
        <v>0</v>
      </c>
      <c r="HR52" s="163">
        <v>0</v>
      </c>
      <c r="HS52" s="132">
        <v>0</v>
      </c>
      <c r="HT52" s="118">
        <v>0</v>
      </c>
      <c r="HU52" s="118">
        <v>0</v>
      </c>
      <c r="HV52" s="118">
        <v>0</v>
      </c>
      <c r="HW52" s="134" t="s">
        <v>16</v>
      </c>
      <c r="HX52" s="134" t="s">
        <v>16</v>
      </c>
      <c r="HY52" s="135" t="s">
        <v>16</v>
      </c>
      <c r="HZ52" s="163">
        <v>0</v>
      </c>
      <c r="IA52" s="211">
        <v>0</v>
      </c>
      <c r="IB52" s="206">
        <v>0</v>
      </c>
      <c r="IC52" s="132">
        <v>0</v>
      </c>
      <c r="ID52" s="118">
        <v>0</v>
      </c>
      <c r="IE52" s="118">
        <v>0</v>
      </c>
      <c r="IF52" s="119">
        <v>0</v>
      </c>
      <c r="IG52" s="163">
        <v>0</v>
      </c>
      <c r="IH52" s="132">
        <v>0</v>
      </c>
      <c r="II52" s="118">
        <v>0</v>
      </c>
      <c r="IJ52" s="118">
        <v>0</v>
      </c>
      <c r="IK52" s="119">
        <v>0</v>
      </c>
      <c r="IL52" s="163">
        <v>0</v>
      </c>
      <c r="IM52" s="132">
        <v>0</v>
      </c>
      <c r="IN52" s="118">
        <v>0</v>
      </c>
      <c r="IO52" s="118">
        <v>0</v>
      </c>
      <c r="IP52" s="118">
        <v>0</v>
      </c>
      <c r="IQ52" s="134" t="s">
        <v>16</v>
      </c>
      <c r="IR52" s="134" t="s">
        <v>16</v>
      </c>
      <c r="IS52" s="135" t="s">
        <v>16</v>
      </c>
      <c r="IT52" s="163">
        <v>0</v>
      </c>
      <c r="IU52" s="211">
        <v>0</v>
      </c>
      <c r="IV52" s="206">
        <v>0</v>
      </c>
      <c r="IW52" s="132">
        <v>0</v>
      </c>
      <c r="IX52" s="118">
        <v>0</v>
      </c>
      <c r="IY52" s="118">
        <v>0</v>
      </c>
      <c r="IZ52" s="119">
        <v>0</v>
      </c>
      <c r="JA52" s="163">
        <v>0</v>
      </c>
      <c r="JB52" s="132">
        <v>0</v>
      </c>
      <c r="JC52" s="118">
        <v>0</v>
      </c>
      <c r="JD52" s="118">
        <v>0</v>
      </c>
      <c r="JE52" s="119">
        <v>0</v>
      </c>
      <c r="JF52" s="163">
        <v>0</v>
      </c>
      <c r="JG52" s="132">
        <v>0</v>
      </c>
      <c r="JH52" s="118">
        <v>0</v>
      </c>
      <c r="JI52" s="118">
        <v>0</v>
      </c>
      <c r="JJ52" s="118">
        <v>0</v>
      </c>
      <c r="JK52" s="134" t="s">
        <v>16</v>
      </c>
      <c r="JL52" s="134" t="s">
        <v>16</v>
      </c>
      <c r="JM52" s="135" t="s">
        <v>16</v>
      </c>
      <c r="JN52" s="163">
        <v>0</v>
      </c>
      <c r="JO52" s="211">
        <v>0</v>
      </c>
      <c r="JP52" s="206">
        <v>0</v>
      </c>
      <c r="JQ52" s="132">
        <v>0</v>
      </c>
      <c r="JR52" s="118">
        <v>0</v>
      </c>
      <c r="JS52" s="118">
        <v>0</v>
      </c>
      <c r="JT52" s="119">
        <v>0</v>
      </c>
      <c r="JU52" s="163">
        <v>0</v>
      </c>
      <c r="JV52" s="132">
        <v>0</v>
      </c>
      <c r="JW52" s="118">
        <v>0</v>
      </c>
      <c r="JX52" s="118">
        <v>0</v>
      </c>
      <c r="JY52" s="119">
        <v>0</v>
      </c>
      <c r="JZ52" s="163">
        <v>0</v>
      </c>
      <c r="KA52" s="132">
        <v>0</v>
      </c>
      <c r="KB52" s="118">
        <v>0</v>
      </c>
      <c r="KC52" s="118">
        <v>0</v>
      </c>
      <c r="KD52" s="118">
        <v>0</v>
      </c>
      <c r="KE52" s="134" t="s">
        <v>16</v>
      </c>
      <c r="KF52" s="134" t="s">
        <v>16</v>
      </c>
      <c r="KG52" s="135" t="s">
        <v>16</v>
      </c>
      <c r="KH52" s="163">
        <v>0</v>
      </c>
      <c r="KI52" s="211">
        <v>0</v>
      </c>
      <c r="KJ52" s="206">
        <v>0</v>
      </c>
      <c r="KK52" s="132">
        <v>0</v>
      </c>
      <c r="KL52" s="118">
        <v>0</v>
      </c>
      <c r="KM52" s="118">
        <v>0</v>
      </c>
      <c r="KN52" s="119">
        <v>0</v>
      </c>
      <c r="KO52" s="163">
        <v>0</v>
      </c>
      <c r="KP52" s="132">
        <v>0</v>
      </c>
      <c r="KQ52" s="118">
        <v>0</v>
      </c>
      <c r="KR52" s="118">
        <v>0</v>
      </c>
      <c r="KS52" s="119">
        <v>0</v>
      </c>
      <c r="KT52" s="163">
        <v>0</v>
      </c>
      <c r="KU52" s="132">
        <v>0</v>
      </c>
      <c r="KV52" s="118">
        <v>0</v>
      </c>
      <c r="KW52" s="118">
        <v>0</v>
      </c>
      <c r="KX52" s="118">
        <v>0</v>
      </c>
      <c r="KY52" s="134" t="s">
        <v>16</v>
      </c>
      <c r="KZ52" s="134" t="s">
        <v>16</v>
      </c>
      <c r="LA52" s="135" t="s">
        <v>16</v>
      </c>
      <c r="LB52" s="163">
        <v>0</v>
      </c>
      <c r="LC52" s="211">
        <v>0</v>
      </c>
      <c r="LD52" s="206">
        <v>0</v>
      </c>
      <c r="LE52" s="132">
        <v>0</v>
      </c>
      <c r="LF52" s="118">
        <v>0</v>
      </c>
      <c r="LG52" s="118">
        <v>0</v>
      </c>
      <c r="LH52" s="119">
        <v>0</v>
      </c>
      <c r="LI52" s="163">
        <v>0</v>
      </c>
      <c r="LJ52" s="132">
        <v>0</v>
      </c>
      <c r="LK52" s="118">
        <v>0</v>
      </c>
      <c r="LL52" s="118">
        <v>0</v>
      </c>
      <c r="LM52" s="119">
        <v>0</v>
      </c>
      <c r="LN52" s="163">
        <v>0</v>
      </c>
      <c r="LO52" s="132">
        <v>0</v>
      </c>
      <c r="LP52" s="118">
        <v>0</v>
      </c>
      <c r="LQ52" s="118">
        <v>0</v>
      </c>
      <c r="LR52" s="118">
        <v>0</v>
      </c>
      <c r="LS52" s="134" t="s">
        <v>16</v>
      </c>
      <c r="LT52" s="134" t="s">
        <v>16</v>
      </c>
      <c r="LU52" s="135" t="s">
        <v>16</v>
      </c>
      <c r="LV52" s="163">
        <v>0</v>
      </c>
      <c r="LW52" s="211">
        <v>0</v>
      </c>
      <c r="LX52" s="206">
        <v>0</v>
      </c>
      <c r="LY52" s="132">
        <v>0</v>
      </c>
      <c r="LZ52" s="118">
        <v>0</v>
      </c>
      <c r="MA52" s="118">
        <v>0</v>
      </c>
      <c r="MB52" s="119">
        <v>0</v>
      </c>
      <c r="MC52" s="163">
        <v>0</v>
      </c>
      <c r="MD52" s="132">
        <v>0</v>
      </c>
      <c r="ME52" s="118">
        <v>0</v>
      </c>
      <c r="MF52" s="118">
        <v>0</v>
      </c>
      <c r="MG52" s="119">
        <v>0</v>
      </c>
      <c r="MH52" s="163">
        <v>0</v>
      </c>
      <c r="MI52" s="132">
        <v>0</v>
      </c>
      <c r="MJ52" s="118">
        <v>0</v>
      </c>
      <c r="MK52" s="118">
        <v>0</v>
      </c>
      <c r="ML52" s="118">
        <v>0</v>
      </c>
      <c r="MM52" s="134" t="s">
        <v>16</v>
      </c>
      <c r="MN52" s="134" t="s">
        <v>16</v>
      </c>
      <c r="MO52" s="135" t="s">
        <v>16</v>
      </c>
      <c r="MP52" s="163">
        <v>0</v>
      </c>
      <c r="MQ52" s="211">
        <v>0</v>
      </c>
      <c r="MR52" s="206">
        <v>0</v>
      </c>
      <c r="MS52" s="132">
        <v>0</v>
      </c>
      <c r="MT52" s="118">
        <v>0</v>
      </c>
      <c r="MU52" s="118">
        <v>0</v>
      </c>
      <c r="MV52" s="119">
        <v>0</v>
      </c>
      <c r="MW52" s="163">
        <v>0</v>
      </c>
      <c r="MX52" s="132">
        <v>0</v>
      </c>
      <c r="MY52" s="118">
        <v>0</v>
      </c>
      <c r="MZ52" s="118">
        <v>0</v>
      </c>
      <c r="NA52" s="119">
        <v>0</v>
      </c>
      <c r="NB52" s="163">
        <v>0</v>
      </c>
      <c r="NC52" s="132">
        <v>0</v>
      </c>
      <c r="ND52" s="118">
        <v>0</v>
      </c>
      <c r="NE52" s="118">
        <v>0</v>
      </c>
      <c r="NF52" s="118">
        <v>0</v>
      </c>
      <c r="NG52" s="134" t="s">
        <v>16</v>
      </c>
      <c r="NH52" s="134" t="s">
        <v>16</v>
      </c>
      <c r="NI52" s="135" t="s">
        <v>16</v>
      </c>
      <c r="NJ52" s="163">
        <v>0</v>
      </c>
      <c r="NK52" s="211">
        <v>0</v>
      </c>
      <c r="NL52" s="206">
        <v>0</v>
      </c>
      <c r="NM52" s="132">
        <v>0</v>
      </c>
      <c r="NN52" s="118">
        <v>0</v>
      </c>
      <c r="NO52" s="118">
        <v>0</v>
      </c>
      <c r="NP52" s="119">
        <v>0</v>
      </c>
      <c r="NQ52" s="163">
        <v>0</v>
      </c>
      <c r="NR52" s="132">
        <v>0</v>
      </c>
      <c r="NS52" s="118">
        <v>0</v>
      </c>
      <c r="NT52" s="118">
        <v>0</v>
      </c>
      <c r="NU52" s="119">
        <v>0</v>
      </c>
      <c r="NV52" s="163">
        <v>0</v>
      </c>
      <c r="NW52" s="132">
        <v>0</v>
      </c>
      <c r="NX52" s="118">
        <v>0</v>
      </c>
      <c r="NY52" s="118">
        <v>0</v>
      </c>
      <c r="NZ52" s="118">
        <v>0</v>
      </c>
      <c r="OA52" s="134" t="s">
        <v>16</v>
      </c>
      <c r="OB52" s="134" t="s">
        <v>16</v>
      </c>
      <c r="OC52" s="135" t="s">
        <v>16</v>
      </c>
      <c r="OD52" s="163">
        <v>0</v>
      </c>
      <c r="OE52" s="211">
        <v>0</v>
      </c>
    </row>
    <row r="53" spans="2:395" ht="13.5" hidden="1" outlineLevel="1" x14ac:dyDescent="0.25">
      <c r="B53" s="14" t="s">
        <v>12</v>
      </c>
      <c r="C53" s="170">
        <v>466995</v>
      </c>
      <c r="D53" s="170">
        <v>466995</v>
      </c>
      <c r="E53" s="171">
        <v>488598</v>
      </c>
      <c r="F53" s="172">
        <v>594748</v>
      </c>
      <c r="G53" s="170">
        <v>594748</v>
      </c>
      <c r="H53" s="171">
        <v>622288</v>
      </c>
      <c r="I53" s="172">
        <v>617242</v>
      </c>
      <c r="J53" s="170">
        <v>617242</v>
      </c>
      <c r="K53" s="171">
        <v>645817</v>
      </c>
      <c r="L53" s="181">
        <v>0</v>
      </c>
      <c r="M53" s="178">
        <v>0</v>
      </c>
      <c r="N53" s="179">
        <v>0</v>
      </c>
      <c r="P53" s="225">
        <v>6</v>
      </c>
      <c r="Q53" s="132">
        <v>5</v>
      </c>
      <c r="R53" s="118">
        <v>4</v>
      </c>
      <c r="S53" s="118">
        <v>1</v>
      </c>
      <c r="T53" s="119">
        <v>0</v>
      </c>
      <c r="U53" s="163">
        <v>2334975</v>
      </c>
      <c r="V53" s="132">
        <v>1</v>
      </c>
      <c r="W53" s="118">
        <v>1</v>
      </c>
      <c r="X53" s="118">
        <v>0</v>
      </c>
      <c r="Y53" s="119">
        <v>0</v>
      </c>
      <c r="Z53" s="163">
        <v>594748</v>
      </c>
      <c r="AA53" s="132">
        <v>0</v>
      </c>
      <c r="AB53" s="118">
        <v>0</v>
      </c>
      <c r="AC53" s="118">
        <v>0</v>
      </c>
      <c r="AD53" s="118">
        <v>0</v>
      </c>
      <c r="AE53" s="134" t="s">
        <v>16</v>
      </c>
      <c r="AF53" s="134" t="s">
        <v>16</v>
      </c>
      <c r="AG53" s="135" t="s">
        <v>16</v>
      </c>
      <c r="AH53" s="163">
        <v>0</v>
      </c>
      <c r="AI53" s="211">
        <v>2929723</v>
      </c>
      <c r="AJ53" s="206">
        <v>0</v>
      </c>
      <c r="AK53" s="132">
        <v>0</v>
      </c>
      <c r="AL53" s="118">
        <v>0</v>
      </c>
      <c r="AM53" s="118">
        <v>0</v>
      </c>
      <c r="AN53" s="119">
        <v>0</v>
      </c>
      <c r="AO53" s="163">
        <v>0</v>
      </c>
      <c r="AP53" s="132">
        <v>0</v>
      </c>
      <c r="AQ53" s="118">
        <v>0</v>
      </c>
      <c r="AR53" s="118">
        <v>0</v>
      </c>
      <c r="AS53" s="119">
        <v>0</v>
      </c>
      <c r="AT53" s="163">
        <v>0</v>
      </c>
      <c r="AU53" s="132">
        <v>0</v>
      </c>
      <c r="AV53" s="118">
        <v>0</v>
      </c>
      <c r="AW53" s="118">
        <v>0</v>
      </c>
      <c r="AX53" s="118">
        <v>0</v>
      </c>
      <c r="AY53" s="134" t="s">
        <v>16</v>
      </c>
      <c r="AZ53" s="134" t="s">
        <v>16</v>
      </c>
      <c r="BA53" s="135" t="s">
        <v>16</v>
      </c>
      <c r="BB53" s="163">
        <v>0</v>
      </c>
      <c r="BC53" s="211">
        <v>0</v>
      </c>
      <c r="BD53" s="206">
        <v>0</v>
      </c>
      <c r="BE53" s="132">
        <v>0</v>
      </c>
      <c r="BF53" s="118">
        <v>0</v>
      </c>
      <c r="BG53" s="118">
        <v>0</v>
      </c>
      <c r="BH53" s="119">
        <v>0</v>
      </c>
      <c r="BI53" s="163">
        <v>0</v>
      </c>
      <c r="BJ53" s="132">
        <v>0</v>
      </c>
      <c r="BK53" s="118">
        <v>0</v>
      </c>
      <c r="BL53" s="118">
        <v>0</v>
      </c>
      <c r="BM53" s="119">
        <v>0</v>
      </c>
      <c r="BN53" s="163">
        <v>0</v>
      </c>
      <c r="BO53" s="132">
        <v>0</v>
      </c>
      <c r="BP53" s="118">
        <v>0</v>
      </c>
      <c r="BQ53" s="118">
        <v>0</v>
      </c>
      <c r="BR53" s="118">
        <v>0</v>
      </c>
      <c r="BS53" s="134" t="s">
        <v>16</v>
      </c>
      <c r="BT53" s="134" t="s">
        <v>16</v>
      </c>
      <c r="BU53" s="135" t="s">
        <v>16</v>
      </c>
      <c r="BV53" s="163">
        <v>0</v>
      </c>
      <c r="BW53" s="211">
        <v>0</v>
      </c>
      <c r="BX53" s="206">
        <v>0</v>
      </c>
      <c r="BY53" s="132">
        <v>0</v>
      </c>
      <c r="BZ53" s="118">
        <v>0</v>
      </c>
      <c r="CA53" s="118">
        <v>0</v>
      </c>
      <c r="CB53" s="119">
        <v>0</v>
      </c>
      <c r="CC53" s="163">
        <v>0</v>
      </c>
      <c r="CD53" s="132">
        <v>0</v>
      </c>
      <c r="CE53" s="118">
        <v>0</v>
      </c>
      <c r="CF53" s="118">
        <v>0</v>
      </c>
      <c r="CG53" s="119">
        <v>0</v>
      </c>
      <c r="CH53" s="163">
        <v>0</v>
      </c>
      <c r="CI53" s="132">
        <v>0</v>
      </c>
      <c r="CJ53" s="118">
        <v>0</v>
      </c>
      <c r="CK53" s="118">
        <v>0</v>
      </c>
      <c r="CL53" s="118">
        <v>0</v>
      </c>
      <c r="CM53" s="134" t="s">
        <v>16</v>
      </c>
      <c r="CN53" s="134" t="s">
        <v>16</v>
      </c>
      <c r="CO53" s="135" t="s">
        <v>16</v>
      </c>
      <c r="CP53" s="163">
        <v>0</v>
      </c>
      <c r="CQ53" s="211">
        <v>0</v>
      </c>
      <c r="CR53" s="206">
        <v>5</v>
      </c>
      <c r="CS53" s="132">
        <v>4</v>
      </c>
      <c r="CT53" s="118">
        <v>3</v>
      </c>
      <c r="CU53" s="118">
        <v>1</v>
      </c>
      <c r="CV53" s="119">
        <v>0</v>
      </c>
      <c r="CW53" s="163">
        <v>1867980</v>
      </c>
      <c r="CX53" s="132">
        <v>1</v>
      </c>
      <c r="CY53" s="118">
        <v>1</v>
      </c>
      <c r="CZ53" s="118">
        <v>0</v>
      </c>
      <c r="DA53" s="119">
        <v>0</v>
      </c>
      <c r="DB53" s="163">
        <v>594748</v>
      </c>
      <c r="DC53" s="132">
        <v>0</v>
      </c>
      <c r="DD53" s="118">
        <v>0</v>
      </c>
      <c r="DE53" s="118">
        <v>0</v>
      </c>
      <c r="DF53" s="118">
        <v>0</v>
      </c>
      <c r="DG53" s="134" t="s">
        <v>16</v>
      </c>
      <c r="DH53" s="134" t="s">
        <v>16</v>
      </c>
      <c r="DI53" s="135" t="s">
        <v>16</v>
      </c>
      <c r="DJ53" s="163">
        <v>0</v>
      </c>
      <c r="DK53" s="211">
        <v>2462728</v>
      </c>
      <c r="DL53" s="206">
        <v>0</v>
      </c>
      <c r="DM53" s="132">
        <v>0</v>
      </c>
      <c r="DN53" s="118">
        <v>0</v>
      </c>
      <c r="DO53" s="118">
        <v>0</v>
      </c>
      <c r="DP53" s="119">
        <v>0</v>
      </c>
      <c r="DQ53" s="163">
        <v>0</v>
      </c>
      <c r="DR53" s="132">
        <v>0</v>
      </c>
      <c r="DS53" s="118">
        <v>0</v>
      </c>
      <c r="DT53" s="118">
        <v>0</v>
      </c>
      <c r="DU53" s="119">
        <v>0</v>
      </c>
      <c r="DV53" s="163">
        <v>0</v>
      </c>
      <c r="DW53" s="132">
        <v>0</v>
      </c>
      <c r="DX53" s="118">
        <v>0</v>
      </c>
      <c r="DY53" s="118">
        <v>0</v>
      </c>
      <c r="DZ53" s="118">
        <v>0</v>
      </c>
      <c r="EA53" s="134" t="s">
        <v>16</v>
      </c>
      <c r="EB53" s="134" t="s">
        <v>16</v>
      </c>
      <c r="EC53" s="135" t="s">
        <v>16</v>
      </c>
      <c r="ED53" s="163">
        <v>0</v>
      </c>
      <c r="EE53" s="211">
        <v>0</v>
      </c>
      <c r="EF53" s="206">
        <v>0</v>
      </c>
      <c r="EG53" s="132">
        <v>0</v>
      </c>
      <c r="EH53" s="118">
        <v>0</v>
      </c>
      <c r="EI53" s="118">
        <v>0</v>
      </c>
      <c r="EJ53" s="119">
        <v>0</v>
      </c>
      <c r="EK53" s="163">
        <v>0</v>
      </c>
      <c r="EL53" s="132">
        <v>0</v>
      </c>
      <c r="EM53" s="118">
        <v>0</v>
      </c>
      <c r="EN53" s="118">
        <v>0</v>
      </c>
      <c r="EO53" s="119">
        <v>0</v>
      </c>
      <c r="EP53" s="163">
        <v>0</v>
      </c>
      <c r="EQ53" s="132">
        <v>0</v>
      </c>
      <c r="ER53" s="118">
        <v>0</v>
      </c>
      <c r="ES53" s="118">
        <v>0</v>
      </c>
      <c r="ET53" s="118">
        <v>0</v>
      </c>
      <c r="EU53" s="134" t="s">
        <v>16</v>
      </c>
      <c r="EV53" s="134" t="s">
        <v>16</v>
      </c>
      <c r="EW53" s="135" t="s">
        <v>16</v>
      </c>
      <c r="EX53" s="163">
        <v>0</v>
      </c>
      <c r="EY53" s="211">
        <v>0</v>
      </c>
      <c r="EZ53" s="206">
        <v>0</v>
      </c>
      <c r="FA53" s="132">
        <v>0</v>
      </c>
      <c r="FB53" s="118">
        <v>0</v>
      </c>
      <c r="FC53" s="118">
        <v>0</v>
      </c>
      <c r="FD53" s="119">
        <v>0</v>
      </c>
      <c r="FE53" s="163">
        <v>0</v>
      </c>
      <c r="FF53" s="132">
        <v>0</v>
      </c>
      <c r="FG53" s="118">
        <v>0</v>
      </c>
      <c r="FH53" s="118">
        <v>0</v>
      </c>
      <c r="FI53" s="119">
        <v>0</v>
      </c>
      <c r="FJ53" s="163">
        <v>0</v>
      </c>
      <c r="FK53" s="132">
        <v>0</v>
      </c>
      <c r="FL53" s="118">
        <v>0</v>
      </c>
      <c r="FM53" s="118">
        <v>0</v>
      </c>
      <c r="FN53" s="118">
        <v>0</v>
      </c>
      <c r="FO53" s="134" t="s">
        <v>16</v>
      </c>
      <c r="FP53" s="134" t="s">
        <v>16</v>
      </c>
      <c r="FQ53" s="135" t="s">
        <v>16</v>
      </c>
      <c r="FR53" s="163">
        <v>0</v>
      </c>
      <c r="FS53" s="211">
        <v>0</v>
      </c>
      <c r="FT53" s="206">
        <v>0</v>
      </c>
      <c r="FU53" s="132">
        <v>0</v>
      </c>
      <c r="FV53" s="118">
        <v>0</v>
      </c>
      <c r="FW53" s="118">
        <v>0</v>
      </c>
      <c r="FX53" s="119">
        <v>0</v>
      </c>
      <c r="FY53" s="163">
        <v>0</v>
      </c>
      <c r="FZ53" s="132">
        <v>0</v>
      </c>
      <c r="GA53" s="118">
        <v>0</v>
      </c>
      <c r="GB53" s="118">
        <v>0</v>
      </c>
      <c r="GC53" s="119">
        <v>0</v>
      </c>
      <c r="GD53" s="163">
        <v>0</v>
      </c>
      <c r="GE53" s="132">
        <v>0</v>
      </c>
      <c r="GF53" s="118">
        <v>0</v>
      </c>
      <c r="GG53" s="118">
        <v>0</v>
      </c>
      <c r="GH53" s="118">
        <v>0</v>
      </c>
      <c r="GI53" s="134" t="s">
        <v>16</v>
      </c>
      <c r="GJ53" s="134" t="s">
        <v>16</v>
      </c>
      <c r="GK53" s="135" t="s">
        <v>16</v>
      </c>
      <c r="GL53" s="163">
        <v>0</v>
      </c>
      <c r="GM53" s="211">
        <v>0</v>
      </c>
      <c r="GN53" s="206">
        <v>0</v>
      </c>
      <c r="GO53" s="132">
        <v>0</v>
      </c>
      <c r="GP53" s="118">
        <v>0</v>
      </c>
      <c r="GQ53" s="118">
        <v>0</v>
      </c>
      <c r="GR53" s="119">
        <v>0</v>
      </c>
      <c r="GS53" s="163">
        <v>0</v>
      </c>
      <c r="GT53" s="132">
        <v>0</v>
      </c>
      <c r="GU53" s="118">
        <v>0</v>
      </c>
      <c r="GV53" s="118">
        <v>0</v>
      </c>
      <c r="GW53" s="119">
        <v>0</v>
      </c>
      <c r="GX53" s="163">
        <v>0</v>
      </c>
      <c r="GY53" s="132">
        <v>0</v>
      </c>
      <c r="GZ53" s="118">
        <v>0</v>
      </c>
      <c r="HA53" s="118">
        <v>0</v>
      </c>
      <c r="HB53" s="118">
        <v>0</v>
      </c>
      <c r="HC53" s="134" t="s">
        <v>16</v>
      </c>
      <c r="HD53" s="134" t="s">
        <v>16</v>
      </c>
      <c r="HE53" s="135" t="s">
        <v>16</v>
      </c>
      <c r="HF53" s="163">
        <v>0</v>
      </c>
      <c r="HG53" s="211">
        <v>0</v>
      </c>
      <c r="HH53" s="206">
        <v>0</v>
      </c>
      <c r="HI53" s="132">
        <v>0</v>
      </c>
      <c r="HJ53" s="118">
        <v>0</v>
      </c>
      <c r="HK53" s="118">
        <v>0</v>
      </c>
      <c r="HL53" s="119">
        <v>0</v>
      </c>
      <c r="HM53" s="163">
        <v>0</v>
      </c>
      <c r="HN53" s="132">
        <v>0</v>
      </c>
      <c r="HO53" s="118">
        <v>0</v>
      </c>
      <c r="HP53" s="118">
        <v>0</v>
      </c>
      <c r="HQ53" s="119">
        <v>0</v>
      </c>
      <c r="HR53" s="163">
        <v>0</v>
      </c>
      <c r="HS53" s="132">
        <v>0</v>
      </c>
      <c r="HT53" s="118">
        <v>0</v>
      </c>
      <c r="HU53" s="118">
        <v>0</v>
      </c>
      <c r="HV53" s="118">
        <v>0</v>
      </c>
      <c r="HW53" s="134" t="s">
        <v>16</v>
      </c>
      <c r="HX53" s="134" t="s">
        <v>16</v>
      </c>
      <c r="HY53" s="135" t="s">
        <v>16</v>
      </c>
      <c r="HZ53" s="163">
        <v>0</v>
      </c>
      <c r="IA53" s="211">
        <v>0</v>
      </c>
      <c r="IB53" s="206">
        <v>0</v>
      </c>
      <c r="IC53" s="132">
        <v>0</v>
      </c>
      <c r="ID53" s="118">
        <v>0</v>
      </c>
      <c r="IE53" s="118">
        <v>0</v>
      </c>
      <c r="IF53" s="119">
        <v>0</v>
      </c>
      <c r="IG53" s="163">
        <v>0</v>
      </c>
      <c r="IH53" s="132">
        <v>0</v>
      </c>
      <c r="II53" s="118">
        <v>0</v>
      </c>
      <c r="IJ53" s="118">
        <v>0</v>
      </c>
      <c r="IK53" s="119">
        <v>0</v>
      </c>
      <c r="IL53" s="163">
        <v>0</v>
      </c>
      <c r="IM53" s="132">
        <v>0</v>
      </c>
      <c r="IN53" s="118">
        <v>0</v>
      </c>
      <c r="IO53" s="118">
        <v>0</v>
      </c>
      <c r="IP53" s="118">
        <v>0</v>
      </c>
      <c r="IQ53" s="134" t="s">
        <v>16</v>
      </c>
      <c r="IR53" s="134" t="s">
        <v>16</v>
      </c>
      <c r="IS53" s="135" t="s">
        <v>16</v>
      </c>
      <c r="IT53" s="163">
        <v>0</v>
      </c>
      <c r="IU53" s="211">
        <v>0</v>
      </c>
      <c r="IV53" s="206">
        <v>0</v>
      </c>
      <c r="IW53" s="132">
        <v>0</v>
      </c>
      <c r="IX53" s="118">
        <v>0</v>
      </c>
      <c r="IY53" s="118">
        <v>0</v>
      </c>
      <c r="IZ53" s="119">
        <v>0</v>
      </c>
      <c r="JA53" s="163">
        <v>0</v>
      </c>
      <c r="JB53" s="132">
        <v>0</v>
      </c>
      <c r="JC53" s="118">
        <v>0</v>
      </c>
      <c r="JD53" s="118">
        <v>0</v>
      </c>
      <c r="JE53" s="119">
        <v>0</v>
      </c>
      <c r="JF53" s="163">
        <v>0</v>
      </c>
      <c r="JG53" s="132">
        <v>0</v>
      </c>
      <c r="JH53" s="118">
        <v>0</v>
      </c>
      <c r="JI53" s="118">
        <v>0</v>
      </c>
      <c r="JJ53" s="118">
        <v>0</v>
      </c>
      <c r="JK53" s="134" t="s">
        <v>16</v>
      </c>
      <c r="JL53" s="134" t="s">
        <v>16</v>
      </c>
      <c r="JM53" s="135" t="s">
        <v>16</v>
      </c>
      <c r="JN53" s="163">
        <v>0</v>
      </c>
      <c r="JO53" s="211">
        <v>0</v>
      </c>
      <c r="JP53" s="206">
        <v>0</v>
      </c>
      <c r="JQ53" s="132">
        <v>0</v>
      </c>
      <c r="JR53" s="118">
        <v>0</v>
      </c>
      <c r="JS53" s="118">
        <v>0</v>
      </c>
      <c r="JT53" s="119">
        <v>0</v>
      </c>
      <c r="JU53" s="163">
        <v>0</v>
      </c>
      <c r="JV53" s="132">
        <v>0</v>
      </c>
      <c r="JW53" s="118">
        <v>0</v>
      </c>
      <c r="JX53" s="118">
        <v>0</v>
      </c>
      <c r="JY53" s="119">
        <v>0</v>
      </c>
      <c r="JZ53" s="163">
        <v>0</v>
      </c>
      <c r="KA53" s="132">
        <v>0</v>
      </c>
      <c r="KB53" s="118">
        <v>0</v>
      </c>
      <c r="KC53" s="118">
        <v>0</v>
      </c>
      <c r="KD53" s="118">
        <v>0</v>
      </c>
      <c r="KE53" s="134" t="s">
        <v>16</v>
      </c>
      <c r="KF53" s="134" t="s">
        <v>16</v>
      </c>
      <c r="KG53" s="135" t="s">
        <v>16</v>
      </c>
      <c r="KH53" s="163">
        <v>0</v>
      </c>
      <c r="KI53" s="211">
        <v>0</v>
      </c>
      <c r="KJ53" s="206">
        <v>1</v>
      </c>
      <c r="KK53" s="132">
        <v>1</v>
      </c>
      <c r="KL53" s="118">
        <v>1</v>
      </c>
      <c r="KM53" s="118">
        <v>0</v>
      </c>
      <c r="KN53" s="119">
        <v>0</v>
      </c>
      <c r="KO53" s="163">
        <v>466995</v>
      </c>
      <c r="KP53" s="132">
        <v>0</v>
      </c>
      <c r="KQ53" s="118">
        <v>0</v>
      </c>
      <c r="KR53" s="118">
        <v>0</v>
      </c>
      <c r="KS53" s="119">
        <v>0</v>
      </c>
      <c r="KT53" s="163">
        <v>0</v>
      </c>
      <c r="KU53" s="132">
        <v>0</v>
      </c>
      <c r="KV53" s="118">
        <v>0</v>
      </c>
      <c r="KW53" s="118">
        <v>0</v>
      </c>
      <c r="KX53" s="118">
        <v>0</v>
      </c>
      <c r="KY53" s="134" t="s">
        <v>16</v>
      </c>
      <c r="KZ53" s="134" t="s">
        <v>16</v>
      </c>
      <c r="LA53" s="135" t="s">
        <v>16</v>
      </c>
      <c r="LB53" s="163">
        <v>0</v>
      </c>
      <c r="LC53" s="211">
        <v>466995</v>
      </c>
      <c r="LD53" s="206">
        <v>0</v>
      </c>
      <c r="LE53" s="132">
        <v>0</v>
      </c>
      <c r="LF53" s="118">
        <v>0</v>
      </c>
      <c r="LG53" s="118">
        <v>0</v>
      </c>
      <c r="LH53" s="119">
        <v>0</v>
      </c>
      <c r="LI53" s="163">
        <v>0</v>
      </c>
      <c r="LJ53" s="132">
        <v>0</v>
      </c>
      <c r="LK53" s="118">
        <v>0</v>
      </c>
      <c r="LL53" s="118">
        <v>0</v>
      </c>
      <c r="LM53" s="119">
        <v>0</v>
      </c>
      <c r="LN53" s="163">
        <v>0</v>
      </c>
      <c r="LO53" s="132">
        <v>0</v>
      </c>
      <c r="LP53" s="118">
        <v>0</v>
      </c>
      <c r="LQ53" s="118">
        <v>0</v>
      </c>
      <c r="LR53" s="118">
        <v>0</v>
      </c>
      <c r="LS53" s="134" t="s">
        <v>16</v>
      </c>
      <c r="LT53" s="134" t="s">
        <v>16</v>
      </c>
      <c r="LU53" s="135" t="s">
        <v>16</v>
      </c>
      <c r="LV53" s="163">
        <v>0</v>
      </c>
      <c r="LW53" s="211">
        <v>0</v>
      </c>
      <c r="LX53" s="206">
        <v>0</v>
      </c>
      <c r="LY53" s="132">
        <v>0</v>
      </c>
      <c r="LZ53" s="118">
        <v>0</v>
      </c>
      <c r="MA53" s="118">
        <v>0</v>
      </c>
      <c r="MB53" s="119">
        <v>0</v>
      </c>
      <c r="MC53" s="163">
        <v>0</v>
      </c>
      <c r="MD53" s="132">
        <v>0</v>
      </c>
      <c r="ME53" s="118">
        <v>0</v>
      </c>
      <c r="MF53" s="118">
        <v>0</v>
      </c>
      <c r="MG53" s="119">
        <v>0</v>
      </c>
      <c r="MH53" s="163">
        <v>0</v>
      </c>
      <c r="MI53" s="132">
        <v>0</v>
      </c>
      <c r="MJ53" s="118">
        <v>0</v>
      </c>
      <c r="MK53" s="118">
        <v>0</v>
      </c>
      <c r="ML53" s="118">
        <v>0</v>
      </c>
      <c r="MM53" s="134" t="s">
        <v>16</v>
      </c>
      <c r="MN53" s="134" t="s">
        <v>16</v>
      </c>
      <c r="MO53" s="135" t="s">
        <v>16</v>
      </c>
      <c r="MP53" s="163">
        <v>0</v>
      </c>
      <c r="MQ53" s="211">
        <v>0</v>
      </c>
      <c r="MR53" s="206">
        <v>0</v>
      </c>
      <c r="MS53" s="132">
        <v>0</v>
      </c>
      <c r="MT53" s="118">
        <v>0</v>
      </c>
      <c r="MU53" s="118">
        <v>0</v>
      </c>
      <c r="MV53" s="119">
        <v>0</v>
      </c>
      <c r="MW53" s="163">
        <v>0</v>
      </c>
      <c r="MX53" s="132">
        <v>0</v>
      </c>
      <c r="MY53" s="118">
        <v>0</v>
      </c>
      <c r="MZ53" s="118">
        <v>0</v>
      </c>
      <c r="NA53" s="119">
        <v>0</v>
      </c>
      <c r="NB53" s="163">
        <v>0</v>
      </c>
      <c r="NC53" s="132">
        <v>0</v>
      </c>
      <c r="ND53" s="118">
        <v>0</v>
      </c>
      <c r="NE53" s="118">
        <v>0</v>
      </c>
      <c r="NF53" s="118">
        <v>0</v>
      </c>
      <c r="NG53" s="134" t="s">
        <v>16</v>
      </c>
      <c r="NH53" s="134" t="s">
        <v>16</v>
      </c>
      <c r="NI53" s="135" t="s">
        <v>16</v>
      </c>
      <c r="NJ53" s="163">
        <v>0</v>
      </c>
      <c r="NK53" s="211">
        <v>0</v>
      </c>
      <c r="NL53" s="206">
        <v>0</v>
      </c>
      <c r="NM53" s="132">
        <v>0</v>
      </c>
      <c r="NN53" s="118">
        <v>0</v>
      </c>
      <c r="NO53" s="118">
        <v>0</v>
      </c>
      <c r="NP53" s="119">
        <v>0</v>
      </c>
      <c r="NQ53" s="163">
        <v>0</v>
      </c>
      <c r="NR53" s="132">
        <v>0</v>
      </c>
      <c r="NS53" s="118">
        <v>0</v>
      </c>
      <c r="NT53" s="118">
        <v>0</v>
      </c>
      <c r="NU53" s="119">
        <v>0</v>
      </c>
      <c r="NV53" s="163">
        <v>0</v>
      </c>
      <c r="NW53" s="132">
        <v>0</v>
      </c>
      <c r="NX53" s="118">
        <v>0</v>
      </c>
      <c r="NY53" s="118">
        <v>0</v>
      </c>
      <c r="NZ53" s="118">
        <v>0</v>
      </c>
      <c r="OA53" s="134" t="s">
        <v>16</v>
      </c>
      <c r="OB53" s="134" t="s">
        <v>16</v>
      </c>
      <c r="OC53" s="135" t="s">
        <v>16</v>
      </c>
      <c r="OD53" s="163">
        <v>0</v>
      </c>
      <c r="OE53" s="211">
        <v>0</v>
      </c>
    </row>
    <row r="54" spans="2:395" ht="13.5" hidden="1" outlineLevel="1" x14ac:dyDescent="0.25">
      <c r="B54" s="14" t="s">
        <v>14</v>
      </c>
      <c r="C54" s="170">
        <v>409054</v>
      </c>
      <c r="D54" s="170">
        <v>409054</v>
      </c>
      <c r="E54" s="171">
        <v>427806</v>
      </c>
      <c r="F54" s="172">
        <v>455695</v>
      </c>
      <c r="G54" s="170">
        <v>455695</v>
      </c>
      <c r="H54" s="171">
        <v>476520</v>
      </c>
      <c r="I54" s="172">
        <v>481154</v>
      </c>
      <c r="J54" s="170">
        <v>481154</v>
      </c>
      <c r="K54" s="171">
        <v>503156</v>
      </c>
      <c r="L54" s="181">
        <v>0</v>
      </c>
      <c r="M54" s="178">
        <v>0</v>
      </c>
      <c r="N54" s="179">
        <v>0</v>
      </c>
      <c r="P54" s="225">
        <v>22</v>
      </c>
      <c r="Q54" s="132">
        <v>22</v>
      </c>
      <c r="R54" s="118">
        <v>20</v>
      </c>
      <c r="S54" s="118">
        <v>0</v>
      </c>
      <c r="T54" s="119">
        <v>2</v>
      </c>
      <c r="U54" s="163">
        <v>9036692</v>
      </c>
      <c r="V54" s="132">
        <v>0</v>
      </c>
      <c r="W54" s="118">
        <v>0</v>
      </c>
      <c r="X54" s="118">
        <v>0</v>
      </c>
      <c r="Y54" s="119">
        <v>0</v>
      </c>
      <c r="Z54" s="163">
        <v>0</v>
      </c>
      <c r="AA54" s="132">
        <v>0</v>
      </c>
      <c r="AB54" s="118">
        <v>0</v>
      </c>
      <c r="AC54" s="118">
        <v>0</v>
      </c>
      <c r="AD54" s="118">
        <v>0</v>
      </c>
      <c r="AE54" s="134" t="s">
        <v>16</v>
      </c>
      <c r="AF54" s="134" t="s">
        <v>16</v>
      </c>
      <c r="AG54" s="135" t="s">
        <v>16</v>
      </c>
      <c r="AH54" s="163">
        <v>0</v>
      </c>
      <c r="AI54" s="211">
        <v>9036692</v>
      </c>
      <c r="AJ54" s="206">
        <v>0</v>
      </c>
      <c r="AK54" s="132">
        <v>0</v>
      </c>
      <c r="AL54" s="118">
        <v>0</v>
      </c>
      <c r="AM54" s="118">
        <v>0</v>
      </c>
      <c r="AN54" s="119">
        <v>0</v>
      </c>
      <c r="AO54" s="163">
        <v>0</v>
      </c>
      <c r="AP54" s="132">
        <v>0</v>
      </c>
      <c r="AQ54" s="118">
        <v>0</v>
      </c>
      <c r="AR54" s="118">
        <v>0</v>
      </c>
      <c r="AS54" s="119">
        <v>0</v>
      </c>
      <c r="AT54" s="163">
        <v>0</v>
      </c>
      <c r="AU54" s="132">
        <v>0</v>
      </c>
      <c r="AV54" s="118">
        <v>0</v>
      </c>
      <c r="AW54" s="118">
        <v>0</v>
      </c>
      <c r="AX54" s="118">
        <v>0</v>
      </c>
      <c r="AY54" s="134" t="s">
        <v>16</v>
      </c>
      <c r="AZ54" s="134" t="s">
        <v>16</v>
      </c>
      <c r="BA54" s="135" t="s">
        <v>16</v>
      </c>
      <c r="BB54" s="163">
        <v>0</v>
      </c>
      <c r="BC54" s="211">
        <v>0</v>
      </c>
      <c r="BD54" s="206">
        <v>0</v>
      </c>
      <c r="BE54" s="132">
        <v>0</v>
      </c>
      <c r="BF54" s="118">
        <v>0</v>
      </c>
      <c r="BG54" s="118">
        <v>0</v>
      </c>
      <c r="BH54" s="119">
        <v>0</v>
      </c>
      <c r="BI54" s="163">
        <v>0</v>
      </c>
      <c r="BJ54" s="132">
        <v>0</v>
      </c>
      <c r="BK54" s="118">
        <v>0</v>
      </c>
      <c r="BL54" s="118">
        <v>0</v>
      </c>
      <c r="BM54" s="119">
        <v>0</v>
      </c>
      <c r="BN54" s="163">
        <v>0</v>
      </c>
      <c r="BO54" s="132">
        <v>0</v>
      </c>
      <c r="BP54" s="118">
        <v>0</v>
      </c>
      <c r="BQ54" s="118">
        <v>0</v>
      </c>
      <c r="BR54" s="118">
        <v>0</v>
      </c>
      <c r="BS54" s="134" t="s">
        <v>16</v>
      </c>
      <c r="BT54" s="134" t="s">
        <v>16</v>
      </c>
      <c r="BU54" s="135" t="s">
        <v>16</v>
      </c>
      <c r="BV54" s="163">
        <v>0</v>
      </c>
      <c r="BW54" s="211">
        <v>0</v>
      </c>
      <c r="BX54" s="206">
        <v>0</v>
      </c>
      <c r="BY54" s="132">
        <v>0</v>
      </c>
      <c r="BZ54" s="118">
        <v>0</v>
      </c>
      <c r="CA54" s="118">
        <v>0</v>
      </c>
      <c r="CB54" s="119">
        <v>0</v>
      </c>
      <c r="CC54" s="163">
        <v>0</v>
      </c>
      <c r="CD54" s="132">
        <v>0</v>
      </c>
      <c r="CE54" s="118">
        <v>0</v>
      </c>
      <c r="CF54" s="118">
        <v>0</v>
      </c>
      <c r="CG54" s="119">
        <v>0</v>
      </c>
      <c r="CH54" s="163">
        <v>0</v>
      </c>
      <c r="CI54" s="132">
        <v>0</v>
      </c>
      <c r="CJ54" s="118">
        <v>0</v>
      </c>
      <c r="CK54" s="118">
        <v>0</v>
      </c>
      <c r="CL54" s="118">
        <v>0</v>
      </c>
      <c r="CM54" s="134" t="s">
        <v>16</v>
      </c>
      <c r="CN54" s="134" t="s">
        <v>16</v>
      </c>
      <c r="CO54" s="135" t="s">
        <v>16</v>
      </c>
      <c r="CP54" s="163">
        <v>0</v>
      </c>
      <c r="CQ54" s="211">
        <v>0</v>
      </c>
      <c r="CR54" s="206">
        <v>18</v>
      </c>
      <c r="CS54" s="132">
        <v>18</v>
      </c>
      <c r="CT54" s="118">
        <v>17</v>
      </c>
      <c r="CU54" s="118">
        <v>0</v>
      </c>
      <c r="CV54" s="119">
        <v>1</v>
      </c>
      <c r="CW54" s="163">
        <v>7381724</v>
      </c>
      <c r="CX54" s="132">
        <v>0</v>
      </c>
      <c r="CY54" s="118">
        <v>0</v>
      </c>
      <c r="CZ54" s="118">
        <v>0</v>
      </c>
      <c r="DA54" s="119">
        <v>0</v>
      </c>
      <c r="DB54" s="163">
        <v>0</v>
      </c>
      <c r="DC54" s="132">
        <v>0</v>
      </c>
      <c r="DD54" s="118">
        <v>0</v>
      </c>
      <c r="DE54" s="118">
        <v>0</v>
      </c>
      <c r="DF54" s="118">
        <v>0</v>
      </c>
      <c r="DG54" s="134" t="s">
        <v>16</v>
      </c>
      <c r="DH54" s="134" t="s">
        <v>16</v>
      </c>
      <c r="DI54" s="135" t="s">
        <v>16</v>
      </c>
      <c r="DJ54" s="163">
        <v>0</v>
      </c>
      <c r="DK54" s="211">
        <v>7381724</v>
      </c>
      <c r="DL54" s="206">
        <v>0</v>
      </c>
      <c r="DM54" s="132">
        <v>0</v>
      </c>
      <c r="DN54" s="118">
        <v>0</v>
      </c>
      <c r="DO54" s="118">
        <v>0</v>
      </c>
      <c r="DP54" s="119">
        <v>0</v>
      </c>
      <c r="DQ54" s="163">
        <v>0</v>
      </c>
      <c r="DR54" s="132">
        <v>0</v>
      </c>
      <c r="DS54" s="118">
        <v>0</v>
      </c>
      <c r="DT54" s="118">
        <v>0</v>
      </c>
      <c r="DU54" s="119">
        <v>0</v>
      </c>
      <c r="DV54" s="163">
        <v>0</v>
      </c>
      <c r="DW54" s="132">
        <v>0</v>
      </c>
      <c r="DX54" s="118">
        <v>0</v>
      </c>
      <c r="DY54" s="118">
        <v>0</v>
      </c>
      <c r="DZ54" s="118">
        <v>0</v>
      </c>
      <c r="EA54" s="134" t="s">
        <v>16</v>
      </c>
      <c r="EB54" s="134" t="s">
        <v>16</v>
      </c>
      <c r="EC54" s="135" t="s">
        <v>16</v>
      </c>
      <c r="ED54" s="163">
        <v>0</v>
      </c>
      <c r="EE54" s="211">
        <v>0</v>
      </c>
      <c r="EF54" s="206">
        <v>1</v>
      </c>
      <c r="EG54" s="132">
        <v>1</v>
      </c>
      <c r="EH54" s="118">
        <v>1</v>
      </c>
      <c r="EI54" s="118">
        <v>0</v>
      </c>
      <c r="EJ54" s="119">
        <v>0</v>
      </c>
      <c r="EK54" s="163">
        <v>409054</v>
      </c>
      <c r="EL54" s="132">
        <v>0</v>
      </c>
      <c r="EM54" s="118">
        <v>0</v>
      </c>
      <c r="EN54" s="118">
        <v>0</v>
      </c>
      <c r="EO54" s="119">
        <v>0</v>
      </c>
      <c r="EP54" s="163">
        <v>0</v>
      </c>
      <c r="EQ54" s="132">
        <v>0</v>
      </c>
      <c r="ER54" s="118">
        <v>0</v>
      </c>
      <c r="ES54" s="118">
        <v>0</v>
      </c>
      <c r="ET54" s="118">
        <v>0</v>
      </c>
      <c r="EU54" s="134" t="s">
        <v>16</v>
      </c>
      <c r="EV54" s="134" t="s">
        <v>16</v>
      </c>
      <c r="EW54" s="135" t="s">
        <v>16</v>
      </c>
      <c r="EX54" s="163">
        <v>0</v>
      </c>
      <c r="EY54" s="211">
        <v>409054</v>
      </c>
      <c r="EZ54" s="206">
        <v>0</v>
      </c>
      <c r="FA54" s="132">
        <v>0</v>
      </c>
      <c r="FB54" s="118">
        <v>0</v>
      </c>
      <c r="FC54" s="118">
        <v>0</v>
      </c>
      <c r="FD54" s="119">
        <v>0</v>
      </c>
      <c r="FE54" s="163">
        <v>0</v>
      </c>
      <c r="FF54" s="132">
        <v>0</v>
      </c>
      <c r="FG54" s="118">
        <v>0</v>
      </c>
      <c r="FH54" s="118">
        <v>0</v>
      </c>
      <c r="FI54" s="119">
        <v>0</v>
      </c>
      <c r="FJ54" s="163">
        <v>0</v>
      </c>
      <c r="FK54" s="132">
        <v>0</v>
      </c>
      <c r="FL54" s="118">
        <v>0</v>
      </c>
      <c r="FM54" s="118">
        <v>0</v>
      </c>
      <c r="FN54" s="118">
        <v>0</v>
      </c>
      <c r="FO54" s="134" t="s">
        <v>16</v>
      </c>
      <c r="FP54" s="134" t="s">
        <v>16</v>
      </c>
      <c r="FQ54" s="135" t="s">
        <v>16</v>
      </c>
      <c r="FR54" s="163">
        <v>0</v>
      </c>
      <c r="FS54" s="211">
        <v>0</v>
      </c>
      <c r="FT54" s="206">
        <v>0</v>
      </c>
      <c r="FU54" s="132">
        <v>0</v>
      </c>
      <c r="FV54" s="118">
        <v>0</v>
      </c>
      <c r="FW54" s="118">
        <v>0</v>
      </c>
      <c r="FX54" s="119">
        <v>0</v>
      </c>
      <c r="FY54" s="163">
        <v>0</v>
      </c>
      <c r="FZ54" s="132">
        <v>0</v>
      </c>
      <c r="GA54" s="118">
        <v>0</v>
      </c>
      <c r="GB54" s="118">
        <v>0</v>
      </c>
      <c r="GC54" s="119">
        <v>0</v>
      </c>
      <c r="GD54" s="163">
        <v>0</v>
      </c>
      <c r="GE54" s="132">
        <v>0</v>
      </c>
      <c r="GF54" s="118">
        <v>0</v>
      </c>
      <c r="GG54" s="118">
        <v>0</v>
      </c>
      <c r="GH54" s="118">
        <v>0</v>
      </c>
      <c r="GI54" s="134" t="s">
        <v>16</v>
      </c>
      <c r="GJ54" s="134" t="s">
        <v>16</v>
      </c>
      <c r="GK54" s="135" t="s">
        <v>16</v>
      </c>
      <c r="GL54" s="163">
        <v>0</v>
      </c>
      <c r="GM54" s="211">
        <v>0</v>
      </c>
      <c r="GN54" s="206">
        <v>0</v>
      </c>
      <c r="GO54" s="132">
        <v>0</v>
      </c>
      <c r="GP54" s="118">
        <v>0</v>
      </c>
      <c r="GQ54" s="118">
        <v>0</v>
      </c>
      <c r="GR54" s="119">
        <v>0</v>
      </c>
      <c r="GS54" s="163">
        <v>0</v>
      </c>
      <c r="GT54" s="132">
        <v>0</v>
      </c>
      <c r="GU54" s="118">
        <v>0</v>
      </c>
      <c r="GV54" s="118">
        <v>0</v>
      </c>
      <c r="GW54" s="119">
        <v>0</v>
      </c>
      <c r="GX54" s="163">
        <v>0</v>
      </c>
      <c r="GY54" s="132">
        <v>0</v>
      </c>
      <c r="GZ54" s="118">
        <v>0</v>
      </c>
      <c r="HA54" s="118">
        <v>0</v>
      </c>
      <c r="HB54" s="118">
        <v>0</v>
      </c>
      <c r="HC54" s="134" t="s">
        <v>16</v>
      </c>
      <c r="HD54" s="134" t="s">
        <v>16</v>
      </c>
      <c r="HE54" s="135" t="s">
        <v>16</v>
      </c>
      <c r="HF54" s="163">
        <v>0</v>
      </c>
      <c r="HG54" s="211">
        <v>0</v>
      </c>
      <c r="HH54" s="206">
        <v>0</v>
      </c>
      <c r="HI54" s="132">
        <v>0</v>
      </c>
      <c r="HJ54" s="118">
        <v>0</v>
      </c>
      <c r="HK54" s="118">
        <v>0</v>
      </c>
      <c r="HL54" s="119">
        <v>0</v>
      </c>
      <c r="HM54" s="163">
        <v>0</v>
      </c>
      <c r="HN54" s="132">
        <v>0</v>
      </c>
      <c r="HO54" s="118">
        <v>0</v>
      </c>
      <c r="HP54" s="118">
        <v>0</v>
      </c>
      <c r="HQ54" s="119">
        <v>0</v>
      </c>
      <c r="HR54" s="163">
        <v>0</v>
      </c>
      <c r="HS54" s="132">
        <v>0</v>
      </c>
      <c r="HT54" s="118">
        <v>0</v>
      </c>
      <c r="HU54" s="118">
        <v>0</v>
      </c>
      <c r="HV54" s="118">
        <v>0</v>
      </c>
      <c r="HW54" s="134" t="s">
        <v>16</v>
      </c>
      <c r="HX54" s="134" t="s">
        <v>16</v>
      </c>
      <c r="HY54" s="135" t="s">
        <v>16</v>
      </c>
      <c r="HZ54" s="163">
        <v>0</v>
      </c>
      <c r="IA54" s="211">
        <v>0</v>
      </c>
      <c r="IB54" s="206">
        <v>1</v>
      </c>
      <c r="IC54" s="132">
        <v>1</v>
      </c>
      <c r="ID54" s="118">
        <v>0</v>
      </c>
      <c r="IE54" s="118">
        <v>0</v>
      </c>
      <c r="IF54" s="119">
        <v>1</v>
      </c>
      <c r="IG54" s="163">
        <v>427806</v>
      </c>
      <c r="IH54" s="132">
        <v>0</v>
      </c>
      <c r="II54" s="118">
        <v>0</v>
      </c>
      <c r="IJ54" s="118">
        <v>0</v>
      </c>
      <c r="IK54" s="119">
        <v>0</v>
      </c>
      <c r="IL54" s="163">
        <v>0</v>
      </c>
      <c r="IM54" s="132">
        <v>0</v>
      </c>
      <c r="IN54" s="118">
        <v>0</v>
      </c>
      <c r="IO54" s="118">
        <v>0</v>
      </c>
      <c r="IP54" s="118">
        <v>0</v>
      </c>
      <c r="IQ54" s="134" t="s">
        <v>16</v>
      </c>
      <c r="IR54" s="134" t="s">
        <v>16</v>
      </c>
      <c r="IS54" s="135" t="s">
        <v>16</v>
      </c>
      <c r="IT54" s="163">
        <v>0</v>
      </c>
      <c r="IU54" s="211">
        <v>427806</v>
      </c>
      <c r="IV54" s="206">
        <v>0</v>
      </c>
      <c r="IW54" s="132">
        <v>0</v>
      </c>
      <c r="IX54" s="118">
        <v>0</v>
      </c>
      <c r="IY54" s="118">
        <v>0</v>
      </c>
      <c r="IZ54" s="119">
        <v>0</v>
      </c>
      <c r="JA54" s="163">
        <v>0</v>
      </c>
      <c r="JB54" s="132">
        <v>0</v>
      </c>
      <c r="JC54" s="118">
        <v>0</v>
      </c>
      <c r="JD54" s="118">
        <v>0</v>
      </c>
      <c r="JE54" s="119">
        <v>0</v>
      </c>
      <c r="JF54" s="163">
        <v>0</v>
      </c>
      <c r="JG54" s="132">
        <v>0</v>
      </c>
      <c r="JH54" s="118">
        <v>0</v>
      </c>
      <c r="JI54" s="118">
        <v>0</v>
      </c>
      <c r="JJ54" s="118">
        <v>0</v>
      </c>
      <c r="JK54" s="134" t="s">
        <v>16</v>
      </c>
      <c r="JL54" s="134" t="s">
        <v>16</v>
      </c>
      <c r="JM54" s="135" t="s">
        <v>16</v>
      </c>
      <c r="JN54" s="163">
        <v>0</v>
      </c>
      <c r="JO54" s="211">
        <v>0</v>
      </c>
      <c r="JP54" s="206">
        <v>0</v>
      </c>
      <c r="JQ54" s="132">
        <v>0</v>
      </c>
      <c r="JR54" s="118">
        <v>0</v>
      </c>
      <c r="JS54" s="118">
        <v>0</v>
      </c>
      <c r="JT54" s="119">
        <v>0</v>
      </c>
      <c r="JU54" s="163">
        <v>0</v>
      </c>
      <c r="JV54" s="132">
        <v>0</v>
      </c>
      <c r="JW54" s="118">
        <v>0</v>
      </c>
      <c r="JX54" s="118">
        <v>0</v>
      </c>
      <c r="JY54" s="119">
        <v>0</v>
      </c>
      <c r="JZ54" s="163">
        <v>0</v>
      </c>
      <c r="KA54" s="132">
        <v>0</v>
      </c>
      <c r="KB54" s="118">
        <v>0</v>
      </c>
      <c r="KC54" s="118">
        <v>0</v>
      </c>
      <c r="KD54" s="118">
        <v>0</v>
      </c>
      <c r="KE54" s="134" t="s">
        <v>16</v>
      </c>
      <c r="KF54" s="134" t="s">
        <v>16</v>
      </c>
      <c r="KG54" s="135" t="s">
        <v>16</v>
      </c>
      <c r="KH54" s="163">
        <v>0</v>
      </c>
      <c r="KI54" s="211">
        <v>0</v>
      </c>
      <c r="KJ54" s="206">
        <v>2</v>
      </c>
      <c r="KK54" s="132">
        <v>2</v>
      </c>
      <c r="KL54" s="118">
        <v>2</v>
      </c>
      <c r="KM54" s="118">
        <v>0</v>
      </c>
      <c r="KN54" s="119">
        <v>0</v>
      </c>
      <c r="KO54" s="163">
        <v>818108</v>
      </c>
      <c r="KP54" s="132">
        <v>0</v>
      </c>
      <c r="KQ54" s="118">
        <v>0</v>
      </c>
      <c r="KR54" s="118">
        <v>0</v>
      </c>
      <c r="KS54" s="119">
        <v>0</v>
      </c>
      <c r="KT54" s="163">
        <v>0</v>
      </c>
      <c r="KU54" s="132">
        <v>0</v>
      </c>
      <c r="KV54" s="118">
        <v>0</v>
      </c>
      <c r="KW54" s="118">
        <v>0</v>
      </c>
      <c r="KX54" s="118">
        <v>0</v>
      </c>
      <c r="KY54" s="134" t="s">
        <v>16</v>
      </c>
      <c r="KZ54" s="134" t="s">
        <v>16</v>
      </c>
      <c r="LA54" s="135" t="s">
        <v>16</v>
      </c>
      <c r="LB54" s="163">
        <v>0</v>
      </c>
      <c r="LC54" s="211">
        <v>818108</v>
      </c>
      <c r="LD54" s="206">
        <v>0</v>
      </c>
      <c r="LE54" s="132">
        <v>0</v>
      </c>
      <c r="LF54" s="118">
        <v>0</v>
      </c>
      <c r="LG54" s="118">
        <v>0</v>
      </c>
      <c r="LH54" s="119">
        <v>0</v>
      </c>
      <c r="LI54" s="163">
        <v>0</v>
      </c>
      <c r="LJ54" s="132">
        <v>0</v>
      </c>
      <c r="LK54" s="118">
        <v>0</v>
      </c>
      <c r="LL54" s="118">
        <v>0</v>
      </c>
      <c r="LM54" s="119">
        <v>0</v>
      </c>
      <c r="LN54" s="163">
        <v>0</v>
      </c>
      <c r="LO54" s="132">
        <v>0</v>
      </c>
      <c r="LP54" s="118">
        <v>0</v>
      </c>
      <c r="LQ54" s="118">
        <v>0</v>
      </c>
      <c r="LR54" s="118">
        <v>0</v>
      </c>
      <c r="LS54" s="134" t="s">
        <v>16</v>
      </c>
      <c r="LT54" s="134" t="s">
        <v>16</v>
      </c>
      <c r="LU54" s="135" t="s">
        <v>16</v>
      </c>
      <c r="LV54" s="163">
        <v>0</v>
      </c>
      <c r="LW54" s="211">
        <v>0</v>
      </c>
      <c r="LX54" s="206">
        <v>0</v>
      </c>
      <c r="LY54" s="132">
        <v>0</v>
      </c>
      <c r="LZ54" s="118">
        <v>0</v>
      </c>
      <c r="MA54" s="118">
        <v>0</v>
      </c>
      <c r="MB54" s="119">
        <v>0</v>
      </c>
      <c r="MC54" s="163">
        <v>0</v>
      </c>
      <c r="MD54" s="132">
        <v>0</v>
      </c>
      <c r="ME54" s="118">
        <v>0</v>
      </c>
      <c r="MF54" s="118">
        <v>0</v>
      </c>
      <c r="MG54" s="119">
        <v>0</v>
      </c>
      <c r="MH54" s="163">
        <v>0</v>
      </c>
      <c r="MI54" s="132">
        <v>0</v>
      </c>
      <c r="MJ54" s="118">
        <v>0</v>
      </c>
      <c r="MK54" s="118">
        <v>0</v>
      </c>
      <c r="ML54" s="118">
        <v>0</v>
      </c>
      <c r="MM54" s="134" t="s">
        <v>16</v>
      </c>
      <c r="MN54" s="134" t="s">
        <v>16</v>
      </c>
      <c r="MO54" s="135" t="s">
        <v>16</v>
      </c>
      <c r="MP54" s="163">
        <v>0</v>
      </c>
      <c r="MQ54" s="211">
        <v>0</v>
      </c>
      <c r="MR54" s="206">
        <v>0</v>
      </c>
      <c r="MS54" s="132">
        <v>0</v>
      </c>
      <c r="MT54" s="118">
        <v>0</v>
      </c>
      <c r="MU54" s="118">
        <v>0</v>
      </c>
      <c r="MV54" s="119">
        <v>0</v>
      </c>
      <c r="MW54" s="163">
        <v>0</v>
      </c>
      <c r="MX54" s="132">
        <v>0</v>
      </c>
      <c r="MY54" s="118">
        <v>0</v>
      </c>
      <c r="MZ54" s="118">
        <v>0</v>
      </c>
      <c r="NA54" s="119">
        <v>0</v>
      </c>
      <c r="NB54" s="163">
        <v>0</v>
      </c>
      <c r="NC54" s="132">
        <v>0</v>
      </c>
      <c r="ND54" s="118">
        <v>0</v>
      </c>
      <c r="NE54" s="118">
        <v>0</v>
      </c>
      <c r="NF54" s="118">
        <v>0</v>
      </c>
      <c r="NG54" s="134" t="s">
        <v>16</v>
      </c>
      <c r="NH54" s="134" t="s">
        <v>16</v>
      </c>
      <c r="NI54" s="135" t="s">
        <v>16</v>
      </c>
      <c r="NJ54" s="163">
        <v>0</v>
      </c>
      <c r="NK54" s="211">
        <v>0</v>
      </c>
      <c r="NL54" s="206">
        <v>0</v>
      </c>
      <c r="NM54" s="132">
        <v>0</v>
      </c>
      <c r="NN54" s="118">
        <v>0</v>
      </c>
      <c r="NO54" s="118">
        <v>0</v>
      </c>
      <c r="NP54" s="119">
        <v>0</v>
      </c>
      <c r="NQ54" s="163">
        <v>0</v>
      </c>
      <c r="NR54" s="132">
        <v>0</v>
      </c>
      <c r="NS54" s="118">
        <v>0</v>
      </c>
      <c r="NT54" s="118">
        <v>0</v>
      </c>
      <c r="NU54" s="119">
        <v>0</v>
      </c>
      <c r="NV54" s="163">
        <v>0</v>
      </c>
      <c r="NW54" s="132">
        <v>0</v>
      </c>
      <c r="NX54" s="118">
        <v>0</v>
      </c>
      <c r="NY54" s="118">
        <v>0</v>
      </c>
      <c r="NZ54" s="118">
        <v>0</v>
      </c>
      <c r="OA54" s="134" t="s">
        <v>16</v>
      </c>
      <c r="OB54" s="134" t="s">
        <v>16</v>
      </c>
      <c r="OC54" s="135" t="s">
        <v>16</v>
      </c>
      <c r="OD54" s="163">
        <v>0</v>
      </c>
      <c r="OE54" s="211">
        <v>0</v>
      </c>
    </row>
    <row r="55" spans="2:395" ht="13.5" hidden="1" outlineLevel="1" x14ac:dyDescent="0.25">
      <c r="B55" s="14" t="s">
        <v>15</v>
      </c>
      <c r="C55" s="174">
        <v>444778</v>
      </c>
      <c r="D55" s="174">
        <v>444778</v>
      </c>
      <c r="E55" s="175">
        <v>465385</v>
      </c>
      <c r="F55" s="176">
        <v>565762</v>
      </c>
      <c r="G55" s="174">
        <v>565762</v>
      </c>
      <c r="H55" s="175">
        <v>591983</v>
      </c>
      <c r="I55" s="176">
        <v>586278</v>
      </c>
      <c r="J55" s="174">
        <v>586278</v>
      </c>
      <c r="K55" s="175">
        <v>613441</v>
      </c>
      <c r="L55" s="185">
        <v>0</v>
      </c>
      <c r="M55" s="182">
        <v>0</v>
      </c>
      <c r="N55" s="183">
        <v>0</v>
      </c>
      <c r="P55" s="225">
        <v>152</v>
      </c>
      <c r="Q55" s="132">
        <v>80</v>
      </c>
      <c r="R55" s="118">
        <v>53</v>
      </c>
      <c r="S55" s="118">
        <v>12</v>
      </c>
      <c r="T55" s="119">
        <v>15</v>
      </c>
      <c r="U55" s="163">
        <v>35891345</v>
      </c>
      <c r="V55" s="132">
        <v>71</v>
      </c>
      <c r="W55" s="118">
        <v>48</v>
      </c>
      <c r="X55" s="118">
        <v>15</v>
      </c>
      <c r="Y55" s="119">
        <v>8</v>
      </c>
      <c r="Z55" s="163">
        <v>40378870</v>
      </c>
      <c r="AA55" s="132">
        <v>1</v>
      </c>
      <c r="AB55" s="118">
        <v>1</v>
      </c>
      <c r="AC55" s="118">
        <v>0</v>
      </c>
      <c r="AD55" s="118">
        <v>0</v>
      </c>
      <c r="AE55" s="134" t="s">
        <v>16</v>
      </c>
      <c r="AF55" s="134" t="s">
        <v>16</v>
      </c>
      <c r="AG55" s="135" t="s">
        <v>16</v>
      </c>
      <c r="AH55" s="163">
        <v>586278</v>
      </c>
      <c r="AI55" s="211">
        <v>76856493</v>
      </c>
      <c r="AJ55" s="206">
        <v>0</v>
      </c>
      <c r="AK55" s="132">
        <v>0</v>
      </c>
      <c r="AL55" s="118">
        <v>0</v>
      </c>
      <c r="AM55" s="118">
        <v>0</v>
      </c>
      <c r="AN55" s="119">
        <v>0</v>
      </c>
      <c r="AO55" s="163">
        <v>0</v>
      </c>
      <c r="AP55" s="132">
        <v>0</v>
      </c>
      <c r="AQ55" s="118">
        <v>0</v>
      </c>
      <c r="AR55" s="118">
        <v>0</v>
      </c>
      <c r="AS55" s="119">
        <v>0</v>
      </c>
      <c r="AT55" s="163">
        <v>0</v>
      </c>
      <c r="AU55" s="132">
        <v>0</v>
      </c>
      <c r="AV55" s="118">
        <v>0</v>
      </c>
      <c r="AW55" s="118">
        <v>0</v>
      </c>
      <c r="AX55" s="118">
        <v>0</v>
      </c>
      <c r="AY55" s="134" t="s">
        <v>16</v>
      </c>
      <c r="AZ55" s="134" t="s">
        <v>16</v>
      </c>
      <c r="BA55" s="135" t="s">
        <v>16</v>
      </c>
      <c r="BB55" s="163">
        <v>0</v>
      </c>
      <c r="BC55" s="211">
        <v>0</v>
      </c>
      <c r="BD55" s="206">
        <v>2</v>
      </c>
      <c r="BE55" s="132">
        <v>0</v>
      </c>
      <c r="BF55" s="118">
        <v>0</v>
      </c>
      <c r="BG55" s="118">
        <v>0</v>
      </c>
      <c r="BH55" s="119">
        <v>0</v>
      </c>
      <c r="BI55" s="163">
        <v>0</v>
      </c>
      <c r="BJ55" s="132">
        <v>2</v>
      </c>
      <c r="BK55" s="118">
        <v>0</v>
      </c>
      <c r="BL55" s="118">
        <v>0</v>
      </c>
      <c r="BM55" s="119">
        <v>2</v>
      </c>
      <c r="BN55" s="163">
        <v>1183966</v>
      </c>
      <c r="BO55" s="132">
        <v>0</v>
      </c>
      <c r="BP55" s="118">
        <v>0</v>
      </c>
      <c r="BQ55" s="118">
        <v>0</v>
      </c>
      <c r="BR55" s="118">
        <v>0</v>
      </c>
      <c r="BS55" s="134" t="s">
        <v>16</v>
      </c>
      <c r="BT55" s="134" t="s">
        <v>16</v>
      </c>
      <c r="BU55" s="135" t="s">
        <v>16</v>
      </c>
      <c r="BV55" s="163">
        <v>0</v>
      </c>
      <c r="BW55" s="211">
        <v>1183966</v>
      </c>
      <c r="BX55" s="206">
        <v>0</v>
      </c>
      <c r="BY55" s="132">
        <v>0</v>
      </c>
      <c r="BZ55" s="118">
        <v>0</v>
      </c>
      <c r="CA55" s="118">
        <v>0</v>
      </c>
      <c r="CB55" s="119">
        <v>0</v>
      </c>
      <c r="CC55" s="163">
        <v>0</v>
      </c>
      <c r="CD55" s="132">
        <v>0</v>
      </c>
      <c r="CE55" s="118">
        <v>0</v>
      </c>
      <c r="CF55" s="118">
        <v>0</v>
      </c>
      <c r="CG55" s="119">
        <v>0</v>
      </c>
      <c r="CH55" s="163">
        <v>0</v>
      </c>
      <c r="CI55" s="132">
        <v>0</v>
      </c>
      <c r="CJ55" s="118">
        <v>0</v>
      </c>
      <c r="CK55" s="118">
        <v>0</v>
      </c>
      <c r="CL55" s="118">
        <v>0</v>
      </c>
      <c r="CM55" s="134" t="s">
        <v>16</v>
      </c>
      <c r="CN55" s="134" t="s">
        <v>16</v>
      </c>
      <c r="CO55" s="135" t="s">
        <v>16</v>
      </c>
      <c r="CP55" s="163">
        <v>0</v>
      </c>
      <c r="CQ55" s="211">
        <v>0</v>
      </c>
      <c r="CR55" s="206">
        <v>55</v>
      </c>
      <c r="CS55" s="132">
        <v>32</v>
      </c>
      <c r="CT55" s="118">
        <v>9</v>
      </c>
      <c r="CU55" s="118">
        <v>10</v>
      </c>
      <c r="CV55" s="119">
        <v>13</v>
      </c>
      <c r="CW55" s="163">
        <v>14500787</v>
      </c>
      <c r="CX55" s="132">
        <v>23</v>
      </c>
      <c r="CY55" s="118">
        <v>9</v>
      </c>
      <c r="CZ55" s="118">
        <v>9</v>
      </c>
      <c r="DA55" s="119">
        <v>5</v>
      </c>
      <c r="DB55" s="163">
        <v>13143631</v>
      </c>
      <c r="DC55" s="132">
        <v>0</v>
      </c>
      <c r="DD55" s="118">
        <v>0</v>
      </c>
      <c r="DE55" s="118">
        <v>0</v>
      </c>
      <c r="DF55" s="118">
        <v>0</v>
      </c>
      <c r="DG55" s="134" t="s">
        <v>16</v>
      </c>
      <c r="DH55" s="134" t="s">
        <v>16</v>
      </c>
      <c r="DI55" s="135" t="s">
        <v>16</v>
      </c>
      <c r="DJ55" s="163">
        <v>0</v>
      </c>
      <c r="DK55" s="211">
        <v>27644418</v>
      </c>
      <c r="DL55" s="206">
        <v>21</v>
      </c>
      <c r="DM55" s="132">
        <v>9</v>
      </c>
      <c r="DN55" s="118">
        <v>9</v>
      </c>
      <c r="DO55" s="118">
        <v>0</v>
      </c>
      <c r="DP55" s="119">
        <v>0</v>
      </c>
      <c r="DQ55" s="163">
        <v>4003002</v>
      </c>
      <c r="DR55" s="132">
        <v>11</v>
      </c>
      <c r="DS55" s="118">
        <v>11</v>
      </c>
      <c r="DT55" s="118">
        <v>0</v>
      </c>
      <c r="DU55" s="119">
        <v>0</v>
      </c>
      <c r="DV55" s="163">
        <v>6223382</v>
      </c>
      <c r="DW55" s="132">
        <v>1</v>
      </c>
      <c r="DX55" s="118">
        <v>1</v>
      </c>
      <c r="DY55" s="118">
        <v>0</v>
      </c>
      <c r="DZ55" s="118">
        <v>0</v>
      </c>
      <c r="EA55" s="134" t="s">
        <v>16</v>
      </c>
      <c r="EB55" s="134" t="s">
        <v>16</v>
      </c>
      <c r="EC55" s="135" t="s">
        <v>16</v>
      </c>
      <c r="ED55" s="163">
        <v>586278</v>
      </c>
      <c r="EE55" s="211">
        <v>10812662</v>
      </c>
      <c r="EF55" s="206">
        <v>17</v>
      </c>
      <c r="EG55" s="132">
        <v>17</v>
      </c>
      <c r="EH55" s="118">
        <v>17</v>
      </c>
      <c r="EI55" s="118">
        <v>0</v>
      </c>
      <c r="EJ55" s="119">
        <v>0</v>
      </c>
      <c r="EK55" s="163">
        <v>7561226</v>
      </c>
      <c r="EL55" s="132">
        <v>0</v>
      </c>
      <c r="EM55" s="118">
        <v>0</v>
      </c>
      <c r="EN55" s="118">
        <v>0</v>
      </c>
      <c r="EO55" s="119">
        <v>0</v>
      </c>
      <c r="EP55" s="163">
        <v>0</v>
      </c>
      <c r="EQ55" s="132">
        <v>0</v>
      </c>
      <c r="ER55" s="118">
        <v>0</v>
      </c>
      <c r="ES55" s="118">
        <v>0</v>
      </c>
      <c r="ET55" s="118">
        <v>0</v>
      </c>
      <c r="EU55" s="134" t="s">
        <v>16</v>
      </c>
      <c r="EV55" s="134" t="s">
        <v>16</v>
      </c>
      <c r="EW55" s="135" t="s">
        <v>16</v>
      </c>
      <c r="EX55" s="163">
        <v>0</v>
      </c>
      <c r="EY55" s="211">
        <v>7561226</v>
      </c>
      <c r="EZ55" s="206">
        <v>0</v>
      </c>
      <c r="FA55" s="132">
        <v>0</v>
      </c>
      <c r="FB55" s="118">
        <v>0</v>
      </c>
      <c r="FC55" s="118">
        <v>0</v>
      </c>
      <c r="FD55" s="119">
        <v>0</v>
      </c>
      <c r="FE55" s="163">
        <v>0</v>
      </c>
      <c r="FF55" s="132">
        <v>0</v>
      </c>
      <c r="FG55" s="118">
        <v>0</v>
      </c>
      <c r="FH55" s="118">
        <v>0</v>
      </c>
      <c r="FI55" s="119">
        <v>0</v>
      </c>
      <c r="FJ55" s="163">
        <v>0</v>
      </c>
      <c r="FK55" s="132">
        <v>0</v>
      </c>
      <c r="FL55" s="118">
        <v>0</v>
      </c>
      <c r="FM55" s="118">
        <v>0</v>
      </c>
      <c r="FN55" s="118">
        <v>0</v>
      </c>
      <c r="FO55" s="134" t="s">
        <v>16</v>
      </c>
      <c r="FP55" s="134" t="s">
        <v>16</v>
      </c>
      <c r="FQ55" s="135" t="s">
        <v>16</v>
      </c>
      <c r="FR55" s="163">
        <v>0</v>
      </c>
      <c r="FS55" s="211">
        <v>0</v>
      </c>
      <c r="FT55" s="206">
        <v>0</v>
      </c>
      <c r="FU55" s="132">
        <v>0</v>
      </c>
      <c r="FV55" s="118">
        <v>0</v>
      </c>
      <c r="FW55" s="118">
        <v>0</v>
      </c>
      <c r="FX55" s="119">
        <v>0</v>
      </c>
      <c r="FY55" s="163">
        <v>0</v>
      </c>
      <c r="FZ55" s="132">
        <v>0</v>
      </c>
      <c r="GA55" s="118">
        <v>0</v>
      </c>
      <c r="GB55" s="118">
        <v>0</v>
      </c>
      <c r="GC55" s="119">
        <v>0</v>
      </c>
      <c r="GD55" s="163">
        <v>0</v>
      </c>
      <c r="GE55" s="132">
        <v>0</v>
      </c>
      <c r="GF55" s="118">
        <v>0</v>
      </c>
      <c r="GG55" s="118">
        <v>0</v>
      </c>
      <c r="GH55" s="118">
        <v>0</v>
      </c>
      <c r="GI55" s="134" t="s">
        <v>16</v>
      </c>
      <c r="GJ55" s="134" t="s">
        <v>16</v>
      </c>
      <c r="GK55" s="135" t="s">
        <v>16</v>
      </c>
      <c r="GL55" s="163">
        <v>0</v>
      </c>
      <c r="GM55" s="211">
        <v>0</v>
      </c>
      <c r="GN55" s="206">
        <v>0</v>
      </c>
      <c r="GO55" s="132">
        <v>0</v>
      </c>
      <c r="GP55" s="118">
        <v>0</v>
      </c>
      <c r="GQ55" s="118">
        <v>0</v>
      </c>
      <c r="GR55" s="119">
        <v>0</v>
      </c>
      <c r="GS55" s="163">
        <v>0</v>
      </c>
      <c r="GT55" s="132">
        <v>0</v>
      </c>
      <c r="GU55" s="118">
        <v>0</v>
      </c>
      <c r="GV55" s="118">
        <v>0</v>
      </c>
      <c r="GW55" s="119">
        <v>0</v>
      </c>
      <c r="GX55" s="163">
        <v>0</v>
      </c>
      <c r="GY55" s="132">
        <v>0</v>
      </c>
      <c r="GZ55" s="118">
        <v>0</v>
      </c>
      <c r="HA55" s="118">
        <v>0</v>
      </c>
      <c r="HB55" s="118">
        <v>0</v>
      </c>
      <c r="HC55" s="134" t="s">
        <v>16</v>
      </c>
      <c r="HD55" s="134" t="s">
        <v>16</v>
      </c>
      <c r="HE55" s="135" t="s">
        <v>16</v>
      </c>
      <c r="HF55" s="163">
        <v>0</v>
      </c>
      <c r="HG55" s="211">
        <v>0</v>
      </c>
      <c r="HH55" s="206">
        <v>0</v>
      </c>
      <c r="HI55" s="132">
        <v>0</v>
      </c>
      <c r="HJ55" s="118">
        <v>0</v>
      </c>
      <c r="HK55" s="118">
        <v>0</v>
      </c>
      <c r="HL55" s="119">
        <v>0</v>
      </c>
      <c r="HM55" s="163">
        <v>0</v>
      </c>
      <c r="HN55" s="132">
        <v>0</v>
      </c>
      <c r="HO55" s="118">
        <v>0</v>
      </c>
      <c r="HP55" s="118">
        <v>0</v>
      </c>
      <c r="HQ55" s="119">
        <v>0</v>
      </c>
      <c r="HR55" s="163">
        <v>0</v>
      </c>
      <c r="HS55" s="132">
        <v>0</v>
      </c>
      <c r="HT55" s="118">
        <v>0</v>
      </c>
      <c r="HU55" s="118">
        <v>0</v>
      </c>
      <c r="HV55" s="118">
        <v>0</v>
      </c>
      <c r="HW55" s="134" t="s">
        <v>16</v>
      </c>
      <c r="HX55" s="134" t="s">
        <v>16</v>
      </c>
      <c r="HY55" s="135" t="s">
        <v>16</v>
      </c>
      <c r="HZ55" s="163">
        <v>0</v>
      </c>
      <c r="IA55" s="211">
        <v>0</v>
      </c>
      <c r="IB55" s="206">
        <v>3</v>
      </c>
      <c r="IC55" s="132">
        <v>2</v>
      </c>
      <c r="ID55" s="118">
        <v>0</v>
      </c>
      <c r="IE55" s="118">
        <v>0</v>
      </c>
      <c r="IF55" s="119">
        <v>2</v>
      </c>
      <c r="IG55" s="163">
        <v>930770</v>
      </c>
      <c r="IH55" s="132">
        <v>1</v>
      </c>
      <c r="II55" s="118">
        <v>0</v>
      </c>
      <c r="IJ55" s="118">
        <v>0</v>
      </c>
      <c r="IK55" s="119">
        <v>1</v>
      </c>
      <c r="IL55" s="163">
        <v>591983</v>
      </c>
      <c r="IM55" s="132">
        <v>0</v>
      </c>
      <c r="IN55" s="118">
        <v>0</v>
      </c>
      <c r="IO55" s="118">
        <v>0</v>
      </c>
      <c r="IP55" s="118">
        <v>0</v>
      </c>
      <c r="IQ55" s="134" t="s">
        <v>16</v>
      </c>
      <c r="IR55" s="134" t="s">
        <v>16</v>
      </c>
      <c r="IS55" s="135" t="s">
        <v>16</v>
      </c>
      <c r="IT55" s="163">
        <v>0</v>
      </c>
      <c r="IU55" s="211">
        <v>1522753</v>
      </c>
      <c r="IV55" s="206">
        <v>0</v>
      </c>
      <c r="IW55" s="132">
        <v>0</v>
      </c>
      <c r="IX55" s="118">
        <v>0</v>
      </c>
      <c r="IY55" s="118">
        <v>0</v>
      </c>
      <c r="IZ55" s="119">
        <v>0</v>
      </c>
      <c r="JA55" s="163">
        <v>0</v>
      </c>
      <c r="JB55" s="132">
        <v>0</v>
      </c>
      <c r="JC55" s="118">
        <v>0</v>
      </c>
      <c r="JD55" s="118">
        <v>0</v>
      </c>
      <c r="JE55" s="119">
        <v>0</v>
      </c>
      <c r="JF55" s="163">
        <v>0</v>
      </c>
      <c r="JG55" s="132">
        <v>0</v>
      </c>
      <c r="JH55" s="118">
        <v>0</v>
      </c>
      <c r="JI55" s="118">
        <v>0</v>
      </c>
      <c r="JJ55" s="118">
        <v>0</v>
      </c>
      <c r="JK55" s="134" t="s">
        <v>16</v>
      </c>
      <c r="JL55" s="134" t="s">
        <v>16</v>
      </c>
      <c r="JM55" s="135" t="s">
        <v>16</v>
      </c>
      <c r="JN55" s="163">
        <v>0</v>
      </c>
      <c r="JO55" s="211">
        <v>0</v>
      </c>
      <c r="JP55" s="206">
        <v>2</v>
      </c>
      <c r="JQ55" s="132">
        <v>2</v>
      </c>
      <c r="JR55" s="118">
        <v>0</v>
      </c>
      <c r="JS55" s="118">
        <v>2</v>
      </c>
      <c r="JT55" s="119">
        <v>0</v>
      </c>
      <c r="JU55" s="163">
        <v>889556</v>
      </c>
      <c r="JV55" s="132">
        <v>0</v>
      </c>
      <c r="JW55" s="118">
        <v>0</v>
      </c>
      <c r="JX55" s="118">
        <v>0</v>
      </c>
      <c r="JY55" s="119">
        <v>0</v>
      </c>
      <c r="JZ55" s="163">
        <v>0</v>
      </c>
      <c r="KA55" s="132">
        <v>0</v>
      </c>
      <c r="KB55" s="118">
        <v>0</v>
      </c>
      <c r="KC55" s="118">
        <v>0</v>
      </c>
      <c r="KD55" s="118">
        <v>0</v>
      </c>
      <c r="KE55" s="134" t="s">
        <v>16</v>
      </c>
      <c r="KF55" s="134" t="s">
        <v>16</v>
      </c>
      <c r="KG55" s="135" t="s">
        <v>16</v>
      </c>
      <c r="KH55" s="163">
        <v>0</v>
      </c>
      <c r="KI55" s="211">
        <v>889556</v>
      </c>
      <c r="KJ55" s="206">
        <v>0</v>
      </c>
      <c r="KK55" s="132">
        <v>0</v>
      </c>
      <c r="KL55" s="118">
        <v>0</v>
      </c>
      <c r="KM55" s="118">
        <v>0</v>
      </c>
      <c r="KN55" s="119">
        <v>0</v>
      </c>
      <c r="KO55" s="163">
        <v>0</v>
      </c>
      <c r="KP55" s="132">
        <v>0</v>
      </c>
      <c r="KQ55" s="118">
        <v>0</v>
      </c>
      <c r="KR55" s="118">
        <v>0</v>
      </c>
      <c r="KS55" s="119">
        <v>0</v>
      </c>
      <c r="KT55" s="163">
        <v>0</v>
      </c>
      <c r="KU55" s="132">
        <v>0</v>
      </c>
      <c r="KV55" s="118">
        <v>0</v>
      </c>
      <c r="KW55" s="118">
        <v>0</v>
      </c>
      <c r="KX55" s="118">
        <v>0</v>
      </c>
      <c r="KY55" s="134" t="s">
        <v>16</v>
      </c>
      <c r="KZ55" s="134" t="s">
        <v>16</v>
      </c>
      <c r="LA55" s="135" t="s">
        <v>16</v>
      </c>
      <c r="LB55" s="163">
        <v>0</v>
      </c>
      <c r="LC55" s="211">
        <v>0</v>
      </c>
      <c r="LD55" s="206">
        <v>2</v>
      </c>
      <c r="LE55" s="132">
        <v>0</v>
      </c>
      <c r="LF55" s="118">
        <v>0</v>
      </c>
      <c r="LG55" s="118">
        <v>0</v>
      </c>
      <c r="LH55" s="119">
        <v>0</v>
      </c>
      <c r="LI55" s="163">
        <v>0</v>
      </c>
      <c r="LJ55" s="132">
        <v>2</v>
      </c>
      <c r="LK55" s="118">
        <v>2</v>
      </c>
      <c r="LL55" s="118">
        <v>0</v>
      </c>
      <c r="LM55" s="119">
        <v>0</v>
      </c>
      <c r="LN55" s="163">
        <v>1131524</v>
      </c>
      <c r="LO55" s="132">
        <v>0</v>
      </c>
      <c r="LP55" s="118">
        <v>0</v>
      </c>
      <c r="LQ55" s="118">
        <v>0</v>
      </c>
      <c r="LR55" s="118">
        <v>0</v>
      </c>
      <c r="LS55" s="134" t="s">
        <v>16</v>
      </c>
      <c r="LT55" s="134" t="s">
        <v>16</v>
      </c>
      <c r="LU55" s="135" t="s">
        <v>16</v>
      </c>
      <c r="LV55" s="163">
        <v>0</v>
      </c>
      <c r="LW55" s="211">
        <v>1131524</v>
      </c>
      <c r="LX55" s="206">
        <v>1</v>
      </c>
      <c r="LY55" s="132">
        <v>1</v>
      </c>
      <c r="LZ55" s="118">
        <v>1</v>
      </c>
      <c r="MA55" s="118">
        <v>0</v>
      </c>
      <c r="MB55" s="119">
        <v>0</v>
      </c>
      <c r="MC55" s="163">
        <v>444778</v>
      </c>
      <c r="MD55" s="132">
        <v>0</v>
      </c>
      <c r="ME55" s="118">
        <v>0</v>
      </c>
      <c r="MF55" s="118">
        <v>0</v>
      </c>
      <c r="MG55" s="119">
        <v>0</v>
      </c>
      <c r="MH55" s="163">
        <v>0</v>
      </c>
      <c r="MI55" s="132">
        <v>0</v>
      </c>
      <c r="MJ55" s="118">
        <v>0</v>
      </c>
      <c r="MK55" s="118">
        <v>0</v>
      </c>
      <c r="ML55" s="118">
        <v>0</v>
      </c>
      <c r="MM55" s="134" t="s">
        <v>16</v>
      </c>
      <c r="MN55" s="134" t="s">
        <v>16</v>
      </c>
      <c r="MO55" s="135" t="s">
        <v>16</v>
      </c>
      <c r="MP55" s="163">
        <v>0</v>
      </c>
      <c r="MQ55" s="211">
        <v>444778</v>
      </c>
      <c r="MR55" s="206">
        <v>0</v>
      </c>
      <c r="MS55" s="132">
        <v>0</v>
      </c>
      <c r="MT55" s="118">
        <v>0</v>
      </c>
      <c r="MU55" s="118">
        <v>0</v>
      </c>
      <c r="MV55" s="119">
        <v>0</v>
      </c>
      <c r="MW55" s="163">
        <v>0</v>
      </c>
      <c r="MX55" s="132">
        <v>0</v>
      </c>
      <c r="MY55" s="118">
        <v>0</v>
      </c>
      <c r="MZ55" s="118">
        <v>0</v>
      </c>
      <c r="NA55" s="119">
        <v>0</v>
      </c>
      <c r="NB55" s="163">
        <v>0</v>
      </c>
      <c r="NC55" s="132">
        <v>0</v>
      </c>
      <c r="ND55" s="118">
        <v>0</v>
      </c>
      <c r="NE55" s="118">
        <v>0</v>
      </c>
      <c r="NF55" s="118">
        <v>0</v>
      </c>
      <c r="NG55" s="134" t="s">
        <v>16</v>
      </c>
      <c r="NH55" s="134" t="s">
        <v>16</v>
      </c>
      <c r="NI55" s="135" t="s">
        <v>16</v>
      </c>
      <c r="NJ55" s="163">
        <v>0</v>
      </c>
      <c r="NK55" s="211">
        <v>0</v>
      </c>
      <c r="NL55" s="206">
        <v>49</v>
      </c>
      <c r="NM55" s="132">
        <v>17</v>
      </c>
      <c r="NN55" s="118">
        <v>17</v>
      </c>
      <c r="NO55" s="118">
        <v>0</v>
      </c>
      <c r="NP55" s="119">
        <v>0</v>
      </c>
      <c r="NQ55" s="163">
        <v>7561226</v>
      </c>
      <c r="NR55" s="132">
        <v>32</v>
      </c>
      <c r="NS55" s="118">
        <v>26</v>
      </c>
      <c r="NT55" s="118">
        <v>6</v>
      </c>
      <c r="NU55" s="119">
        <v>0</v>
      </c>
      <c r="NV55" s="163">
        <v>18104384</v>
      </c>
      <c r="NW55" s="132">
        <v>0</v>
      </c>
      <c r="NX55" s="118">
        <v>0</v>
      </c>
      <c r="NY55" s="118">
        <v>0</v>
      </c>
      <c r="NZ55" s="118">
        <v>0</v>
      </c>
      <c r="OA55" s="134" t="s">
        <v>16</v>
      </c>
      <c r="OB55" s="134" t="s">
        <v>16</v>
      </c>
      <c r="OC55" s="135" t="s">
        <v>16</v>
      </c>
      <c r="OD55" s="163">
        <v>0</v>
      </c>
      <c r="OE55" s="211">
        <v>25665610</v>
      </c>
    </row>
    <row r="56" spans="2:395" ht="53.25" x14ac:dyDescent="0.25">
      <c r="B56" s="142" t="s">
        <v>121</v>
      </c>
      <c r="C56" s="186">
        <v>49738</v>
      </c>
      <c r="D56" s="186">
        <v>49738</v>
      </c>
      <c r="E56" s="187">
        <v>51747</v>
      </c>
      <c r="F56" s="188">
        <v>56644</v>
      </c>
      <c r="G56" s="186">
        <v>56644</v>
      </c>
      <c r="H56" s="187">
        <v>58906</v>
      </c>
      <c r="I56" s="188">
        <v>59596</v>
      </c>
      <c r="J56" s="186">
        <v>59596</v>
      </c>
      <c r="K56" s="187">
        <v>61972</v>
      </c>
      <c r="L56" s="189">
        <v>0</v>
      </c>
      <c r="M56" s="190">
        <v>0</v>
      </c>
      <c r="N56" s="191">
        <v>0</v>
      </c>
      <c r="P56" s="158">
        <v>376</v>
      </c>
      <c r="Q56" s="144">
        <v>0</v>
      </c>
      <c r="R56" s="143">
        <v>0</v>
      </c>
      <c r="S56" s="143">
        <v>0</v>
      </c>
      <c r="T56" s="143">
        <v>0</v>
      </c>
      <c r="U56" s="166">
        <v>0</v>
      </c>
      <c r="V56" s="144">
        <v>111</v>
      </c>
      <c r="W56" s="143">
        <v>29</v>
      </c>
      <c r="X56" s="143">
        <v>0</v>
      </c>
      <c r="Y56" s="143">
        <v>82</v>
      </c>
      <c r="Z56" s="166">
        <v>6472968</v>
      </c>
      <c r="AA56" s="144">
        <v>265</v>
      </c>
      <c r="AB56" s="143">
        <v>172</v>
      </c>
      <c r="AC56" s="143">
        <v>0</v>
      </c>
      <c r="AD56" s="143">
        <v>93</v>
      </c>
      <c r="AE56" s="145" t="s">
        <v>16</v>
      </c>
      <c r="AF56" s="145" t="s">
        <v>16</v>
      </c>
      <c r="AG56" s="145" t="s">
        <v>16</v>
      </c>
      <c r="AH56" s="166">
        <v>16013908</v>
      </c>
      <c r="AI56" s="213">
        <v>22486876</v>
      </c>
      <c r="AJ56" s="144">
        <v>27</v>
      </c>
      <c r="AK56" s="144">
        <v>0</v>
      </c>
      <c r="AL56" s="143">
        <v>0</v>
      </c>
      <c r="AM56" s="143">
        <v>0</v>
      </c>
      <c r="AN56" s="143">
        <v>0</v>
      </c>
      <c r="AO56" s="166">
        <v>0</v>
      </c>
      <c r="AP56" s="144">
        <v>0</v>
      </c>
      <c r="AQ56" s="143">
        <v>0</v>
      </c>
      <c r="AR56" s="143">
        <v>0</v>
      </c>
      <c r="AS56" s="143">
        <v>0</v>
      </c>
      <c r="AT56" s="166">
        <v>0</v>
      </c>
      <c r="AU56" s="144">
        <v>27</v>
      </c>
      <c r="AV56" s="143">
        <v>27</v>
      </c>
      <c r="AW56" s="143">
        <v>0</v>
      </c>
      <c r="AX56" s="143">
        <v>0</v>
      </c>
      <c r="AY56" s="145" t="s">
        <v>16</v>
      </c>
      <c r="AZ56" s="145" t="s">
        <v>16</v>
      </c>
      <c r="BA56" s="145" t="s">
        <v>16</v>
      </c>
      <c r="BB56" s="166">
        <v>1609092</v>
      </c>
      <c r="BC56" s="213">
        <v>1609092</v>
      </c>
      <c r="BD56" s="144">
        <v>0</v>
      </c>
      <c r="BE56" s="144">
        <v>0</v>
      </c>
      <c r="BF56" s="143">
        <v>0</v>
      </c>
      <c r="BG56" s="143">
        <v>0</v>
      </c>
      <c r="BH56" s="143">
        <v>0</v>
      </c>
      <c r="BI56" s="166">
        <v>0</v>
      </c>
      <c r="BJ56" s="144">
        <v>0</v>
      </c>
      <c r="BK56" s="143">
        <v>0</v>
      </c>
      <c r="BL56" s="143">
        <v>0</v>
      </c>
      <c r="BM56" s="143">
        <v>0</v>
      </c>
      <c r="BN56" s="166">
        <v>0</v>
      </c>
      <c r="BO56" s="144">
        <v>0</v>
      </c>
      <c r="BP56" s="143">
        <v>0</v>
      </c>
      <c r="BQ56" s="143">
        <v>0</v>
      </c>
      <c r="BR56" s="143">
        <v>0</v>
      </c>
      <c r="BS56" s="145" t="s">
        <v>16</v>
      </c>
      <c r="BT56" s="145" t="s">
        <v>16</v>
      </c>
      <c r="BU56" s="145" t="s">
        <v>16</v>
      </c>
      <c r="BV56" s="166">
        <v>0</v>
      </c>
      <c r="BW56" s="213">
        <v>0</v>
      </c>
      <c r="BX56" s="144">
        <v>1</v>
      </c>
      <c r="BY56" s="144">
        <v>0</v>
      </c>
      <c r="BZ56" s="143">
        <v>0</v>
      </c>
      <c r="CA56" s="143">
        <v>0</v>
      </c>
      <c r="CB56" s="143">
        <v>0</v>
      </c>
      <c r="CC56" s="166">
        <v>0</v>
      </c>
      <c r="CD56" s="144">
        <v>1</v>
      </c>
      <c r="CE56" s="143">
        <v>1</v>
      </c>
      <c r="CF56" s="143">
        <v>0</v>
      </c>
      <c r="CG56" s="143">
        <v>0</v>
      </c>
      <c r="CH56" s="166">
        <v>56644</v>
      </c>
      <c r="CI56" s="144">
        <v>0</v>
      </c>
      <c r="CJ56" s="143">
        <v>0</v>
      </c>
      <c r="CK56" s="143">
        <v>0</v>
      </c>
      <c r="CL56" s="143">
        <v>0</v>
      </c>
      <c r="CM56" s="145" t="s">
        <v>16</v>
      </c>
      <c r="CN56" s="145" t="s">
        <v>16</v>
      </c>
      <c r="CO56" s="145" t="s">
        <v>16</v>
      </c>
      <c r="CP56" s="166">
        <v>0</v>
      </c>
      <c r="CQ56" s="213">
        <v>56644</v>
      </c>
      <c r="CR56" s="144">
        <v>238</v>
      </c>
      <c r="CS56" s="144">
        <v>0</v>
      </c>
      <c r="CT56" s="143">
        <v>0</v>
      </c>
      <c r="CU56" s="143">
        <v>0</v>
      </c>
      <c r="CV56" s="143">
        <v>0</v>
      </c>
      <c r="CW56" s="166">
        <v>0</v>
      </c>
      <c r="CX56" s="144">
        <v>109</v>
      </c>
      <c r="CY56" s="143">
        <v>27</v>
      </c>
      <c r="CZ56" s="143">
        <v>0</v>
      </c>
      <c r="DA56" s="143">
        <v>82</v>
      </c>
      <c r="DB56" s="166">
        <v>6359680</v>
      </c>
      <c r="DC56" s="144">
        <v>129</v>
      </c>
      <c r="DD56" s="143">
        <v>36</v>
      </c>
      <c r="DE56" s="143">
        <v>0</v>
      </c>
      <c r="DF56" s="143">
        <v>93</v>
      </c>
      <c r="DG56" s="145" t="s">
        <v>16</v>
      </c>
      <c r="DH56" s="145" t="s">
        <v>16</v>
      </c>
      <c r="DI56" s="145" t="s">
        <v>16</v>
      </c>
      <c r="DJ56" s="166">
        <v>7908852</v>
      </c>
      <c r="DK56" s="213">
        <v>14268532</v>
      </c>
      <c r="DL56" s="144">
        <v>0</v>
      </c>
      <c r="DM56" s="144">
        <v>0</v>
      </c>
      <c r="DN56" s="143">
        <v>0</v>
      </c>
      <c r="DO56" s="143">
        <v>0</v>
      </c>
      <c r="DP56" s="143">
        <v>0</v>
      </c>
      <c r="DQ56" s="166">
        <v>0</v>
      </c>
      <c r="DR56" s="144">
        <v>0</v>
      </c>
      <c r="DS56" s="143">
        <v>0</v>
      </c>
      <c r="DT56" s="143">
        <v>0</v>
      </c>
      <c r="DU56" s="143">
        <v>0</v>
      </c>
      <c r="DV56" s="166">
        <v>0</v>
      </c>
      <c r="DW56" s="144">
        <v>0</v>
      </c>
      <c r="DX56" s="143">
        <v>0</v>
      </c>
      <c r="DY56" s="143">
        <v>0</v>
      </c>
      <c r="DZ56" s="143">
        <v>0</v>
      </c>
      <c r="EA56" s="145" t="s">
        <v>16</v>
      </c>
      <c r="EB56" s="145" t="s">
        <v>16</v>
      </c>
      <c r="EC56" s="145" t="s">
        <v>16</v>
      </c>
      <c r="ED56" s="166">
        <v>0</v>
      </c>
      <c r="EE56" s="213">
        <v>0</v>
      </c>
      <c r="EF56" s="144">
        <v>0</v>
      </c>
      <c r="EG56" s="144">
        <v>0</v>
      </c>
      <c r="EH56" s="143">
        <v>0</v>
      </c>
      <c r="EI56" s="143">
        <v>0</v>
      </c>
      <c r="EJ56" s="143">
        <v>0</v>
      </c>
      <c r="EK56" s="166">
        <v>0</v>
      </c>
      <c r="EL56" s="144">
        <v>0</v>
      </c>
      <c r="EM56" s="143">
        <v>0</v>
      </c>
      <c r="EN56" s="143">
        <v>0</v>
      </c>
      <c r="EO56" s="143">
        <v>0</v>
      </c>
      <c r="EP56" s="166">
        <v>0</v>
      </c>
      <c r="EQ56" s="144">
        <v>0</v>
      </c>
      <c r="ER56" s="143">
        <v>0</v>
      </c>
      <c r="ES56" s="143">
        <v>0</v>
      </c>
      <c r="ET56" s="143">
        <v>0</v>
      </c>
      <c r="EU56" s="145" t="s">
        <v>16</v>
      </c>
      <c r="EV56" s="145" t="s">
        <v>16</v>
      </c>
      <c r="EW56" s="145" t="s">
        <v>16</v>
      </c>
      <c r="EX56" s="166">
        <v>0</v>
      </c>
      <c r="EY56" s="213">
        <v>0</v>
      </c>
      <c r="EZ56" s="144">
        <v>25</v>
      </c>
      <c r="FA56" s="144">
        <v>0</v>
      </c>
      <c r="FB56" s="143">
        <v>0</v>
      </c>
      <c r="FC56" s="143">
        <v>0</v>
      </c>
      <c r="FD56" s="143">
        <v>0</v>
      </c>
      <c r="FE56" s="166">
        <v>0</v>
      </c>
      <c r="FF56" s="144">
        <v>0</v>
      </c>
      <c r="FG56" s="143">
        <v>0</v>
      </c>
      <c r="FH56" s="143">
        <v>0</v>
      </c>
      <c r="FI56" s="143">
        <v>0</v>
      </c>
      <c r="FJ56" s="166">
        <v>0</v>
      </c>
      <c r="FK56" s="144">
        <v>25</v>
      </c>
      <c r="FL56" s="143">
        <v>25</v>
      </c>
      <c r="FM56" s="143">
        <v>0</v>
      </c>
      <c r="FN56" s="143">
        <v>0</v>
      </c>
      <c r="FO56" s="145" t="s">
        <v>16</v>
      </c>
      <c r="FP56" s="145" t="s">
        <v>16</v>
      </c>
      <c r="FQ56" s="145" t="s">
        <v>16</v>
      </c>
      <c r="FR56" s="166">
        <v>1489900</v>
      </c>
      <c r="FS56" s="213">
        <v>1489900</v>
      </c>
      <c r="FT56" s="144">
        <v>16</v>
      </c>
      <c r="FU56" s="144">
        <v>0</v>
      </c>
      <c r="FV56" s="143">
        <v>0</v>
      </c>
      <c r="FW56" s="143">
        <v>0</v>
      </c>
      <c r="FX56" s="143">
        <v>0</v>
      </c>
      <c r="FY56" s="166">
        <v>0</v>
      </c>
      <c r="FZ56" s="144">
        <v>0</v>
      </c>
      <c r="GA56" s="143">
        <v>0</v>
      </c>
      <c r="GB56" s="143">
        <v>0</v>
      </c>
      <c r="GC56" s="143">
        <v>0</v>
      </c>
      <c r="GD56" s="166">
        <v>0</v>
      </c>
      <c r="GE56" s="144">
        <v>16</v>
      </c>
      <c r="GF56" s="143">
        <v>16</v>
      </c>
      <c r="GG56" s="143">
        <v>0</v>
      </c>
      <c r="GH56" s="143">
        <v>0</v>
      </c>
      <c r="GI56" s="145" t="s">
        <v>16</v>
      </c>
      <c r="GJ56" s="145" t="s">
        <v>16</v>
      </c>
      <c r="GK56" s="145" t="s">
        <v>16</v>
      </c>
      <c r="GL56" s="166">
        <v>953536</v>
      </c>
      <c r="GM56" s="213">
        <v>953536</v>
      </c>
      <c r="GN56" s="144">
        <v>12</v>
      </c>
      <c r="GO56" s="144">
        <v>0</v>
      </c>
      <c r="GP56" s="143">
        <v>0</v>
      </c>
      <c r="GQ56" s="143">
        <v>0</v>
      </c>
      <c r="GR56" s="143">
        <v>0</v>
      </c>
      <c r="GS56" s="166">
        <v>0</v>
      </c>
      <c r="GT56" s="144">
        <v>0</v>
      </c>
      <c r="GU56" s="143">
        <v>0</v>
      </c>
      <c r="GV56" s="143">
        <v>0</v>
      </c>
      <c r="GW56" s="143">
        <v>0</v>
      </c>
      <c r="GX56" s="166">
        <v>0</v>
      </c>
      <c r="GY56" s="144">
        <v>12</v>
      </c>
      <c r="GZ56" s="143">
        <v>12</v>
      </c>
      <c r="HA56" s="143">
        <v>0</v>
      </c>
      <c r="HB56" s="143">
        <v>0</v>
      </c>
      <c r="HC56" s="145" t="s">
        <v>16</v>
      </c>
      <c r="HD56" s="145" t="s">
        <v>16</v>
      </c>
      <c r="HE56" s="145" t="s">
        <v>16</v>
      </c>
      <c r="HF56" s="166">
        <v>715152</v>
      </c>
      <c r="HG56" s="213">
        <v>715152</v>
      </c>
      <c r="HH56" s="144">
        <v>25</v>
      </c>
      <c r="HI56" s="144">
        <v>0</v>
      </c>
      <c r="HJ56" s="143">
        <v>0</v>
      </c>
      <c r="HK56" s="143">
        <v>0</v>
      </c>
      <c r="HL56" s="143">
        <v>0</v>
      </c>
      <c r="HM56" s="166">
        <v>0</v>
      </c>
      <c r="HN56" s="144">
        <v>0</v>
      </c>
      <c r="HO56" s="143">
        <v>0</v>
      </c>
      <c r="HP56" s="143">
        <v>0</v>
      </c>
      <c r="HQ56" s="143">
        <v>0</v>
      </c>
      <c r="HR56" s="166">
        <v>0</v>
      </c>
      <c r="HS56" s="144">
        <v>25</v>
      </c>
      <c r="HT56" s="143">
        <v>25</v>
      </c>
      <c r="HU56" s="143">
        <v>0</v>
      </c>
      <c r="HV56" s="143">
        <v>0</v>
      </c>
      <c r="HW56" s="145" t="s">
        <v>16</v>
      </c>
      <c r="HX56" s="145" t="s">
        <v>16</v>
      </c>
      <c r="HY56" s="145" t="s">
        <v>16</v>
      </c>
      <c r="HZ56" s="166">
        <v>1489900</v>
      </c>
      <c r="IA56" s="213">
        <v>1489900</v>
      </c>
      <c r="IB56" s="144">
        <v>0</v>
      </c>
      <c r="IC56" s="144">
        <v>0</v>
      </c>
      <c r="ID56" s="143">
        <v>0</v>
      </c>
      <c r="IE56" s="143">
        <v>0</v>
      </c>
      <c r="IF56" s="143">
        <v>0</v>
      </c>
      <c r="IG56" s="166">
        <v>0</v>
      </c>
      <c r="IH56" s="144">
        <v>0</v>
      </c>
      <c r="II56" s="143">
        <v>0</v>
      </c>
      <c r="IJ56" s="143">
        <v>0</v>
      </c>
      <c r="IK56" s="143">
        <v>0</v>
      </c>
      <c r="IL56" s="166">
        <v>0</v>
      </c>
      <c r="IM56" s="144">
        <v>0</v>
      </c>
      <c r="IN56" s="143">
        <v>0</v>
      </c>
      <c r="IO56" s="143">
        <v>0</v>
      </c>
      <c r="IP56" s="143">
        <v>0</v>
      </c>
      <c r="IQ56" s="145" t="s">
        <v>16</v>
      </c>
      <c r="IR56" s="145" t="s">
        <v>16</v>
      </c>
      <c r="IS56" s="145" t="s">
        <v>16</v>
      </c>
      <c r="IT56" s="166">
        <v>0</v>
      </c>
      <c r="IU56" s="213">
        <v>0</v>
      </c>
      <c r="IV56" s="144">
        <v>0</v>
      </c>
      <c r="IW56" s="144">
        <v>0</v>
      </c>
      <c r="IX56" s="143">
        <v>0</v>
      </c>
      <c r="IY56" s="143">
        <v>0</v>
      </c>
      <c r="IZ56" s="143">
        <v>0</v>
      </c>
      <c r="JA56" s="166">
        <v>0</v>
      </c>
      <c r="JB56" s="144">
        <v>0</v>
      </c>
      <c r="JC56" s="143">
        <v>0</v>
      </c>
      <c r="JD56" s="143">
        <v>0</v>
      </c>
      <c r="JE56" s="143">
        <v>0</v>
      </c>
      <c r="JF56" s="166">
        <v>0</v>
      </c>
      <c r="JG56" s="144">
        <v>0</v>
      </c>
      <c r="JH56" s="143">
        <v>0</v>
      </c>
      <c r="JI56" s="143">
        <v>0</v>
      </c>
      <c r="JJ56" s="143">
        <v>0</v>
      </c>
      <c r="JK56" s="145" t="s">
        <v>16</v>
      </c>
      <c r="JL56" s="145" t="s">
        <v>16</v>
      </c>
      <c r="JM56" s="145" t="s">
        <v>16</v>
      </c>
      <c r="JN56" s="166">
        <v>0</v>
      </c>
      <c r="JO56" s="213">
        <v>0</v>
      </c>
      <c r="JP56" s="144">
        <v>2</v>
      </c>
      <c r="JQ56" s="144">
        <v>0</v>
      </c>
      <c r="JR56" s="143">
        <v>0</v>
      </c>
      <c r="JS56" s="143">
        <v>0</v>
      </c>
      <c r="JT56" s="143">
        <v>0</v>
      </c>
      <c r="JU56" s="166">
        <v>0</v>
      </c>
      <c r="JV56" s="144">
        <v>1</v>
      </c>
      <c r="JW56" s="143">
        <v>1</v>
      </c>
      <c r="JX56" s="143">
        <v>0</v>
      </c>
      <c r="JY56" s="143">
        <v>0</v>
      </c>
      <c r="JZ56" s="166">
        <v>56644</v>
      </c>
      <c r="KA56" s="144">
        <v>1</v>
      </c>
      <c r="KB56" s="143">
        <v>1</v>
      </c>
      <c r="KC56" s="143">
        <v>0</v>
      </c>
      <c r="KD56" s="143">
        <v>0</v>
      </c>
      <c r="KE56" s="145" t="s">
        <v>16</v>
      </c>
      <c r="KF56" s="145" t="s">
        <v>16</v>
      </c>
      <c r="KG56" s="145" t="s">
        <v>16</v>
      </c>
      <c r="KH56" s="166">
        <v>59596</v>
      </c>
      <c r="KI56" s="213">
        <v>116240</v>
      </c>
      <c r="KJ56" s="144">
        <v>0</v>
      </c>
      <c r="KK56" s="144">
        <v>0</v>
      </c>
      <c r="KL56" s="143">
        <v>0</v>
      </c>
      <c r="KM56" s="143">
        <v>0</v>
      </c>
      <c r="KN56" s="143">
        <v>0</v>
      </c>
      <c r="KO56" s="166">
        <v>0</v>
      </c>
      <c r="KP56" s="144">
        <v>0</v>
      </c>
      <c r="KQ56" s="143">
        <v>0</v>
      </c>
      <c r="KR56" s="143">
        <v>0</v>
      </c>
      <c r="KS56" s="143">
        <v>0</v>
      </c>
      <c r="KT56" s="166">
        <v>0</v>
      </c>
      <c r="KU56" s="144">
        <v>0</v>
      </c>
      <c r="KV56" s="143">
        <v>0</v>
      </c>
      <c r="KW56" s="143">
        <v>0</v>
      </c>
      <c r="KX56" s="143">
        <v>0</v>
      </c>
      <c r="KY56" s="145" t="s">
        <v>16</v>
      </c>
      <c r="KZ56" s="145" t="s">
        <v>16</v>
      </c>
      <c r="LA56" s="145" t="s">
        <v>16</v>
      </c>
      <c r="LB56" s="166">
        <v>0</v>
      </c>
      <c r="LC56" s="213">
        <v>0</v>
      </c>
      <c r="LD56" s="144">
        <v>9</v>
      </c>
      <c r="LE56" s="144">
        <v>0</v>
      </c>
      <c r="LF56" s="143">
        <v>0</v>
      </c>
      <c r="LG56" s="143">
        <v>0</v>
      </c>
      <c r="LH56" s="143">
        <v>0</v>
      </c>
      <c r="LI56" s="166">
        <v>0</v>
      </c>
      <c r="LJ56" s="144">
        <v>0</v>
      </c>
      <c r="LK56" s="143">
        <v>0</v>
      </c>
      <c r="LL56" s="143">
        <v>0</v>
      </c>
      <c r="LM56" s="143">
        <v>0</v>
      </c>
      <c r="LN56" s="166">
        <v>0</v>
      </c>
      <c r="LO56" s="144">
        <v>9</v>
      </c>
      <c r="LP56" s="143">
        <v>9</v>
      </c>
      <c r="LQ56" s="143">
        <v>0</v>
      </c>
      <c r="LR56" s="143">
        <v>0</v>
      </c>
      <c r="LS56" s="145" t="s">
        <v>16</v>
      </c>
      <c r="LT56" s="145" t="s">
        <v>16</v>
      </c>
      <c r="LU56" s="145" t="s">
        <v>16</v>
      </c>
      <c r="LV56" s="166">
        <v>536364</v>
      </c>
      <c r="LW56" s="213">
        <v>536364</v>
      </c>
      <c r="LX56" s="144">
        <v>0</v>
      </c>
      <c r="LY56" s="144">
        <v>0</v>
      </c>
      <c r="LZ56" s="143">
        <v>0</v>
      </c>
      <c r="MA56" s="143">
        <v>0</v>
      </c>
      <c r="MB56" s="143">
        <v>0</v>
      </c>
      <c r="MC56" s="166">
        <v>0</v>
      </c>
      <c r="MD56" s="144">
        <v>0</v>
      </c>
      <c r="ME56" s="143">
        <v>0</v>
      </c>
      <c r="MF56" s="143">
        <v>0</v>
      </c>
      <c r="MG56" s="143">
        <v>0</v>
      </c>
      <c r="MH56" s="166">
        <v>0</v>
      </c>
      <c r="MI56" s="144">
        <v>0</v>
      </c>
      <c r="MJ56" s="143">
        <v>0</v>
      </c>
      <c r="MK56" s="143">
        <v>0</v>
      </c>
      <c r="ML56" s="143">
        <v>0</v>
      </c>
      <c r="MM56" s="145" t="s">
        <v>16</v>
      </c>
      <c r="MN56" s="145" t="s">
        <v>16</v>
      </c>
      <c r="MO56" s="145" t="s">
        <v>16</v>
      </c>
      <c r="MP56" s="166">
        <v>0</v>
      </c>
      <c r="MQ56" s="213">
        <v>0</v>
      </c>
      <c r="MR56" s="144">
        <v>21</v>
      </c>
      <c r="MS56" s="144">
        <v>0</v>
      </c>
      <c r="MT56" s="143">
        <v>0</v>
      </c>
      <c r="MU56" s="143">
        <v>0</v>
      </c>
      <c r="MV56" s="143">
        <v>0</v>
      </c>
      <c r="MW56" s="166">
        <v>0</v>
      </c>
      <c r="MX56" s="144">
        <v>0</v>
      </c>
      <c r="MY56" s="143">
        <v>0</v>
      </c>
      <c r="MZ56" s="143">
        <v>0</v>
      </c>
      <c r="NA56" s="143">
        <v>0</v>
      </c>
      <c r="NB56" s="166">
        <v>0</v>
      </c>
      <c r="NC56" s="144">
        <v>21</v>
      </c>
      <c r="ND56" s="143">
        <v>21</v>
      </c>
      <c r="NE56" s="143">
        <v>0</v>
      </c>
      <c r="NF56" s="143">
        <v>0</v>
      </c>
      <c r="NG56" s="145" t="s">
        <v>16</v>
      </c>
      <c r="NH56" s="145" t="s">
        <v>16</v>
      </c>
      <c r="NI56" s="145" t="s">
        <v>16</v>
      </c>
      <c r="NJ56" s="166">
        <v>1251516</v>
      </c>
      <c r="NK56" s="213">
        <v>1251516</v>
      </c>
      <c r="NL56" s="144">
        <v>0</v>
      </c>
      <c r="NM56" s="144">
        <v>0</v>
      </c>
      <c r="NN56" s="143">
        <v>0</v>
      </c>
      <c r="NO56" s="143">
        <v>0</v>
      </c>
      <c r="NP56" s="143">
        <v>0</v>
      </c>
      <c r="NQ56" s="166">
        <v>0</v>
      </c>
      <c r="NR56" s="144">
        <v>0</v>
      </c>
      <c r="NS56" s="143">
        <v>0</v>
      </c>
      <c r="NT56" s="143">
        <v>0</v>
      </c>
      <c r="NU56" s="143">
        <v>0</v>
      </c>
      <c r="NV56" s="166">
        <v>0</v>
      </c>
      <c r="NW56" s="144">
        <v>0</v>
      </c>
      <c r="NX56" s="143">
        <v>0</v>
      </c>
      <c r="NY56" s="143">
        <v>0</v>
      </c>
      <c r="NZ56" s="143">
        <v>0</v>
      </c>
      <c r="OA56" s="145" t="s">
        <v>16</v>
      </c>
      <c r="OB56" s="145" t="s">
        <v>16</v>
      </c>
      <c r="OC56" s="145" t="s">
        <v>16</v>
      </c>
      <c r="OD56" s="166">
        <v>0</v>
      </c>
      <c r="OE56" s="213">
        <v>0</v>
      </c>
    </row>
    <row r="57" spans="2:395" ht="53.25" x14ac:dyDescent="0.25">
      <c r="B57" s="151" t="s">
        <v>122</v>
      </c>
      <c r="C57" s="174">
        <v>367810</v>
      </c>
      <c r="D57" s="174">
        <v>367810</v>
      </c>
      <c r="E57" s="175">
        <v>382926</v>
      </c>
      <c r="F57" s="176">
        <v>461326</v>
      </c>
      <c r="G57" s="174">
        <v>461326</v>
      </c>
      <c r="H57" s="175">
        <v>480222</v>
      </c>
      <c r="I57" s="176">
        <v>507350</v>
      </c>
      <c r="J57" s="174">
        <v>507350</v>
      </c>
      <c r="K57" s="175">
        <v>528136</v>
      </c>
      <c r="L57" s="185">
        <v>0</v>
      </c>
      <c r="M57" s="182">
        <v>0</v>
      </c>
      <c r="N57" s="183">
        <v>0</v>
      </c>
      <c r="P57" s="159">
        <v>1623</v>
      </c>
      <c r="Q57" s="153">
        <v>625</v>
      </c>
      <c r="R57" s="152">
        <v>372</v>
      </c>
      <c r="S57" s="152">
        <v>91</v>
      </c>
      <c r="T57" s="152">
        <v>162</v>
      </c>
      <c r="U57" s="167">
        <v>232330042</v>
      </c>
      <c r="V57" s="153">
        <v>959</v>
      </c>
      <c r="W57" s="152">
        <v>618</v>
      </c>
      <c r="X57" s="152">
        <v>131</v>
      </c>
      <c r="Y57" s="152">
        <v>210</v>
      </c>
      <c r="Z57" s="167">
        <v>446379794</v>
      </c>
      <c r="AA57" s="153">
        <v>39</v>
      </c>
      <c r="AB57" s="152">
        <v>26</v>
      </c>
      <c r="AC57" s="152">
        <v>4</v>
      </c>
      <c r="AD57" s="152">
        <v>9</v>
      </c>
      <c r="AE57" s="154" t="s">
        <v>16</v>
      </c>
      <c r="AF57" s="154" t="s">
        <v>16</v>
      </c>
      <c r="AG57" s="154" t="s">
        <v>16</v>
      </c>
      <c r="AH57" s="167">
        <v>19973724</v>
      </c>
      <c r="AI57" s="214">
        <v>698683560</v>
      </c>
      <c r="AJ57" s="153">
        <v>40</v>
      </c>
      <c r="AK57" s="153">
        <v>9</v>
      </c>
      <c r="AL57" s="152">
        <v>9</v>
      </c>
      <c r="AM57" s="152">
        <v>0</v>
      </c>
      <c r="AN57" s="152">
        <v>0</v>
      </c>
      <c r="AO57" s="167">
        <v>3310290</v>
      </c>
      <c r="AP57" s="153">
        <v>27</v>
      </c>
      <c r="AQ57" s="152">
        <v>25</v>
      </c>
      <c r="AR57" s="152">
        <v>2</v>
      </c>
      <c r="AS57" s="152">
        <v>0</v>
      </c>
      <c r="AT57" s="167">
        <v>12455802</v>
      </c>
      <c r="AU57" s="153">
        <v>4</v>
      </c>
      <c r="AV57" s="152">
        <v>4</v>
      </c>
      <c r="AW57" s="152">
        <v>0</v>
      </c>
      <c r="AX57" s="152">
        <v>0</v>
      </c>
      <c r="AY57" s="154" t="s">
        <v>16</v>
      </c>
      <c r="AZ57" s="154" t="s">
        <v>16</v>
      </c>
      <c r="BA57" s="154" t="s">
        <v>16</v>
      </c>
      <c r="BB57" s="167">
        <v>2029400</v>
      </c>
      <c r="BC57" s="214">
        <v>17795492</v>
      </c>
      <c r="BD57" s="153">
        <v>12</v>
      </c>
      <c r="BE57" s="153">
        <v>4</v>
      </c>
      <c r="BF57" s="152">
        <v>3</v>
      </c>
      <c r="BG57" s="152">
        <v>0</v>
      </c>
      <c r="BH57" s="152">
        <v>1</v>
      </c>
      <c r="BI57" s="167">
        <v>1486356</v>
      </c>
      <c r="BJ57" s="153">
        <v>8</v>
      </c>
      <c r="BK57" s="152">
        <v>2</v>
      </c>
      <c r="BL57" s="152">
        <v>0</v>
      </c>
      <c r="BM57" s="152">
        <v>6</v>
      </c>
      <c r="BN57" s="167">
        <v>3803984</v>
      </c>
      <c r="BO57" s="153">
        <v>0</v>
      </c>
      <c r="BP57" s="152">
        <v>0</v>
      </c>
      <c r="BQ57" s="152">
        <v>0</v>
      </c>
      <c r="BR57" s="152">
        <v>0</v>
      </c>
      <c r="BS57" s="154" t="s">
        <v>16</v>
      </c>
      <c r="BT57" s="154" t="s">
        <v>16</v>
      </c>
      <c r="BU57" s="154" t="s">
        <v>16</v>
      </c>
      <c r="BV57" s="167">
        <v>0</v>
      </c>
      <c r="BW57" s="214">
        <v>5290340</v>
      </c>
      <c r="BX57" s="153">
        <v>47</v>
      </c>
      <c r="BY57" s="153">
        <v>10</v>
      </c>
      <c r="BZ57" s="152">
        <v>8</v>
      </c>
      <c r="CA57" s="152">
        <v>0</v>
      </c>
      <c r="CB57" s="152">
        <v>2</v>
      </c>
      <c r="CC57" s="167">
        <v>3708332</v>
      </c>
      <c r="CD57" s="153">
        <v>37</v>
      </c>
      <c r="CE57" s="152">
        <v>27</v>
      </c>
      <c r="CF57" s="152">
        <v>0</v>
      </c>
      <c r="CG57" s="152">
        <v>10</v>
      </c>
      <c r="CH57" s="167">
        <v>17258022</v>
      </c>
      <c r="CI57" s="153">
        <v>0</v>
      </c>
      <c r="CJ57" s="152">
        <v>0</v>
      </c>
      <c r="CK57" s="152">
        <v>0</v>
      </c>
      <c r="CL57" s="152">
        <v>0</v>
      </c>
      <c r="CM57" s="154" t="s">
        <v>16</v>
      </c>
      <c r="CN57" s="154" t="s">
        <v>16</v>
      </c>
      <c r="CO57" s="154" t="s">
        <v>16</v>
      </c>
      <c r="CP57" s="167">
        <v>0</v>
      </c>
      <c r="CQ57" s="214">
        <v>20966354</v>
      </c>
      <c r="CR57" s="153">
        <v>300</v>
      </c>
      <c r="CS57" s="153">
        <v>128</v>
      </c>
      <c r="CT57" s="152">
        <v>77</v>
      </c>
      <c r="CU57" s="152">
        <v>17</v>
      </c>
      <c r="CV57" s="152">
        <v>34</v>
      </c>
      <c r="CW57" s="167">
        <v>47593624</v>
      </c>
      <c r="CX57" s="153">
        <v>160</v>
      </c>
      <c r="CY57" s="152">
        <v>118</v>
      </c>
      <c r="CZ57" s="152">
        <v>18</v>
      </c>
      <c r="DA57" s="152">
        <v>24</v>
      </c>
      <c r="DB57" s="167">
        <v>74265664</v>
      </c>
      <c r="DC57" s="153">
        <v>12</v>
      </c>
      <c r="DD57" s="152">
        <v>9</v>
      </c>
      <c r="DE57" s="152">
        <v>0</v>
      </c>
      <c r="DF57" s="152">
        <v>3</v>
      </c>
      <c r="DG57" s="154" t="s">
        <v>16</v>
      </c>
      <c r="DH57" s="154" t="s">
        <v>16</v>
      </c>
      <c r="DI57" s="154" t="s">
        <v>16</v>
      </c>
      <c r="DJ57" s="167">
        <v>6150558</v>
      </c>
      <c r="DK57" s="214">
        <v>128009846</v>
      </c>
      <c r="DL57" s="153">
        <v>246</v>
      </c>
      <c r="DM57" s="153">
        <v>79</v>
      </c>
      <c r="DN57" s="152">
        <v>34</v>
      </c>
      <c r="DO57" s="152">
        <v>20</v>
      </c>
      <c r="DP57" s="152">
        <v>25</v>
      </c>
      <c r="DQ57" s="167">
        <v>29434890</v>
      </c>
      <c r="DR57" s="153">
        <v>162</v>
      </c>
      <c r="DS57" s="152">
        <v>61</v>
      </c>
      <c r="DT57" s="152">
        <v>45</v>
      </c>
      <c r="DU57" s="152">
        <v>56</v>
      </c>
      <c r="DV57" s="167">
        <v>75792988</v>
      </c>
      <c r="DW57" s="153">
        <v>5</v>
      </c>
      <c r="DX57" s="152">
        <v>3</v>
      </c>
      <c r="DY57" s="152">
        <v>0</v>
      </c>
      <c r="DZ57" s="152">
        <v>2</v>
      </c>
      <c r="EA57" s="154" t="s">
        <v>16</v>
      </c>
      <c r="EB57" s="154" t="s">
        <v>16</v>
      </c>
      <c r="EC57" s="154" t="s">
        <v>16</v>
      </c>
      <c r="ED57" s="167">
        <v>2578322</v>
      </c>
      <c r="EE57" s="214">
        <v>107806200</v>
      </c>
      <c r="EF57" s="153">
        <v>245</v>
      </c>
      <c r="EG57" s="153">
        <v>115</v>
      </c>
      <c r="EH57" s="152">
        <v>59</v>
      </c>
      <c r="EI57" s="152">
        <v>25</v>
      </c>
      <c r="EJ57" s="152">
        <v>31</v>
      </c>
      <c r="EK57" s="167">
        <v>42766746</v>
      </c>
      <c r="EL57" s="153">
        <v>127</v>
      </c>
      <c r="EM57" s="152">
        <v>75</v>
      </c>
      <c r="EN57" s="152">
        <v>17</v>
      </c>
      <c r="EO57" s="152">
        <v>35</v>
      </c>
      <c r="EP57" s="167">
        <v>59249762</v>
      </c>
      <c r="EQ57" s="153">
        <v>3</v>
      </c>
      <c r="ER57" s="152">
        <v>2</v>
      </c>
      <c r="ES57" s="152">
        <v>1</v>
      </c>
      <c r="ET57" s="152">
        <v>0</v>
      </c>
      <c r="EU57" s="154" t="s">
        <v>16</v>
      </c>
      <c r="EV57" s="154" t="s">
        <v>16</v>
      </c>
      <c r="EW57" s="154" t="s">
        <v>16</v>
      </c>
      <c r="EX57" s="167">
        <v>1522050</v>
      </c>
      <c r="EY57" s="214">
        <v>103538558</v>
      </c>
      <c r="EZ57" s="153">
        <v>34</v>
      </c>
      <c r="FA57" s="153">
        <v>11</v>
      </c>
      <c r="FB57" s="152">
        <v>10</v>
      </c>
      <c r="FC57" s="152">
        <v>0</v>
      </c>
      <c r="FD57" s="152">
        <v>1</v>
      </c>
      <c r="FE57" s="167">
        <v>4061026</v>
      </c>
      <c r="FF57" s="153">
        <v>22</v>
      </c>
      <c r="FG57" s="152">
        <v>18</v>
      </c>
      <c r="FH57" s="152">
        <v>0</v>
      </c>
      <c r="FI57" s="152">
        <v>4</v>
      </c>
      <c r="FJ57" s="167">
        <v>10224756</v>
      </c>
      <c r="FK57" s="153">
        <v>1</v>
      </c>
      <c r="FL57" s="152">
        <v>1</v>
      </c>
      <c r="FM57" s="152">
        <v>0</v>
      </c>
      <c r="FN57" s="152">
        <v>0</v>
      </c>
      <c r="FO57" s="154" t="s">
        <v>16</v>
      </c>
      <c r="FP57" s="154" t="s">
        <v>16</v>
      </c>
      <c r="FQ57" s="154" t="s">
        <v>16</v>
      </c>
      <c r="FR57" s="167">
        <v>507350</v>
      </c>
      <c r="FS57" s="214">
        <v>14793132</v>
      </c>
      <c r="FT57" s="153">
        <v>18</v>
      </c>
      <c r="FU57" s="153">
        <v>8</v>
      </c>
      <c r="FV57" s="152">
        <v>8</v>
      </c>
      <c r="FW57" s="152">
        <v>0</v>
      </c>
      <c r="FX57" s="152">
        <v>0</v>
      </c>
      <c r="FY57" s="167">
        <v>2942480</v>
      </c>
      <c r="FZ57" s="153">
        <v>9</v>
      </c>
      <c r="GA57" s="152">
        <v>8</v>
      </c>
      <c r="GB57" s="152">
        <v>1</v>
      </c>
      <c r="GC57" s="152">
        <v>0</v>
      </c>
      <c r="GD57" s="167">
        <v>4151934</v>
      </c>
      <c r="GE57" s="153">
        <v>1</v>
      </c>
      <c r="GF57" s="152">
        <v>1</v>
      </c>
      <c r="GG57" s="152">
        <v>0</v>
      </c>
      <c r="GH57" s="152">
        <v>0</v>
      </c>
      <c r="GI57" s="154" t="s">
        <v>16</v>
      </c>
      <c r="GJ57" s="154" t="s">
        <v>16</v>
      </c>
      <c r="GK57" s="154" t="s">
        <v>16</v>
      </c>
      <c r="GL57" s="167">
        <v>507350</v>
      </c>
      <c r="GM57" s="214">
        <v>7601764</v>
      </c>
      <c r="GN57" s="153">
        <v>155</v>
      </c>
      <c r="GO57" s="153">
        <v>52</v>
      </c>
      <c r="GP57" s="152">
        <v>35</v>
      </c>
      <c r="GQ57" s="152">
        <v>17</v>
      </c>
      <c r="GR57" s="152">
        <v>0</v>
      </c>
      <c r="GS57" s="167">
        <v>19126120</v>
      </c>
      <c r="GT57" s="153">
        <v>101</v>
      </c>
      <c r="GU57" s="152">
        <v>74</v>
      </c>
      <c r="GV57" s="152">
        <v>25</v>
      </c>
      <c r="GW57" s="152">
        <v>2</v>
      </c>
      <c r="GX57" s="167">
        <v>46631718</v>
      </c>
      <c r="GY57" s="153">
        <v>2</v>
      </c>
      <c r="GZ57" s="152">
        <v>0</v>
      </c>
      <c r="HA57" s="152">
        <v>2</v>
      </c>
      <c r="HB57" s="152">
        <v>0</v>
      </c>
      <c r="HC57" s="154" t="s">
        <v>16</v>
      </c>
      <c r="HD57" s="154" t="s">
        <v>16</v>
      </c>
      <c r="HE57" s="154" t="s">
        <v>16</v>
      </c>
      <c r="HF57" s="167">
        <v>1014700</v>
      </c>
      <c r="HG57" s="214">
        <v>66772538</v>
      </c>
      <c r="HH57" s="153">
        <v>65</v>
      </c>
      <c r="HI57" s="153">
        <v>26</v>
      </c>
      <c r="HJ57" s="152">
        <v>19</v>
      </c>
      <c r="HK57" s="152">
        <v>0</v>
      </c>
      <c r="HL57" s="152">
        <v>7</v>
      </c>
      <c r="HM57" s="167">
        <v>9668872</v>
      </c>
      <c r="HN57" s="153">
        <v>39</v>
      </c>
      <c r="HO57" s="152">
        <v>29</v>
      </c>
      <c r="HP57" s="152">
        <v>0</v>
      </c>
      <c r="HQ57" s="152">
        <v>10</v>
      </c>
      <c r="HR57" s="167">
        <v>18180674</v>
      </c>
      <c r="HS57" s="153">
        <v>0</v>
      </c>
      <c r="HT57" s="152">
        <v>0</v>
      </c>
      <c r="HU57" s="152">
        <v>0</v>
      </c>
      <c r="HV57" s="152">
        <v>0</v>
      </c>
      <c r="HW57" s="154" t="s">
        <v>16</v>
      </c>
      <c r="HX57" s="154" t="s">
        <v>16</v>
      </c>
      <c r="HY57" s="154" t="s">
        <v>16</v>
      </c>
      <c r="HZ57" s="167">
        <v>0</v>
      </c>
      <c r="IA57" s="214">
        <v>27849546</v>
      </c>
      <c r="IB57" s="153">
        <v>81</v>
      </c>
      <c r="IC57" s="153">
        <v>37</v>
      </c>
      <c r="ID57" s="152">
        <v>0</v>
      </c>
      <c r="IE57" s="152">
        <v>7</v>
      </c>
      <c r="IF57" s="152">
        <v>30</v>
      </c>
      <c r="IG57" s="167">
        <v>14062450</v>
      </c>
      <c r="IH57" s="153">
        <v>41</v>
      </c>
      <c r="II57" s="152">
        <v>0</v>
      </c>
      <c r="IJ57" s="152">
        <v>13</v>
      </c>
      <c r="IK57" s="152">
        <v>28</v>
      </c>
      <c r="IL57" s="167">
        <v>19443454</v>
      </c>
      <c r="IM57" s="153">
        <v>3</v>
      </c>
      <c r="IN57" s="152">
        <v>0</v>
      </c>
      <c r="IO57" s="152">
        <v>0</v>
      </c>
      <c r="IP57" s="152">
        <v>3</v>
      </c>
      <c r="IQ57" s="154" t="s">
        <v>16</v>
      </c>
      <c r="IR57" s="154" t="s">
        <v>16</v>
      </c>
      <c r="IS57" s="154" t="s">
        <v>16</v>
      </c>
      <c r="IT57" s="167">
        <v>1584408</v>
      </c>
      <c r="IU57" s="214">
        <v>35090312</v>
      </c>
      <c r="IV57" s="153">
        <v>59</v>
      </c>
      <c r="IW57" s="153">
        <v>22</v>
      </c>
      <c r="IX57" s="152">
        <v>12</v>
      </c>
      <c r="IY57" s="152">
        <v>2</v>
      </c>
      <c r="IZ57" s="152">
        <v>8</v>
      </c>
      <c r="JA57" s="167">
        <v>8212748</v>
      </c>
      <c r="JB57" s="153">
        <v>37</v>
      </c>
      <c r="JC57" s="152">
        <v>30</v>
      </c>
      <c r="JD57" s="152">
        <v>0</v>
      </c>
      <c r="JE57" s="152">
        <v>7</v>
      </c>
      <c r="JF57" s="167">
        <v>17201334</v>
      </c>
      <c r="JG57" s="153">
        <v>0</v>
      </c>
      <c r="JH57" s="152">
        <v>0</v>
      </c>
      <c r="JI57" s="152">
        <v>0</v>
      </c>
      <c r="JJ57" s="152">
        <v>0</v>
      </c>
      <c r="JK57" s="154" t="s">
        <v>16</v>
      </c>
      <c r="JL57" s="154" t="s">
        <v>16</v>
      </c>
      <c r="JM57" s="154" t="s">
        <v>16</v>
      </c>
      <c r="JN57" s="167">
        <v>0</v>
      </c>
      <c r="JO57" s="214">
        <v>25414082</v>
      </c>
      <c r="JP57" s="153">
        <v>28</v>
      </c>
      <c r="JQ57" s="153">
        <v>9</v>
      </c>
      <c r="JR57" s="152">
        <v>8</v>
      </c>
      <c r="JS57" s="152">
        <v>1</v>
      </c>
      <c r="JT57" s="152">
        <v>0</v>
      </c>
      <c r="JU57" s="167">
        <v>3310290</v>
      </c>
      <c r="JV57" s="153">
        <v>19</v>
      </c>
      <c r="JW57" s="152">
        <v>14</v>
      </c>
      <c r="JX57" s="152">
        <v>4</v>
      </c>
      <c r="JY57" s="152">
        <v>1</v>
      </c>
      <c r="JZ57" s="167">
        <v>8784090</v>
      </c>
      <c r="KA57" s="153">
        <v>0</v>
      </c>
      <c r="KB57" s="152">
        <v>0</v>
      </c>
      <c r="KC57" s="152">
        <v>0</v>
      </c>
      <c r="KD57" s="152">
        <v>0</v>
      </c>
      <c r="KE57" s="154" t="s">
        <v>16</v>
      </c>
      <c r="KF57" s="154" t="s">
        <v>16</v>
      </c>
      <c r="KG57" s="154" t="s">
        <v>16</v>
      </c>
      <c r="KH57" s="167">
        <v>0</v>
      </c>
      <c r="KI57" s="214">
        <v>12094380</v>
      </c>
      <c r="KJ57" s="153">
        <v>30</v>
      </c>
      <c r="KK57" s="153">
        <v>8</v>
      </c>
      <c r="KL57" s="152">
        <v>4</v>
      </c>
      <c r="KM57" s="152">
        <v>0</v>
      </c>
      <c r="KN57" s="152">
        <v>4</v>
      </c>
      <c r="KO57" s="167">
        <v>3002944</v>
      </c>
      <c r="KP57" s="153">
        <v>20</v>
      </c>
      <c r="KQ57" s="152">
        <v>8</v>
      </c>
      <c r="KR57" s="152">
        <v>1</v>
      </c>
      <c r="KS57" s="152">
        <v>11</v>
      </c>
      <c r="KT57" s="167">
        <v>9434376</v>
      </c>
      <c r="KU57" s="153">
        <v>2</v>
      </c>
      <c r="KV57" s="152">
        <v>0</v>
      </c>
      <c r="KW57" s="152">
        <v>1</v>
      </c>
      <c r="KX57" s="152">
        <v>1</v>
      </c>
      <c r="KY57" s="154" t="s">
        <v>16</v>
      </c>
      <c r="KZ57" s="154" t="s">
        <v>16</v>
      </c>
      <c r="LA57" s="154" t="s">
        <v>16</v>
      </c>
      <c r="LB57" s="167">
        <v>1035486</v>
      </c>
      <c r="LC57" s="214">
        <v>13472806</v>
      </c>
      <c r="LD57" s="153">
        <v>4</v>
      </c>
      <c r="LE57" s="153">
        <v>2</v>
      </c>
      <c r="LF57" s="152">
        <v>1</v>
      </c>
      <c r="LG57" s="152">
        <v>0</v>
      </c>
      <c r="LH57" s="152">
        <v>1</v>
      </c>
      <c r="LI57" s="167">
        <v>750736</v>
      </c>
      <c r="LJ57" s="153">
        <v>2</v>
      </c>
      <c r="LK57" s="152">
        <v>2</v>
      </c>
      <c r="LL57" s="152">
        <v>0</v>
      </c>
      <c r="LM57" s="152">
        <v>0</v>
      </c>
      <c r="LN57" s="167">
        <v>922652</v>
      </c>
      <c r="LO57" s="153">
        <v>0</v>
      </c>
      <c r="LP57" s="152">
        <v>0</v>
      </c>
      <c r="LQ57" s="152">
        <v>0</v>
      </c>
      <c r="LR57" s="152">
        <v>0</v>
      </c>
      <c r="LS57" s="154" t="s">
        <v>16</v>
      </c>
      <c r="LT57" s="154" t="s">
        <v>16</v>
      </c>
      <c r="LU57" s="154" t="s">
        <v>16</v>
      </c>
      <c r="LV57" s="167">
        <v>0</v>
      </c>
      <c r="LW57" s="214">
        <v>1673388</v>
      </c>
      <c r="LX57" s="153">
        <v>34</v>
      </c>
      <c r="LY57" s="153">
        <v>8</v>
      </c>
      <c r="LZ57" s="152">
        <v>8</v>
      </c>
      <c r="MA57" s="152">
        <v>0</v>
      </c>
      <c r="MB57" s="152">
        <v>0</v>
      </c>
      <c r="MC57" s="167">
        <v>2942480</v>
      </c>
      <c r="MD57" s="153">
        <v>22</v>
      </c>
      <c r="ME57" s="152">
        <v>22</v>
      </c>
      <c r="MF57" s="152">
        <v>0</v>
      </c>
      <c r="MG57" s="152">
        <v>0</v>
      </c>
      <c r="MH57" s="167">
        <v>10149172</v>
      </c>
      <c r="MI57" s="153">
        <v>4</v>
      </c>
      <c r="MJ57" s="152">
        <v>4</v>
      </c>
      <c r="MK57" s="152">
        <v>0</v>
      </c>
      <c r="ML57" s="152">
        <v>0</v>
      </c>
      <c r="MM57" s="154" t="s">
        <v>16</v>
      </c>
      <c r="MN57" s="154" t="s">
        <v>16</v>
      </c>
      <c r="MO57" s="154" t="s">
        <v>16</v>
      </c>
      <c r="MP57" s="167">
        <v>2029400</v>
      </c>
      <c r="MQ57" s="214">
        <v>15121052</v>
      </c>
      <c r="MR57" s="153">
        <v>51</v>
      </c>
      <c r="MS57" s="153">
        <v>20</v>
      </c>
      <c r="MT57" s="152">
        <v>19</v>
      </c>
      <c r="MU57" s="152">
        <v>0</v>
      </c>
      <c r="MV57" s="152">
        <v>1</v>
      </c>
      <c r="MW57" s="167">
        <v>7371316</v>
      </c>
      <c r="MX57" s="153">
        <v>30</v>
      </c>
      <c r="MY57" s="152">
        <v>30</v>
      </c>
      <c r="MZ57" s="152">
        <v>0</v>
      </c>
      <c r="NA57" s="152">
        <v>0</v>
      </c>
      <c r="NB57" s="167">
        <v>13839780</v>
      </c>
      <c r="NC57" s="153">
        <v>1</v>
      </c>
      <c r="ND57" s="152">
        <v>1</v>
      </c>
      <c r="NE57" s="152">
        <v>0</v>
      </c>
      <c r="NF57" s="152">
        <v>0</v>
      </c>
      <c r="NG57" s="154" t="s">
        <v>16</v>
      </c>
      <c r="NH57" s="154" t="s">
        <v>16</v>
      </c>
      <c r="NI57" s="154" t="s">
        <v>16</v>
      </c>
      <c r="NJ57" s="167">
        <v>507350</v>
      </c>
      <c r="NK57" s="214">
        <v>21718446</v>
      </c>
      <c r="NL57" s="153">
        <v>174</v>
      </c>
      <c r="NM57" s="153">
        <v>77</v>
      </c>
      <c r="NN57" s="152">
        <v>58</v>
      </c>
      <c r="NO57" s="152">
        <v>2</v>
      </c>
      <c r="NP57" s="152">
        <v>17</v>
      </c>
      <c r="NQ57" s="167">
        <v>28578342</v>
      </c>
      <c r="NR57" s="153">
        <v>96</v>
      </c>
      <c r="NS57" s="152">
        <v>75</v>
      </c>
      <c r="NT57" s="152">
        <v>5</v>
      </c>
      <c r="NU57" s="152">
        <v>16</v>
      </c>
      <c r="NV57" s="167">
        <v>44589632</v>
      </c>
      <c r="NW57" s="153">
        <v>1</v>
      </c>
      <c r="NX57" s="152">
        <v>1</v>
      </c>
      <c r="NY57" s="152">
        <v>0</v>
      </c>
      <c r="NZ57" s="152">
        <v>0</v>
      </c>
      <c r="OA57" s="154" t="s">
        <v>16</v>
      </c>
      <c r="OB57" s="154" t="s">
        <v>16</v>
      </c>
      <c r="OC57" s="154" t="s">
        <v>16</v>
      </c>
      <c r="OD57" s="167">
        <v>507350</v>
      </c>
      <c r="OE57" s="214">
        <v>73675324</v>
      </c>
    </row>
    <row r="58" spans="2:395" ht="53.25" x14ac:dyDescent="0.25">
      <c r="B58" s="169" t="s">
        <v>123</v>
      </c>
      <c r="C58" s="192">
        <v>15216</v>
      </c>
      <c r="D58" s="192">
        <v>15216</v>
      </c>
      <c r="E58" s="193">
        <v>15641</v>
      </c>
      <c r="F58" s="194">
        <v>28669</v>
      </c>
      <c r="G58" s="192">
        <v>28669</v>
      </c>
      <c r="H58" s="195">
        <v>29472</v>
      </c>
      <c r="I58" s="194">
        <v>33446</v>
      </c>
      <c r="J58" s="192">
        <v>33446</v>
      </c>
      <c r="K58" s="195">
        <v>34343</v>
      </c>
      <c r="L58" s="196">
        <v>0</v>
      </c>
      <c r="M58" s="197">
        <v>0</v>
      </c>
      <c r="N58" s="198">
        <v>0</v>
      </c>
      <c r="P58" s="160">
        <v>713</v>
      </c>
      <c r="Q58" s="155">
        <v>317</v>
      </c>
      <c r="R58" s="120">
        <v>188</v>
      </c>
      <c r="S58" s="120">
        <v>24</v>
      </c>
      <c r="T58" s="120">
        <v>105</v>
      </c>
      <c r="U58" s="168">
        <v>4868097</v>
      </c>
      <c r="V58" s="155">
        <v>296</v>
      </c>
      <c r="W58" s="120">
        <v>187</v>
      </c>
      <c r="X58" s="120">
        <v>19</v>
      </c>
      <c r="Y58" s="120">
        <v>90</v>
      </c>
      <c r="Z58" s="168">
        <v>8558294</v>
      </c>
      <c r="AA58" s="155">
        <v>100</v>
      </c>
      <c r="AB58" s="120">
        <v>76</v>
      </c>
      <c r="AC58" s="120">
        <v>2</v>
      </c>
      <c r="AD58" s="120">
        <v>22</v>
      </c>
      <c r="AE58" s="156" t="s">
        <v>16</v>
      </c>
      <c r="AF58" s="156" t="s">
        <v>16</v>
      </c>
      <c r="AG58" s="156" t="s">
        <v>16</v>
      </c>
      <c r="AH58" s="168">
        <v>3364334</v>
      </c>
      <c r="AI58" s="215">
        <v>16790725</v>
      </c>
      <c r="AJ58" s="155">
        <v>0</v>
      </c>
      <c r="AK58" s="155">
        <v>0</v>
      </c>
      <c r="AL58" s="120">
        <v>0</v>
      </c>
      <c r="AM58" s="120">
        <v>0</v>
      </c>
      <c r="AN58" s="120">
        <v>0</v>
      </c>
      <c r="AO58" s="168">
        <v>0</v>
      </c>
      <c r="AP58" s="155">
        <v>0</v>
      </c>
      <c r="AQ58" s="120">
        <v>0</v>
      </c>
      <c r="AR58" s="120">
        <v>0</v>
      </c>
      <c r="AS58" s="120">
        <v>0</v>
      </c>
      <c r="AT58" s="168">
        <v>0</v>
      </c>
      <c r="AU58" s="155">
        <v>0</v>
      </c>
      <c r="AV58" s="120">
        <v>0</v>
      </c>
      <c r="AW58" s="120">
        <v>0</v>
      </c>
      <c r="AX58" s="120">
        <v>0</v>
      </c>
      <c r="AY58" s="156" t="s">
        <v>16</v>
      </c>
      <c r="AZ58" s="156" t="s">
        <v>16</v>
      </c>
      <c r="BA58" s="156" t="s">
        <v>16</v>
      </c>
      <c r="BB58" s="168">
        <v>0</v>
      </c>
      <c r="BC58" s="215">
        <v>0</v>
      </c>
      <c r="BD58" s="155">
        <v>9</v>
      </c>
      <c r="BE58" s="155">
        <v>4</v>
      </c>
      <c r="BF58" s="120">
        <v>0</v>
      </c>
      <c r="BG58" s="120">
        <v>0</v>
      </c>
      <c r="BH58" s="120">
        <v>4</v>
      </c>
      <c r="BI58" s="168">
        <v>62564</v>
      </c>
      <c r="BJ58" s="155">
        <v>5</v>
      </c>
      <c r="BK58" s="120">
        <v>0</v>
      </c>
      <c r="BL58" s="120">
        <v>0</v>
      </c>
      <c r="BM58" s="120">
        <v>5</v>
      </c>
      <c r="BN58" s="168">
        <v>147360</v>
      </c>
      <c r="BO58" s="155">
        <v>0</v>
      </c>
      <c r="BP58" s="120">
        <v>0</v>
      </c>
      <c r="BQ58" s="120">
        <v>0</v>
      </c>
      <c r="BR58" s="120">
        <v>0</v>
      </c>
      <c r="BS58" s="156" t="s">
        <v>16</v>
      </c>
      <c r="BT58" s="156" t="s">
        <v>16</v>
      </c>
      <c r="BU58" s="156" t="s">
        <v>16</v>
      </c>
      <c r="BV58" s="168">
        <v>0</v>
      </c>
      <c r="BW58" s="215">
        <v>209924</v>
      </c>
      <c r="BX58" s="155">
        <v>5</v>
      </c>
      <c r="BY58" s="155">
        <v>1</v>
      </c>
      <c r="BZ58" s="120">
        <v>1</v>
      </c>
      <c r="CA58" s="120">
        <v>0</v>
      </c>
      <c r="CB58" s="120">
        <v>0</v>
      </c>
      <c r="CC58" s="168">
        <v>15216</v>
      </c>
      <c r="CD58" s="155">
        <v>4</v>
      </c>
      <c r="CE58" s="120">
        <v>4</v>
      </c>
      <c r="CF58" s="120">
        <v>0</v>
      </c>
      <c r="CG58" s="120">
        <v>0</v>
      </c>
      <c r="CH58" s="168">
        <v>114676</v>
      </c>
      <c r="CI58" s="155">
        <v>0</v>
      </c>
      <c r="CJ58" s="120">
        <v>0</v>
      </c>
      <c r="CK58" s="120">
        <v>0</v>
      </c>
      <c r="CL58" s="120">
        <v>0</v>
      </c>
      <c r="CM58" s="156" t="s">
        <v>16</v>
      </c>
      <c r="CN58" s="156" t="s">
        <v>16</v>
      </c>
      <c r="CO58" s="156" t="s">
        <v>16</v>
      </c>
      <c r="CP58" s="168">
        <v>0</v>
      </c>
      <c r="CQ58" s="215">
        <v>129892</v>
      </c>
      <c r="CR58" s="155">
        <v>332</v>
      </c>
      <c r="CS58" s="155">
        <v>174</v>
      </c>
      <c r="CT58" s="120">
        <v>123</v>
      </c>
      <c r="CU58" s="120">
        <v>21</v>
      </c>
      <c r="CV58" s="120">
        <v>30</v>
      </c>
      <c r="CW58" s="168">
        <v>2660334</v>
      </c>
      <c r="CX58" s="155">
        <v>109</v>
      </c>
      <c r="CY58" s="120">
        <v>82</v>
      </c>
      <c r="CZ58" s="120">
        <v>10</v>
      </c>
      <c r="DA58" s="120">
        <v>17</v>
      </c>
      <c r="DB58" s="168">
        <v>3138572</v>
      </c>
      <c r="DC58" s="155">
        <v>49</v>
      </c>
      <c r="DD58" s="120">
        <v>38</v>
      </c>
      <c r="DE58" s="120">
        <v>1</v>
      </c>
      <c r="DF58" s="120">
        <v>10</v>
      </c>
      <c r="DG58" s="156" t="s">
        <v>16</v>
      </c>
      <c r="DH58" s="156" t="s">
        <v>16</v>
      </c>
      <c r="DI58" s="156" t="s">
        <v>16</v>
      </c>
      <c r="DJ58" s="168">
        <v>1647824</v>
      </c>
      <c r="DK58" s="215">
        <v>7446730</v>
      </c>
      <c r="DL58" s="155">
        <v>73</v>
      </c>
      <c r="DM58" s="155">
        <v>18</v>
      </c>
      <c r="DN58" s="120">
        <v>13</v>
      </c>
      <c r="DO58" s="120">
        <v>0</v>
      </c>
      <c r="DP58" s="120">
        <v>5</v>
      </c>
      <c r="DQ58" s="168">
        <v>276013</v>
      </c>
      <c r="DR58" s="155">
        <v>35</v>
      </c>
      <c r="DS58" s="120">
        <v>30</v>
      </c>
      <c r="DT58" s="120">
        <v>0</v>
      </c>
      <c r="DU58" s="120">
        <v>5</v>
      </c>
      <c r="DV58" s="168">
        <v>1007430</v>
      </c>
      <c r="DW58" s="155">
        <v>20</v>
      </c>
      <c r="DX58" s="120">
        <v>20</v>
      </c>
      <c r="DY58" s="120">
        <v>0</v>
      </c>
      <c r="DZ58" s="120">
        <v>0</v>
      </c>
      <c r="EA58" s="156" t="s">
        <v>16</v>
      </c>
      <c r="EB58" s="156" t="s">
        <v>16</v>
      </c>
      <c r="EC58" s="156" t="s">
        <v>16</v>
      </c>
      <c r="ED58" s="168">
        <v>668920</v>
      </c>
      <c r="EE58" s="215">
        <v>1952363</v>
      </c>
      <c r="EF58" s="155">
        <v>113</v>
      </c>
      <c r="EG58" s="155">
        <v>30</v>
      </c>
      <c r="EH58" s="120">
        <v>17</v>
      </c>
      <c r="EI58" s="120">
        <v>2</v>
      </c>
      <c r="EJ58" s="120">
        <v>11</v>
      </c>
      <c r="EK58" s="168">
        <v>461155</v>
      </c>
      <c r="EL58" s="155">
        <v>72</v>
      </c>
      <c r="EM58" s="120">
        <v>33</v>
      </c>
      <c r="EN58" s="120">
        <v>3</v>
      </c>
      <c r="EO58" s="120">
        <v>36</v>
      </c>
      <c r="EP58" s="168">
        <v>2093076</v>
      </c>
      <c r="EQ58" s="155">
        <v>11</v>
      </c>
      <c r="ER58" s="120">
        <v>6</v>
      </c>
      <c r="ES58" s="120">
        <v>0</v>
      </c>
      <c r="ET58" s="120">
        <v>5</v>
      </c>
      <c r="EU58" s="156" t="s">
        <v>16</v>
      </c>
      <c r="EV58" s="156" t="s">
        <v>16</v>
      </c>
      <c r="EW58" s="156" t="s">
        <v>16</v>
      </c>
      <c r="EX58" s="168">
        <v>372391</v>
      </c>
      <c r="EY58" s="215">
        <v>2926622</v>
      </c>
      <c r="EZ58" s="155">
        <v>4</v>
      </c>
      <c r="FA58" s="155">
        <v>1</v>
      </c>
      <c r="FB58" s="120">
        <v>1</v>
      </c>
      <c r="FC58" s="120">
        <v>0</v>
      </c>
      <c r="FD58" s="120">
        <v>0</v>
      </c>
      <c r="FE58" s="168">
        <v>15216</v>
      </c>
      <c r="FF58" s="155">
        <v>2</v>
      </c>
      <c r="FG58" s="120">
        <v>2</v>
      </c>
      <c r="FH58" s="120">
        <v>0</v>
      </c>
      <c r="FI58" s="120">
        <v>0</v>
      </c>
      <c r="FJ58" s="168">
        <v>57338</v>
      </c>
      <c r="FK58" s="155">
        <v>1</v>
      </c>
      <c r="FL58" s="120">
        <v>1</v>
      </c>
      <c r="FM58" s="120">
        <v>0</v>
      </c>
      <c r="FN58" s="120">
        <v>0</v>
      </c>
      <c r="FO58" s="156" t="s">
        <v>16</v>
      </c>
      <c r="FP58" s="156" t="s">
        <v>16</v>
      </c>
      <c r="FQ58" s="156" t="s">
        <v>16</v>
      </c>
      <c r="FR58" s="168">
        <v>33446</v>
      </c>
      <c r="FS58" s="215">
        <v>106000</v>
      </c>
      <c r="FT58" s="155">
        <v>0</v>
      </c>
      <c r="FU58" s="155">
        <v>0</v>
      </c>
      <c r="FV58" s="120">
        <v>0</v>
      </c>
      <c r="FW58" s="120">
        <v>0</v>
      </c>
      <c r="FX58" s="120">
        <v>0</v>
      </c>
      <c r="FY58" s="168">
        <v>0</v>
      </c>
      <c r="FZ58" s="155">
        <v>0</v>
      </c>
      <c r="GA58" s="120">
        <v>0</v>
      </c>
      <c r="GB58" s="120">
        <v>0</v>
      </c>
      <c r="GC58" s="120">
        <v>0</v>
      </c>
      <c r="GD58" s="168">
        <v>0</v>
      </c>
      <c r="GE58" s="155">
        <v>0</v>
      </c>
      <c r="GF58" s="120">
        <v>0</v>
      </c>
      <c r="GG58" s="120">
        <v>0</v>
      </c>
      <c r="GH58" s="120">
        <v>0</v>
      </c>
      <c r="GI58" s="156" t="s">
        <v>16</v>
      </c>
      <c r="GJ58" s="156" t="s">
        <v>16</v>
      </c>
      <c r="GK58" s="156" t="s">
        <v>16</v>
      </c>
      <c r="GL58" s="168">
        <v>0</v>
      </c>
      <c r="GM58" s="215">
        <v>0</v>
      </c>
      <c r="GN58" s="155">
        <v>34</v>
      </c>
      <c r="GO58" s="155">
        <v>19</v>
      </c>
      <c r="GP58" s="120">
        <v>19</v>
      </c>
      <c r="GQ58" s="120">
        <v>0</v>
      </c>
      <c r="GR58" s="120">
        <v>0</v>
      </c>
      <c r="GS58" s="168">
        <v>289104</v>
      </c>
      <c r="GT58" s="155">
        <v>9</v>
      </c>
      <c r="GU58" s="120">
        <v>9</v>
      </c>
      <c r="GV58" s="120">
        <v>0</v>
      </c>
      <c r="GW58" s="120">
        <v>0</v>
      </c>
      <c r="GX58" s="168">
        <v>258021</v>
      </c>
      <c r="GY58" s="155">
        <v>6</v>
      </c>
      <c r="GZ58" s="120">
        <v>6</v>
      </c>
      <c r="HA58" s="120">
        <v>0</v>
      </c>
      <c r="HB58" s="120">
        <v>0</v>
      </c>
      <c r="HC58" s="156" t="s">
        <v>16</v>
      </c>
      <c r="HD58" s="156" t="s">
        <v>16</v>
      </c>
      <c r="HE58" s="156" t="s">
        <v>16</v>
      </c>
      <c r="HF58" s="168">
        <v>200676</v>
      </c>
      <c r="HG58" s="215">
        <v>747801</v>
      </c>
      <c r="HH58" s="155">
        <v>0</v>
      </c>
      <c r="HI58" s="155">
        <v>0</v>
      </c>
      <c r="HJ58" s="120">
        <v>0</v>
      </c>
      <c r="HK58" s="120">
        <v>0</v>
      </c>
      <c r="HL58" s="120">
        <v>0</v>
      </c>
      <c r="HM58" s="168">
        <v>0</v>
      </c>
      <c r="HN58" s="155">
        <v>0</v>
      </c>
      <c r="HO58" s="120">
        <v>0</v>
      </c>
      <c r="HP58" s="120">
        <v>0</v>
      </c>
      <c r="HQ58" s="120">
        <v>0</v>
      </c>
      <c r="HR58" s="168">
        <v>0</v>
      </c>
      <c r="HS58" s="155">
        <v>0</v>
      </c>
      <c r="HT58" s="120">
        <v>0</v>
      </c>
      <c r="HU58" s="120">
        <v>0</v>
      </c>
      <c r="HV58" s="120">
        <v>0</v>
      </c>
      <c r="HW58" s="156" t="s">
        <v>16</v>
      </c>
      <c r="HX58" s="156" t="s">
        <v>16</v>
      </c>
      <c r="HY58" s="156" t="s">
        <v>16</v>
      </c>
      <c r="HZ58" s="168">
        <v>0</v>
      </c>
      <c r="IA58" s="215">
        <v>0</v>
      </c>
      <c r="IB58" s="155">
        <v>88</v>
      </c>
      <c r="IC58" s="155">
        <v>54</v>
      </c>
      <c r="ID58" s="120">
        <v>0</v>
      </c>
      <c r="IE58" s="120">
        <v>1</v>
      </c>
      <c r="IF58" s="120">
        <v>53</v>
      </c>
      <c r="IG58" s="168">
        <v>844189</v>
      </c>
      <c r="IH58" s="155">
        <v>26</v>
      </c>
      <c r="II58" s="120">
        <v>0</v>
      </c>
      <c r="IJ58" s="120">
        <v>1</v>
      </c>
      <c r="IK58" s="120">
        <v>25</v>
      </c>
      <c r="IL58" s="168">
        <v>765469</v>
      </c>
      <c r="IM58" s="155">
        <v>8</v>
      </c>
      <c r="IN58" s="120">
        <v>0</v>
      </c>
      <c r="IO58" s="120">
        <v>1</v>
      </c>
      <c r="IP58" s="120">
        <v>7</v>
      </c>
      <c r="IQ58" s="156" t="s">
        <v>16</v>
      </c>
      <c r="IR58" s="156" t="s">
        <v>16</v>
      </c>
      <c r="IS58" s="156" t="s">
        <v>16</v>
      </c>
      <c r="IT58" s="168">
        <v>273847</v>
      </c>
      <c r="IU58" s="215">
        <v>1883505</v>
      </c>
      <c r="IV58" s="155">
        <v>1</v>
      </c>
      <c r="IW58" s="155">
        <v>0</v>
      </c>
      <c r="IX58" s="120">
        <v>0</v>
      </c>
      <c r="IY58" s="120">
        <v>0</v>
      </c>
      <c r="IZ58" s="120">
        <v>0</v>
      </c>
      <c r="JA58" s="168">
        <v>0</v>
      </c>
      <c r="JB58" s="155">
        <v>1</v>
      </c>
      <c r="JC58" s="120">
        <v>0</v>
      </c>
      <c r="JD58" s="120">
        <v>0</v>
      </c>
      <c r="JE58" s="120">
        <v>1</v>
      </c>
      <c r="JF58" s="168">
        <v>29472</v>
      </c>
      <c r="JG58" s="155">
        <v>0</v>
      </c>
      <c r="JH58" s="120">
        <v>0</v>
      </c>
      <c r="JI58" s="120">
        <v>0</v>
      </c>
      <c r="JJ58" s="120">
        <v>0</v>
      </c>
      <c r="JK58" s="156" t="s">
        <v>16</v>
      </c>
      <c r="JL58" s="156" t="s">
        <v>16</v>
      </c>
      <c r="JM58" s="156" t="s">
        <v>16</v>
      </c>
      <c r="JN58" s="168">
        <v>0</v>
      </c>
      <c r="JO58" s="215">
        <v>29472</v>
      </c>
      <c r="JP58" s="155">
        <v>7</v>
      </c>
      <c r="JQ58" s="155">
        <v>0</v>
      </c>
      <c r="JR58" s="120">
        <v>0</v>
      </c>
      <c r="JS58" s="120">
        <v>0</v>
      </c>
      <c r="JT58" s="120">
        <v>0</v>
      </c>
      <c r="JU58" s="168">
        <v>0</v>
      </c>
      <c r="JV58" s="155">
        <v>7</v>
      </c>
      <c r="JW58" s="120">
        <v>4</v>
      </c>
      <c r="JX58" s="120">
        <v>3</v>
      </c>
      <c r="JY58" s="120">
        <v>0</v>
      </c>
      <c r="JZ58" s="168">
        <v>200683</v>
      </c>
      <c r="KA58" s="155">
        <v>0</v>
      </c>
      <c r="KB58" s="120">
        <v>0</v>
      </c>
      <c r="KC58" s="120">
        <v>0</v>
      </c>
      <c r="KD58" s="120">
        <v>0</v>
      </c>
      <c r="KE58" s="156" t="s">
        <v>16</v>
      </c>
      <c r="KF58" s="156" t="s">
        <v>16</v>
      </c>
      <c r="KG58" s="156" t="s">
        <v>16</v>
      </c>
      <c r="KH58" s="168">
        <v>0</v>
      </c>
      <c r="KI58" s="215">
        <v>200683</v>
      </c>
      <c r="KJ58" s="155">
        <v>1</v>
      </c>
      <c r="KK58" s="155">
        <v>1</v>
      </c>
      <c r="KL58" s="120">
        <v>0</v>
      </c>
      <c r="KM58" s="120">
        <v>0</v>
      </c>
      <c r="KN58" s="120">
        <v>1</v>
      </c>
      <c r="KO58" s="168">
        <v>15641</v>
      </c>
      <c r="KP58" s="155">
        <v>0</v>
      </c>
      <c r="KQ58" s="120">
        <v>0</v>
      </c>
      <c r="KR58" s="120">
        <v>0</v>
      </c>
      <c r="KS58" s="120">
        <v>0</v>
      </c>
      <c r="KT58" s="168">
        <v>0</v>
      </c>
      <c r="KU58" s="155">
        <v>0</v>
      </c>
      <c r="KV58" s="120">
        <v>0</v>
      </c>
      <c r="KW58" s="120">
        <v>0</v>
      </c>
      <c r="KX58" s="120">
        <v>0</v>
      </c>
      <c r="KY58" s="156" t="s">
        <v>16</v>
      </c>
      <c r="KZ58" s="156" t="s">
        <v>16</v>
      </c>
      <c r="LA58" s="156" t="s">
        <v>16</v>
      </c>
      <c r="LB58" s="168">
        <v>0</v>
      </c>
      <c r="LC58" s="215">
        <v>15641</v>
      </c>
      <c r="LD58" s="155">
        <v>1</v>
      </c>
      <c r="LE58" s="155">
        <v>1</v>
      </c>
      <c r="LF58" s="120">
        <v>0</v>
      </c>
      <c r="LG58" s="120">
        <v>0</v>
      </c>
      <c r="LH58" s="120">
        <v>1</v>
      </c>
      <c r="LI58" s="168">
        <v>15641</v>
      </c>
      <c r="LJ58" s="155">
        <v>0</v>
      </c>
      <c r="LK58" s="120">
        <v>0</v>
      </c>
      <c r="LL58" s="120">
        <v>0</v>
      </c>
      <c r="LM58" s="120">
        <v>0</v>
      </c>
      <c r="LN58" s="168">
        <v>0</v>
      </c>
      <c r="LO58" s="155">
        <v>0</v>
      </c>
      <c r="LP58" s="120">
        <v>0</v>
      </c>
      <c r="LQ58" s="120">
        <v>0</v>
      </c>
      <c r="LR58" s="120">
        <v>0</v>
      </c>
      <c r="LS58" s="156" t="s">
        <v>16</v>
      </c>
      <c r="LT58" s="156" t="s">
        <v>16</v>
      </c>
      <c r="LU58" s="156" t="s">
        <v>16</v>
      </c>
      <c r="LV58" s="168">
        <v>0</v>
      </c>
      <c r="LW58" s="215">
        <v>15641</v>
      </c>
      <c r="LX58" s="155">
        <v>0</v>
      </c>
      <c r="LY58" s="155">
        <v>0</v>
      </c>
      <c r="LZ58" s="120">
        <v>0</v>
      </c>
      <c r="MA58" s="120">
        <v>0</v>
      </c>
      <c r="MB58" s="120">
        <v>0</v>
      </c>
      <c r="MC58" s="168">
        <v>0</v>
      </c>
      <c r="MD58" s="155">
        <v>0</v>
      </c>
      <c r="ME58" s="120">
        <v>0</v>
      </c>
      <c r="MF58" s="120">
        <v>0</v>
      </c>
      <c r="MG58" s="120">
        <v>0</v>
      </c>
      <c r="MH58" s="168">
        <v>0</v>
      </c>
      <c r="MI58" s="155">
        <v>0</v>
      </c>
      <c r="MJ58" s="120">
        <v>0</v>
      </c>
      <c r="MK58" s="120">
        <v>0</v>
      </c>
      <c r="ML58" s="120">
        <v>0</v>
      </c>
      <c r="MM58" s="156" t="s">
        <v>16</v>
      </c>
      <c r="MN58" s="156" t="s">
        <v>16</v>
      </c>
      <c r="MO58" s="156" t="s">
        <v>16</v>
      </c>
      <c r="MP58" s="168">
        <v>0</v>
      </c>
      <c r="MQ58" s="215">
        <v>0</v>
      </c>
      <c r="MR58" s="155">
        <v>12</v>
      </c>
      <c r="MS58" s="155">
        <v>9</v>
      </c>
      <c r="MT58" s="120">
        <v>9</v>
      </c>
      <c r="MU58" s="120">
        <v>0</v>
      </c>
      <c r="MV58" s="120">
        <v>0</v>
      </c>
      <c r="MW58" s="168">
        <v>136944</v>
      </c>
      <c r="MX58" s="155">
        <v>3</v>
      </c>
      <c r="MY58" s="120">
        <v>3</v>
      </c>
      <c r="MZ58" s="120">
        <v>0</v>
      </c>
      <c r="NA58" s="120">
        <v>0</v>
      </c>
      <c r="NB58" s="168">
        <v>86007</v>
      </c>
      <c r="NC58" s="155">
        <v>0</v>
      </c>
      <c r="ND58" s="120">
        <v>0</v>
      </c>
      <c r="NE58" s="120">
        <v>0</v>
      </c>
      <c r="NF58" s="120">
        <v>0</v>
      </c>
      <c r="NG58" s="156" t="s">
        <v>16</v>
      </c>
      <c r="NH58" s="156" t="s">
        <v>16</v>
      </c>
      <c r="NI58" s="156" t="s">
        <v>16</v>
      </c>
      <c r="NJ58" s="168">
        <v>0</v>
      </c>
      <c r="NK58" s="215">
        <v>222951</v>
      </c>
      <c r="NL58" s="155">
        <v>33</v>
      </c>
      <c r="NM58" s="155">
        <v>5</v>
      </c>
      <c r="NN58" s="120">
        <v>5</v>
      </c>
      <c r="NO58" s="120">
        <v>0</v>
      </c>
      <c r="NP58" s="120">
        <v>0</v>
      </c>
      <c r="NQ58" s="168">
        <v>76080</v>
      </c>
      <c r="NR58" s="155">
        <v>23</v>
      </c>
      <c r="NS58" s="120">
        <v>20</v>
      </c>
      <c r="NT58" s="120">
        <v>2</v>
      </c>
      <c r="NU58" s="120">
        <v>1</v>
      </c>
      <c r="NV58" s="168">
        <v>660190</v>
      </c>
      <c r="NW58" s="155">
        <v>5</v>
      </c>
      <c r="NX58" s="120">
        <v>5</v>
      </c>
      <c r="NY58" s="120">
        <v>0</v>
      </c>
      <c r="NZ58" s="120">
        <v>0</v>
      </c>
      <c r="OA58" s="156" t="s">
        <v>16</v>
      </c>
      <c r="OB58" s="156" t="s">
        <v>16</v>
      </c>
      <c r="OC58" s="156" t="s">
        <v>16</v>
      </c>
      <c r="OD58" s="168">
        <v>167230</v>
      </c>
      <c r="OE58" s="215">
        <v>903500</v>
      </c>
    </row>
    <row r="59" spans="2:395" ht="13.5" x14ac:dyDescent="0.25">
      <c r="B59" s="227" t="s">
        <v>117</v>
      </c>
      <c r="C59" s="122"/>
      <c r="D59" s="122"/>
      <c r="E59" s="122"/>
      <c r="F59" s="122"/>
      <c r="G59" s="122"/>
      <c r="H59" s="122"/>
      <c r="I59" s="122"/>
      <c r="J59" s="122"/>
      <c r="K59" s="122"/>
      <c r="L59" s="122"/>
      <c r="M59" s="122"/>
      <c r="N59" s="122"/>
      <c r="P59" s="228">
        <v>209890</v>
      </c>
      <c r="Q59" s="219">
        <v>90426</v>
      </c>
      <c r="R59" s="220"/>
      <c r="S59" s="220"/>
      <c r="T59" s="220"/>
      <c r="U59" s="221">
        <v>9174884840</v>
      </c>
      <c r="V59" s="219">
        <v>105967</v>
      </c>
      <c r="W59" s="220"/>
      <c r="X59" s="220"/>
      <c r="Y59" s="220"/>
      <c r="Z59" s="221">
        <v>14314625296</v>
      </c>
      <c r="AA59" s="219">
        <v>13497</v>
      </c>
      <c r="AB59" s="220"/>
      <c r="AC59" s="220"/>
      <c r="AD59" s="220"/>
      <c r="AE59" s="220"/>
      <c r="AF59" s="220"/>
      <c r="AG59" s="220"/>
      <c r="AH59" s="221">
        <v>1826964090</v>
      </c>
      <c r="AI59" s="229">
        <v>25316474226</v>
      </c>
      <c r="AJ59" s="219">
        <v>4076</v>
      </c>
      <c r="AK59" s="219">
        <v>1554</v>
      </c>
      <c r="AL59" s="220"/>
      <c r="AM59" s="220"/>
      <c r="AN59" s="220"/>
      <c r="AO59" s="221">
        <v>166446047</v>
      </c>
      <c r="AP59" s="219">
        <v>2194</v>
      </c>
      <c r="AQ59" s="220"/>
      <c r="AR59" s="220"/>
      <c r="AS59" s="220"/>
      <c r="AT59" s="221">
        <v>302846888</v>
      </c>
      <c r="AU59" s="219">
        <v>328</v>
      </c>
      <c r="AV59" s="220"/>
      <c r="AW59" s="220"/>
      <c r="AX59" s="220"/>
      <c r="AY59" s="220"/>
      <c r="AZ59" s="220"/>
      <c r="BA59" s="220"/>
      <c r="BB59" s="221">
        <v>41409981</v>
      </c>
      <c r="BC59" s="222">
        <v>510702916</v>
      </c>
      <c r="BD59" s="219">
        <v>4277</v>
      </c>
      <c r="BE59" s="219">
        <v>1801</v>
      </c>
      <c r="BF59" s="220"/>
      <c r="BG59" s="220"/>
      <c r="BH59" s="220"/>
      <c r="BI59" s="221">
        <v>206058342</v>
      </c>
      <c r="BJ59" s="219">
        <v>2275</v>
      </c>
      <c r="BK59" s="220"/>
      <c r="BL59" s="220"/>
      <c r="BM59" s="220"/>
      <c r="BN59" s="221">
        <v>335410533</v>
      </c>
      <c r="BO59" s="219">
        <v>201</v>
      </c>
      <c r="BP59" s="220"/>
      <c r="BQ59" s="220"/>
      <c r="BR59" s="220"/>
      <c r="BS59" s="220"/>
      <c r="BT59" s="220"/>
      <c r="BU59" s="220"/>
      <c r="BV59" s="221">
        <v>32640514</v>
      </c>
      <c r="BW59" s="222">
        <v>574109389</v>
      </c>
      <c r="BX59" s="219">
        <v>7171</v>
      </c>
      <c r="BY59" s="219">
        <v>2850</v>
      </c>
      <c r="BZ59" s="220"/>
      <c r="CA59" s="220"/>
      <c r="CB59" s="220"/>
      <c r="CC59" s="221">
        <v>293600935</v>
      </c>
      <c r="CD59" s="219">
        <v>3846</v>
      </c>
      <c r="CE59" s="220"/>
      <c r="CF59" s="220"/>
      <c r="CG59" s="220"/>
      <c r="CH59" s="221">
        <v>528203875</v>
      </c>
      <c r="CI59" s="219">
        <v>475</v>
      </c>
      <c r="CJ59" s="220"/>
      <c r="CK59" s="220"/>
      <c r="CL59" s="220"/>
      <c r="CM59" s="220"/>
      <c r="CN59" s="220"/>
      <c r="CO59" s="220"/>
      <c r="CP59" s="221">
        <v>61873090</v>
      </c>
      <c r="CQ59" s="222">
        <v>883677900</v>
      </c>
      <c r="CR59" s="219">
        <v>71577</v>
      </c>
      <c r="CS59" s="219">
        <v>32804</v>
      </c>
      <c r="CT59" s="220"/>
      <c r="CU59" s="220"/>
      <c r="CV59" s="220"/>
      <c r="CW59" s="221">
        <v>3247626262</v>
      </c>
      <c r="CX59" s="219">
        <v>34094</v>
      </c>
      <c r="CY59" s="220"/>
      <c r="CZ59" s="220"/>
      <c r="DA59" s="220"/>
      <c r="DB59" s="221">
        <v>4211369856</v>
      </c>
      <c r="DC59" s="219">
        <v>4679</v>
      </c>
      <c r="DD59" s="220"/>
      <c r="DE59" s="220"/>
      <c r="DF59" s="220"/>
      <c r="DG59" s="220"/>
      <c r="DH59" s="220"/>
      <c r="DI59" s="220"/>
      <c r="DJ59" s="221">
        <v>560821011</v>
      </c>
      <c r="DK59" s="222">
        <v>8019817129</v>
      </c>
      <c r="DL59" s="219">
        <v>16945</v>
      </c>
      <c r="DM59" s="219">
        <v>6821</v>
      </c>
      <c r="DN59" s="220"/>
      <c r="DO59" s="220"/>
      <c r="DP59" s="220"/>
      <c r="DQ59" s="221">
        <v>682611411</v>
      </c>
      <c r="DR59" s="219">
        <v>8990</v>
      </c>
      <c r="DS59" s="220"/>
      <c r="DT59" s="220"/>
      <c r="DU59" s="220"/>
      <c r="DV59" s="221">
        <v>1231866161</v>
      </c>
      <c r="DW59" s="219">
        <v>1134</v>
      </c>
      <c r="DX59" s="220"/>
      <c r="DY59" s="220"/>
      <c r="DZ59" s="220"/>
      <c r="EA59" s="220"/>
      <c r="EB59" s="220"/>
      <c r="EC59" s="220"/>
      <c r="ED59" s="221">
        <v>167738772</v>
      </c>
      <c r="EE59" s="222">
        <v>2082216344</v>
      </c>
      <c r="EF59" s="219">
        <v>22852</v>
      </c>
      <c r="EG59" s="219">
        <v>9431</v>
      </c>
      <c r="EH59" s="220"/>
      <c r="EI59" s="220"/>
      <c r="EJ59" s="220"/>
      <c r="EK59" s="221">
        <v>956981669</v>
      </c>
      <c r="EL59" s="219">
        <v>11923</v>
      </c>
      <c r="EM59" s="220"/>
      <c r="EN59" s="220"/>
      <c r="EO59" s="220"/>
      <c r="EP59" s="221">
        <v>1584718370</v>
      </c>
      <c r="EQ59" s="219">
        <v>1498</v>
      </c>
      <c r="ER59" s="220"/>
      <c r="ES59" s="220"/>
      <c r="ET59" s="220"/>
      <c r="EU59" s="220"/>
      <c r="EV59" s="220"/>
      <c r="EW59" s="220"/>
      <c r="EX59" s="221">
        <v>197506998</v>
      </c>
      <c r="EY59" s="222">
        <v>2739207037</v>
      </c>
      <c r="EZ59" s="219">
        <v>7816</v>
      </c>
      <c r="FA59" s="219">
        <v>3228</v>
      </c>
      <c r="FB59" s="220"/>
      <c r="FC59" s="220"/>
      <c r="FD59" s="220"/>
      <c r="FE59" s="221">
        <v>324184713</v>
      </c>
      <c r="FF59" s="219">
        <v>4010</v>
      </c>
      <c r="FG59" s="220"/>
      <c r="FH59" s="220"/>
      <c r="FI59" s="220"/>
      <c r="FJ59" s="221">
        <v>538198365</v>
      </c>
      <c r="FK59" s="219">
        <v>578</v>
      </c>
      <c r="FL59" s="220"/>
      <c r="FM59" s="220"/>
      <c r="FN59" s="220"/>
      <c r="FO59" s="220"/>
      <c r="FP59" s="220"/>
      <c r="FQ59" s="220"/>
      <c r="FR59" s="221">
        <v>77875843</v>
      </c>
      <c r="FS59" s="222">
        <v>940258921</v>
      </c>
      <c r="FT59" s="219">
        <v>6819</v>
      </c>
      <c r="FU59" s="219">
        <v>2607</v>
      </c>
      <c r="FV59" s="220"/>
      <c r="FW59" s="220"/>
      <c r="FX59" s="220"/>
      <c r="FY59" s="221">
        <v>240398742</v>
      </c>
      <c r="FZ59" s="219">
        <v>3658</v>
      </c>
      <c r="GA59" s="220"/>
      <c r="GB59" s="220"/>
      <c r="GC59" s="220"/>
      <c r="GD59" s="221">
        <v>456984351</v>
      </c>
      <c r="GE59" s="219">
        <v>554</v>
      </c>
      <c r="GF59" s="220"/>
      <c r="GG59" s="220"/>
      <c r="GH59" s="220"/>
      <c r="GI59" s="220"/>
      <c r="GJ59" s="220"/>
      <c r="GK59" s="220"/>
      <c r="GL59" s="221">
        <v>69280371</v>
      </c>
      <c r="GM59" s="222">
        <v>766663464</v>
      </c>
      <c r="GN59" s="219">
        <v>10131</v>
      </c>
      <c r="GO59" s="219">
        <v>4272</v>
      </c>
      <c r="GP59" s="220"/>
      <c r="GQ59" s="220"/>
      <c r="GR59" s="220"/>
      <c r="GS59" s="221">
        <v>434812433</v>
      </c>
      <c r="GT59" s="219">
        <v>5319</v>
      </c>
      <c r="GU59" s="220"/>
      <c r="GV59" s="220"/>
      <c r="GW59" s="220"/>
      <c r="GX59" s="221">
        <v>763045947</v>
      </c>
      <c r="GY59" s="219">
        <v>540</v>
      </c>
      <c r="GZ59" s="220"/>
      <c r="HA59" s="220"/>
      <c r="HB59" s="220"/>
      <c r="HC59" s="220"/>
      <c r="HD59" s="220"/>
      <c r="HE59" s="220"/>
      <c r="HF59" s="221">
        <v>72754278</v>
      </c>
      <c r="HG59" s="222">
        <v>1270612658</v>
      </c>
      <c r="HH59" s="219">
        <v>2498</v>
      </c>
      <c r="HI59" s="219">
        <v>940</v>
      </c>
      <c r="HJ59" s="220"/>
      <c r="HK59" s="220"/>
      <c r="HL59" s="220"/>
      <c r="HM59" s="221">
        <v>115839483</v>
      </c>
      <c r="HN59" s="219">
        <v>1360</v>
      </c>
      <c r="HO59" s="220"/>
      <c r="HP59" s="220"/>
      <c r="HQ59" s="220"/>
      <c r="HR59" s="221">
        <v>241178022</v>
      </c>
      <c r="HS59" s="219">
        <v>198</v>
      </c>
      <c r="HT59" s="220"/>
      <c r="HU59" s="220"/>
      <c r="HV59" s="220"/>
      <c r="HW59" s="220"/>
      <c r="HX59" s="220"/>
      <c r="HY59" s="220"/>
      <c r="HZ59" s="221">
        <v>27557451</v>
      </c>
      <c r="IA59" s="222">
        <v>384574956</v>
      </c>
      <c r="IB59" s="219">
        <v>12414</v>
      </c>
      <c r="IC59" s="219">
        <v>6176</v>
      </c>
      <c r="ID59" s="220"/>
      <c r="IE59" s="220"/>
      <c r="IF59" s="220"/>
      <c r="IG59" s="221">
        <v>554246174</v>
      </c>
      <c r="IH59" s="219">
        <v>5730</v>
      </c>
      <c r="II59" s="220"/>
      <c r="IJ59" s="220"/>
      <c r="IK59" s="220"/>
      <c r="IL59" s="221">
        <v>701162827</v>
      </c>
      <c r="IM59" s="219">
        <v>508</v>
      </c>
      <c r="IN59" s="220"/>
      <c r="IO59" s="220"/>
      <c r="IP59" s="220"/>
      <c r="IQ59" s="220"/>
      <c r="IR59" s="220"/>
      <c r="IS59" s="220"/>
      <c r="IT59" s="221">
        <v>84478380</v>
      </c>
      <c r="IU59" s="222">
        <v>1339887381</v>
      </c>
      <c r="IV59" s="219">
        <v>5683</v>
      </c>
      <c r="IW59" s="219">
        <v>2267</v>
      </c>
      <c r="IX59" s="220"/>
      <c r="IY59" s="220"/>
      <c r="IZ59" s="220"/>
      <c r="JA59" s="221">
        <v>262227559</v>
      </c>
      <c r="JB59" s="219">
        <v>3055</v>
      </c>
      <c r="JC59" s="220"/>
      <c r="JD59" s="220"/>
      <c r="JE59" s="220"/>
      <c r="JF59" s="221">
        <v>521714885</v>
      </c>
      <c r="JG59" s="219">
        <v>361</v>
      </c>
      <c r="JH59" s="220"/>
      <c r="JI59" s="220"/>
      <c r="JJ59" s="220"/>
      <c r="JK59" s="220"/>
      <c r="JL59" s="220"/>
      <c r="JM59" s="220"/>
      <c r="JN59" s="221">
        <v>65447135</v>
      </c>
      <c r="JO59" s="222">
        <v>849389579</v>
      </c>
      <c r="JP59" s="219">
        <v>2474</v>
      </c>
      <c r="JQ59" s="219">
        <v>968</v>
      </c>
      <c r="JR59" s="220"/>
      <c r="JS59" s="220"/>
      <c r="JT59" s="220"/>
      <c r="JU59" s="221">
        <v>109768184</v>
      </c>
      <c r="JV59" s="219">
        <v>1308</v>
      </c>
      <c r="JW59" s="220"/>
      <c r="JX59" s="220"/>
      <c r="JY59" s="220"/>
      <c r="JZ59" s="221">
        <v>185783842</v>
      </c>
      <c r="KA59" s="219">
        <v>198</v>
      </c>
      <c r="KB59" s="220"/>
      <c r="KC59" s="220"/>
      <c r="KD59" s="220"/>
      <c r="KE59" s="220"/>
      <c r="KF59" s="220"/>
      <c r="KG59" s="220"/>
      <c r="KH59" s="221">
        <v>30313946</v>
      </c>
      <c r="KI59" s="222">
        <v>325865972</v>
      </c>
      <c r="KJ59" s="219">
        <v>5458</v>
      </c>
      <c r="KK59" s="219">
        <v>2293</v>
      </c>
      <c r="KL59" s="220"/>
      <c r="KM59" s="220"/>
      <c r="KN59" s="220"/>
      <c r="KO59" s="221">
        <v>280567948</v>
      </c>
      <c r="KP59" s="219">
        <v>2808</v>
      </c>
      <c r="KQ59" s="220"/>
      <c r="KR59" s="220"/>
      <c r="KS59" s="220"/>
      <c r="KT59" s="221">
        <v>486577818</v>
      </c>
      <c r="KU59" s="219">
        <v>357</v>
      </c>
      <c r="KV59" s="220"/>
      <c r="KW59" s="220"/>
      <c r="KX59" s="220"/>
      <c r="KY59" s="220"/>
      <c r="KZ59" s="220"/>
      <c r="LA59" s="220"/>
      <c r="LB59" s="221">
        <v>63840299</v>
      </c>
      <c r="LC59" s="222">
        <v>830986065</v>
      </c>
      <c r="LD59" s="219">
        <v>3588</v>
      </c>
      <c r="LE59" s="219">
        <v>1443</v>
      </c>
      <c r="LF59" s="220"/>
      <c r="LG59" s="220"/>
      <c r="LH59" s="220"/>
      <c r="LI59" s="221">
        <v>160815588</v>
      </c>
      <c r="LJ59" s="219">
        <v>1917</v>
      </c>
      <c r="LK59" s="220"/>
      <c r="LL59" s="220"/>
      <c r="LM59" s="220"/>
      <c r="LN59" s="221">
        <v>284928955</v>
      </c>
      <c r="LO59" s="219">
        <v>228</v>
      </c>
      <c r="LP59" s="220"/>
      <c r="LQ59" s="220"/>
      <c r="LR59" s="220"/>
      <c r="LS59" s="220"/>
      <c r="LT59" s="220"/>
      <c r="LU59" s="220"/>
      <c r="LV59" s="221">
        <v>31589823</v>
      </c>
      <c r="LW59" s="222">
        <v>477334366</v>
      </c>
      <c r="LX59" s="219">
        <v>6948</v>
      </c>
      <c r="LY59" s="219">
        <v>2933</v>
      </c>
      <c r="LZ59" s="220"/>
      <c r="MA59" s="220"/>
      <c r="MB59" s="220"/>
      <c r="MC59" s="221">
        <v>255431610</v>
      </c>
      <c r="MD59" s="219">
        <v>3390</v>
      </c>
      <c r="ME59" s="220"/>
      <c r="MF59" s="220"/>
      <c r="MG59" s="220"/>
      <c r="MH59" s="221">
        <v>425186844</v>
      </c>
      <c r="MI59" s="219">
        <v>625</v>
      </c>
      <c r="MJ59" s="220"/>
      <c r="MK59" s="220"/>
      <c r="ML59" s="220"/>
      <c r="MM59" s="220"/>
      <c r="MN59" s="220"/>
      <c r="MO59" s="220"/>
      <c r="MP59" s="221">
        <v>75632160</v>
      </c>
      <c r="MQ59" s="222">
        <v>756250614</v>
      </c>
      <c r="MR59" s="219">
        <v>6822</v>
      </c>
      <c r="MS59" s="219">
        <v>2775</v>
      </c>
      <c r="MT59" s="220"/>
      <c r="MU59" s="220"/>
      <c r="MV59" s="220"/>
      <c r="MW59" s="221">
        <v>319679054</v>
      </c>
      <c r="MX59" s="219">
        <v>3596</v>
      </c>
      <c r="MY59" s="220"/>
      <c r="MZ59" s="220"/>
      <c r="NA59" s="220"/>
      <c r="NB59" s="221">
        <v>547368985</v>
      </c>
      <c r="NC59" s="219">
        <v>451</v>
      </c>
      <c r="ND59" s="220"/>
      <c r="NE59" s="220"/>
      <c r="NF59" s="220"/>
      <c r="NG59" s="220"/>
      <c r="NH59" s="220"/>
      <c r="NI59" s="220"/>
      <c r="NJ59" s="221">
        <v>54804998</v>
      </c>
      <c r="NK59" s="222">
        <v>921853037</v>
      </c>
      <c r="NL59" s="219">
        <v>12341</v>
      </c>
      <c r="NM59" s="219">
        <v>5263</v>
      </c>
      <c r="NN59" s="220"/>
      <c r="NO59" s="220"/>
      <c r="NP59" s="220"/>
      <c r="NQ59" s="221">
        <v>563588686</v>
      </c>
      <c r="NR59" s="219">
        <v>6494</v>
      </c>
      <c r="NS59" s="220"/>
      <c r="NT59" s="220"/>
      <c r="NU59" s="220"/>
      <c r="NV59" s="221">
        <v>968078772</v>
      </c>
      <c r="NW59" s="219">
        <v>584</v>
      </c>
      <c r="NX59" s="220"/>
      <c r="NY59" s="220"/>
      <c r="NZ59" s="220"/>
      <c r="OA59" s="220"/>
      <c r="OB59" s="220"/>
      <c r="OC59" s="220"/>
      <c r="OD59" s="221">
        <v>111399040</v>
      </c>
      <c r="OE59" s="222">
        <v>1643066498</v>
      </c>
    </row>
    <row r="60" spans="2:395" s="277" customFormat="1" ht="13.5" x14ac:dyDescent="0.25">
      <c r="P60" s="278">
        <f>+AJ59+BD59+BX59+CR59+DL59+EF59+EZ59+FT59+GN59+HH59+IB59+IV59+JP59+KJ59+LD59+LX59+MR59+NL59</f>
        <v>209890</v>
      </c>
      <c r="AI60" s="278"/>
      <c r="AJ60" s="278"/>
      <c r="AK60" s="278"/>
      <c r="AO60" s="164">
        <f>AO9*0.2</f>
        <v>13380500</v>
      </c>
      <c r="AT60" s="164">
        <f>AT9*0.2</f>
        <v>34366550.399999999</v>
      </c>
      <c r="BB60" s="164">
        <f>BB9*0.2</f>
        <v>0</v>
      </c>
      <c r="BC60" s="278"/>
      <c r="BD60" s="278"/>
      <c r="BI60" s="277">
        <v>14172489.016175617</v>
      </c>
      <c r="BN60" s="277">
        <v>20618158.518288124</v>
      </c>
      <c r="BV60" s="277">
        <v>0</v>
      </c>
      <c r="BW60" s="278"/>
      <c r="BX60" s="278"/>
      <c r="CQ60" s="278"/>
      <c r="CR60" s="278"/>
      <c r="DK60" s="278"/>
      <c r="DL60" s="278"/>
      <c r="EE60" s="278"/>
      <c r="EF60" s="278"/>
      <c r="EY60" s="278"/>
      <c r="EZ60" s="278"/>
      <c r="FS60" s="278"/>
      <c r="FT60" s="278"/>
      <c r="GM60" s="278"/>
      <c r="GN60" s="278"/>
      <c r="HG60" s="278"/>
      <c r="HH60" s="278"/>
      <c r="IA60" s="278"/>
      <c r="IB60" s="278"/>
      <c r="IG60" s="315"/>
      <c r="IH60" s="316"/>
      <c r="II60" s="316"/>
      <c r="IJ60" s="316"/>
      <c r="IK60" s="316"/>
      <c r="IL60" s="315"/>
      <c r="IT60" s="164">
        <f>IT9*0.2</f>
        <v>0</v>
      </c>
      <c r="IU60" s="278"/>
      <c r="IV60" s="278"/>
      <c r="JO60" s="278"/>
      <c r="JP60" s="278"/>
      <c r="KI60" s="278"/>
      <c r="KJ60" s="278"/>
      <c r="LC60" s="278"/>
      <c r="LD60" s="278"/>
      <c r="LW60" s="278"/>
      <c r="LX60" s="278"/>
      <c r="MQ60" s="278"/>
      <c r="MR60" s="278"/>
      <c r="NK60" s="278"/>
      <c r="NL60" s="278"/>
      <c r="OE60" s="278"/>
    </row>
    <row r="61" spans="2:395" ht="14.25" x14ac:dyDescent="0.25">
      <c r="B61" s="281" t="s">
        <v>167</v>
      </c>
      <c r="P61" s="307">
        <f>+Q59+V59+AA59</f>
        <v>209890</v>
      </c>
      <c r="AI61" s="318">
        <f>AI59+IU62</f>
        <v>25316474226</v>
      </c>
      <c r="AK61" s="302"/>
      <c r="BC61" s="199"/>
      <c r="BW61" s="199"/>
      <c r="IU61" s="295">
        <f>IU59+IU60</f>
        <v>1339887381</v>
      </c>
    </row>
    <row r="62" spans="2:395" x14ac:dyDescent="0.25">
      <c r="AI62" s="317">
        <f>AI59-18830807364</f>
        <v>6485666862</v>
      </c>
      <c r="IU62" s="276">
        <f>IU61-IU59</f>
        <v>0</v>
      </c>
    </row>
    <row r="63" spans="2:395" x14ac:dyDescent="0.25">
      <c r="AI63" s="317">
        <v>476999400</v>
      </c>
    </row>
    <row r="64" spans="2:395" x14ac:dyDescent="0.25">
      <c r="AI64" s="1">
        <f>AI63/AI62</f>
        <v>7.3546700771014717E-2</v>
      </c>
    </row>
  </sheetData>
  <mergeCells count="143">
    <mergeCell ref="AK5:AO5"/>
    <mergeCell ref="AP5:AT5"/>
    <mergeCell ref="AU5:BB5"/>
    <mergeCell ref="AK6:AN6"/>
    <mergeCell ref="AP6:AS6"/>
    <mergeCell ref="AU6:AX6"/>
    <mergeCell ref="AY6:BA6"/>
    <mergeCell ref="B5:B7"/>
    <mergeCell ref="C5:E5"/>
    <mergeCell ref="F5:H5"/>
    <mergeCell ref="I5:K5"/>
    <mergeCell ref="L5:N5"/>
    <mergeCell ref="Q5:U5"/>
    <mergeCell ref="AA6:AD6"/>
    <mergeCell ref="AE6:AG6"/>
    <mergeCell ref="AA5:AH5"/>
    <mergeCell ref="V5:Z5"/>
    <mergeCell ref="C6:E6"/>
    <mergeCell ref="F6:H6"/>
    <mergeCell ref="I6:K6"/>
    <mergeCell ref="L6:N6"/>
    <mergeCell ref="Q6:T6"/>
    <mergeCell ref="V6:Y6"/>
    <mergeCell ref="BY5:CC5"/>
    <mergeCell ref="CD5:CH5"/>
    <mergeCell ref="CI5:CP5"/>
    <mergeCell ref="BY6:CB6"/>
    <mergeCell ref="CD6:CG6"/>
    <mergeCell ref="CI6:CL6"/>
    <mergeCell ref="CM6:CO6"/>
    <mergeCell ref="BE5:BI5"/>
    <mergeCell ref="BJ5:BN5"/>
    <mergeCell ref="BO5:BV5"/>
    <mergeCell ref="BE6:BH6"/>
    <mergeCell ref="BJ6:BM6"/>
    <mergeCell ref="BO6:BR6"/>
    <mergeCell ref="BS6:BU6"/>
    <mergeCell ref="DM5:DQ5"/>
    <mergeCell ref="DR5:DV5"/>
    <mergeCell ref="DW5:ED5"/>
    <mergeCell ref="DM6:DP6"/>
    <mergeCell ref="DR6:DU6"/>
    <mergeCell ref="DW6:DZ6"/>
    <mergeCell ref="EA6:EC6"/>
    <mergeCell ref="CS5:CW5"/>
    <mergeCell ref="CX5:DB5"/>
    <mergeCell ref="DC5:DJ5"/>
    <mergeCell ref="CS6:CV6"/>
    <mergeCell ref="CX6:DA6"/>
    <mergeCell ref="DC6:DF6"/>
    <mergeCell ref="DG6:DI6"/>
    <mergeCell ref="FA5:FE5"/>
    <mergeCell ref="FF5:FJ5"/>
    <mergeCell ref="FK5:FR5"/>
    <mergeCell ref="FA6:FD6"/>
    <mergeCell ref="FF6:FI6"/>
    <mergeCell ref="FK6:FN6"/>
    <mergeCell ref="FO6:FQ6"/>
    <mergeCell ref="EG5:EK5"/>
    <mergeCell ref="EL5:EP5"/>
    <mergeCell ref="EQ5:EX5"/>
    <mergeCell ref="EG6:EJ6"/>
    <mergeCell ref="EL6:EO6"/>
    <mergeCell ref="EQ6:ET6"/>
    <mergeCell ref="EU6:EW6"/>
    <mergeCell ref="GO5:GS5"/>
    <mergeCell ref="GT5:GX5"/>
    <mergeCell ref="GY5:HF5"/>
    <mergeCell ref="GO6:GR6"/>
    <mergeCell ref="GT6:GW6"/>
    <mergeCell ref="GY6:HB6"/>
    <mergeCell ref="HC6:HE6"/>
    <mergeCell ref="FU5:FY5"/>
    <mergeCell ref="FZ5:GD5"/>
    <mergeCell ref="GE5:GL5"/>
    <mergeCell ref="FU6:FX6"/>
    <mergeCell ref="FZ6:GC6"/>
    <mergeCell ref="GE6:GH6"/>
    <mergeCell ref="GI6:GK6"/>
    <mergeCell ref="IC5:IG5"/>
    <mergeCell ref="IH5:IL5"/>
    <mergeCell ref="IM5:IT5"/>
    <mergeCell ref="IC6:IF6"/>
    <mergeCell ref="IH6:IK6"/>
    <mergeCell ref="IM6:IP6"/>
    <mergeCell ref="IQ6:IS6"/>
    <mergeCell ref="HI5:HM5"/>
    <mergeCell ref="HN5:HR5"/>
    <mergeCell ref="HS5:HZ5"/>
    <mergeCell ref="HI6:HL6"/>
    <mergeCell ref="HN6:HQ6"/>
    <mergeCell ref="HS6:HV6"/>
    <mergeCell ref="HW6:HY6"/>
    <mergeCell ref="JQ5:JU5"/>
    <mergeCell ref="JV5:JZ5"/>
    <mergeCell ref="KA5:KH5"/>
    <mergeCell ref="JQ6:JT6"/>
    <mergeCell ref="JV6:JY6"/>
    <mergeCell ref="KA6:KD6"/>
    <mergeCell ref="KE6:KG6"/>
    <mergeCell ref="IW5:JA5"/>
    <mergeCell ref="JB5:JF5"/>
    <mergeCell ref="JG5:JN5"/>
    <mergeCell ref="IW6:IZ6"/>
    <mergeCell ref="JB6:JE6"/>
    <mergeCell ref="JG6:JJ6"/>
    <mergeCell ref="JK6:JM6"/>
    <mergeCell ref="LO5:LV5"/>
    <mergeCell ref="LE6:LH6"/>
    <mergeCell ref="LJ6:LM6"/>
    <mergeCell ref="LO6:LR6"/>
    <mergeCell ref="LS6:LU6"/>
    <mergeCell ref="KK5:KO5"/>
    <mergeCell ref="KP5:KT5"/>
    <mergeCell ref="KU5:LB5"/>
    <mergeCell ref="KK6:KN6"/>
    <mergeCell ref="KP6:KS6"/>
    <mergeCell ref="KU6:KX6"/>
    <mergeCell ref="KY6:LA6"/>
    <mergeCell ref="C4:N4"/>
    <mergeCell ref="NM5:NQ5"/>
    <mergeCell ref="NR5:NV5"/>
    <mergeCell ref="NW5:OD5"/>
    <mergeCell ref="NM6:NP6"/>
    <mergeCell ref="NR6:NU6"/>
    <mergeCell ref="NW6:NZ6"/>
    <mergeCell ref="OA6:OC6"/>
    <mergeCell ref="MS5:MW5"/>
    <mergeCell ref="MX5:NB5"/>
    <mergeCell ref="NC5:NJ5"/>
    <mergeCell ref="MS6:MV6"/>
    <mergeCell ref="MX6:NA6"/>
    <mergeCell ref="NC6:NF6"/>
    <mergeCell ref="NG6:NI6"/>
    <mergeCell ref="LY5:MC5"/>
    <mergeCell ref="MD5:MH5"/>
    <mergeCell ref="MI5:MP5"/>
    <mergeCell ref="LY6:MB6"/>
    <mergeCell ref="MD6:MG6"/>
    <mergeCell ref="MI6:ML6"/>
    <mergeCell ref="MM6:MO6"/>
    <mergeCell ref="LE5:LI5"/>
    <mergeCell ref="LJ5:LN5"/>
  </mergeCells>
  <pageMargins left="0.25" right="0.25" top="0.75" bottom="0.75" header="0.3" footer="0.3"/>
  <pageSetup paperSize="9" scale="71" fitToWidth="1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29"/>
  <sheetViews>
    <sheetView zoomScale="115" zoomScaleNormal="115" workbookViewId="0">
      <pane xSplit="1" ySplit="3" topLeftCell="B4" activePane="bottomRight" state="frozen"/>
      <selection pane="topRight" activeCell="B1" sqref="B1"/>
      <selection pane="bottomLeft" activeCell="A4" sqref="A4"/>
      <selection pane="bottomRight" activeCell="K32" sqref="K32"/>
    </sheetView>
  </sheetViews>
  <sheetFormatPr defaultRowHeight="11.25" x14ac:dyDescent="0.25"/>
  <cols>
    <col min="1" max="1" width="25.59765625" customWidth="1"/>
    <col min="2" max="2" width="12.19921875" style="8" customWidth="1"/>
    <col min="3" max="3" width="18.19921875" customWidth="1"/>
    <col min="4" max="4" width="10.3984375" style="8" customWidth="1"/>
    <col min="5" max="5" width="14" bestFit="1" customWidth="1"/>
    <col min="6" max="6" width="16" customWidth="1"/>
    <col min="7" max="7" width="16" style="8" customWidth="1"/>
    <col min="8" max="8" width="7.796875" style="8" bestFit="1" customWidth="1"/>
    <col min="9" max="9" width="14.59765625" customWidth="1"/>
    <col min="10" max="10" width="14.59765625" style="8" customWidth="1"/>
    <col min="11" max="11" width="8.796875" style="8" bestFit="1" customWidth="1"/>
  </cols>
  <sheetData>
    <row r="1" spans="1:14" s="8" customFormat="1" x14ac:dyDescent="0.25"/>
    <row r="2" spans="1:14" ht="23.45" customHeight="1" x14ac:dyDescent="0.25">
      <c r="B2" s="410" t="s">
        <v>151</v>
      </c>
      <c r="C2" s="411"/>
      <c r="D2" s="410" t="s">
        <v>150</v>
      </c>
      <c r="E2" s="411"/>
      <c r="F2" s="410" t="s">
        <v>169</v>
      </c>
      <c r="G2" s="412"/>
      <c r="H2" s="411"/>
      <c r="I2" s="410" t="s">
        <v>170</v>
      </c>
      <c r="J2" s="412"/>
      <c r="K2" s="411"/>
      <c r="M2" t="s">
        <v>172</v>
      </c>
    </row>
    <row r="3" spans="1:14" ht="36" customHeight="1" x14ac:dyDescent="0.25">
      <c r="A3" t="s">
        <v>171</v>
      </c>
      <c r="B3" s="252" t="s">
        <v>152</v>
      </c>
      <c r="C3" s="253" t="s">
        <v>166</v>
      </c>
      <c r="D3" s="252" t="s">
        <v>152</v>
      </c>
      <c r="E3" s="253" t="s">
        <v>166</v>
      </c>
      <c r="F3" s="252" t="s">
        <v>153</v>
      </c>
      <c r="G3" s="252" t="s">
        <v>154</v>
      </c>
      <c r="H3" s="280" t="s">
        <v>155</v>
      </c>
      <c r="I3" s="252" t="s">
        <v>153</v>
      </c>
      <c r="J3" s="252" t="s">
        <v>154</v>
      </c>
      <c r="K3" s="280" t="s">
        <v>155</v>
      </c>
      <c r="M3" s="8" t="s">
        <v>151</v>
      </c>
      <c r="N3" s="8" t="s">
        <v>150</v>
      </c>
    </row>
    <row r="4" spans="1:14" x14ac:dyDescent="0.25">
      <c r="A4" s="248" t="s">
        <v>1</v>
      </c>
      <c r="B4" s="250">
        <v>2259</v>
      </c>
      <c r="C4" s="250">
        <v>246468700</v>
      </c>
      <c r="D4" s="250">
        <v>4457</v>
      </c>
      <c r="E4" s="250">
        <v>360482200</v>
      </c>
      <c r="F4" s="250" t="e">
        <f>#REF!</f>
        <v>#REF!</v>
      </c>
      <c r="G4" s="250" t="e">
        <f t="shared" ref="G4:G21" si="0">F4-C4</f>
        <v>#REF!</v>
      </c>
      <c r="H4" s="283" t="e">
        <f>G4/C4</f>
        <v>#REF!</v>
      </c>
      <c r="I4" s="285">
        <f>'Расчет ОО'!BC59</f>
        <v>510702916</v>
      </c>
      <c r="J4" s="285">
        <f>I4-E4</f>
        <v>150220716</v>
      </c>
      <c r="K4" s="283">
        <f>J4/E4</f>
        <v>0.41672159124639163</v>
      </c>
      <c r="L4" s="282"/>
      <c r="M4" s="290">
        <v>2.0880498565565751E-2</v>
      </c>
      <c r="N4" s="290">
        <v>-3.264544070218757E-2</v>
      </c>
    </row>
    <row r="5" spans="1:14" x14ac:dyDescent="0.25">
      <c r="A5" s="248" t="s">
        <v>90</v>
      </c>
      <c r="B5" s="250">
        <v>2163</v>
      </c>
      <c r="C5" s="250">
        <v>255892900</v>
      </c>
      <c r="D5" s="250">
        <v>4164</v>
      </c>
      <c r="E5" s="250">
        <v>383613700</v>
      </c>
      <c r="F5" s="250" t="e">
        <f>#REF!</f>
        <v>#REF!</v>
      </c>
      <c r="G5" s="250" t="e">
        <f t="shared" si="0"/>
        <v>#REF!</v>
      </c>
      <c r="H5" s="283" t="e">
        <f t="shared" ref="H5:H21" si="1">G5/C5</f>
        <v>#REF!</v>
      </c>
      <c r="I5" s="285">
        <f>'Расчет ОО'!BW59</f>
        <v>574109389</v>
      </c>
      <c r="J5" s="285">
        <f t="shared" ref="J5:J21" si="2">I5-E5</f>
        <v>190495689</v>
      </c>
      <c r="K5" s="284">
        <f t="shared" ref="K5:K21" si="3">J5/E5</f>
        <v>0.49658207983708613</v>
      </c>
      <c r="L5" s="282"/>
      <c r="M5" s="290">
        <v>3.1841387620027521E-2</v>
      </c>
      <c r="N5" s="290">
        <v>-4.7196454861583297E-2</v>
      </c>
    </row>
    <row r="6" spans="1:14" x14ac:dyDescent="0.25">
      <c r="A6" s="248" t="s">
        <v>91</v>
      </c>
      <c r="B6" s="250">
        <v>3919</v>
      </c>
      <c r="C6" s="250">
        <v>558191400</v>
      </c>
      <c r="D6" s="250">
        <v>7506</v>
      </c>
      <c r="E6" s="250">
        <v>605964200</v>
      </c>
      <c r="F6" s="250" t="e">
        <f>#REF!</f>
        <v>#REF!</v>
      </c>
      <c r="G6" s="250" t="e">
        <f t="shared" si="0"/>
        <v>#REF!</v>
      </c>
      <c r="H6" s="283" t="e">
        <f t="shared" si="1"/>
        <v>#REF!</v>
      </c>
      <c r="I6" s="285">
        <f>'Расчет ОО'!CQ59</f>
        <v>883677900</v>
      </c>
      <c r="J6" s="285">
        <f t="shared" si="2"/>
        <v>277713700</v>
      </c>
      <c r="K6" s="283">
        <f t="shared" si="3"/>
        <v>0.45830050686162649</v>
      </c>
      <c r="L6" s="282"/>
      <c r="M6" s="290">
        <v>2.0628434076931635E-3</v>
      </c>
      <c r="N6" s="290">
        <v>2.9590759513093857E-2</v>
      </c>
    </row>
    <row r="7" spans="1:14" x14ac:dyDescent="0.25">
      <c r="A7" s="248" t="s">
        <v>92</v>
      </c>
      <c r="B7" s="250">
        <v>20162</v>
      </c>
      <c r="C7" s="250">
        <v>2909594100</v>
      </c>
      <c r="D7" s="250">
        <v>45620</v>
      </c>
      <c r="E7" s="250">
        <v>3337922200</v>
      </c>
      <c r="F7" s="250" t="e">
        <f>#REF!</f>
        <v>#REF!</v>
      </c>
      <c r="G7" s="250" t="e">
        <f t="shared" si="0"/>
        <v>#REF!</v>
      </c>
      <c r="H7" s="283" t="e">
        <f t="shared" si="1"/>
        <v>#REF!</v>
      </c>
      <c r="I7" s="285">
        <f>'Расчет ОО'!DK59</f>
        <v>8019817129</v>
      </c>
      <c r="J7" s="285">
        <f t="shared" si="2"/>
        <v>4681894929</v>
      </c>
      <c r="K7" s="284">
        <f t="shared" si="3"/>
        <v>1.4026375237265865</v>
      </c>
      <c r="L7" s="282"/>
      <c r="M7" s="290">
        <v>1.4325025360805085E-3</v>
      </c>
      <c r="N7" s="290">
        <v>-4.7516778575254458E-2</v>
      </c>
    </row>
    <row r="8" spans="1:14" x14ac:dyDescent="0.25">
      <c r="A8" s="288" t="s">
        <v>93</v>
      </c>
      <c r="B8" s="250">
        <v>8992</v>
      </c>
      <c r="C8" s="250">
        <v>1334339600</v>
      </c>
      <c r="D8" s="250">
        <v>17062</v>
      </c>
      <c r="E8" s="250">
        <v>1375995700</v>
      </c>
      <c r="F8" s="250" t="e">
        <f>#REF!</f>
        <v>#REF!</v>
      </c>
      <c r="G8" s="250" t="e">
        <f t="shared" si="0"/>
        <v>#REF!</v>
      </c>
      <c r="H8" s="283" t="e">
        <f t="shared" si="1"/>
        <v>#REF!</v>
      </c>
      <c r="I8" s="285">
        <f>'Расчет ОО'!EE59</f>
        <v>2082216344</v>
      </c>
      <c r="J8" s="285">
        <f t="shared" si="2"/>
        <v>706220644</v>
      </c>
      <c r="K8" s="283">
        <f t="shared" si="3"/>
        <v>0.51324335097849505</v>
      </c>
      <c r="L8" s="282" t="s">
        <v>165</v>
      </c>
      <c r="M8" s="290">
        <v>-1.6124698256039117E-2</v>
      </c>
      <c r="N8" s="290">
        <v>2.6666265484781748E-3</v>
      </c>
    </row>
    <row r="9" spans="1:14" x14ac:dyDescent="0.25">
      <c r="A9" s="248" t="s">
        <v>94</v>
      </c>
      <c r="B9" s="250">
        <v>10372</v>
      </c>
      <c r="C9" s="250">
        <v>1555730400</v>
      </c>
      <c r="D9" s="250">
        <v>20206</v>
      </c>
      <c r="E9" s="250">
        <v>1534348000</v>
      </c>
      <c r="F9" s="250" t="e">
        <f>#REF!</f>
        <v>#REF!</v>
      </c>
      <c r="G9" s="250" t="e">
        <f t="shared" si="0"/>
        <v>#REF!</v>
      </c>
      <c r="H9" s="283" t="e">
        <f t="shared" si="1"/>
        <v>#REF!</v>
      </c>
      <c r="I9" s="285">
        <f>'Расчет ОО'!EY59</f>
        <v>2739207037</v>
      </c>
      <c r="J9" s="285">
        <f t="shared" si="2"/>
        <v>1204859037</v>
      </c>
      <c r="K9" s="283">
        <f t="shared" si="3"/>
        <v>0.78525799688206321</v>
      </c>
      <c r="L9" s="282"/>
      <c r="M9" s="290">
        <v>1.2191865646632275E-2</v>
      </c>
      <c r="N9" s="290">
        <v>5.8385478594752814E-2</v>
      </c>
    </row>
    <row r="10" spans="1:14" x14ac:dyDescent="0.25">
      <c r="A10" s="248" t="s">
        <v>95</v>
      </c>
      <c r="B10" s="250">
        <v>4075</v>
      </c>
      <c r="C10" s="250">
        <v>450184300</v>
      </c>
      <c r="D10" s="250">
        <v>7489</v>
      </c>
      <c r="E10" s="250">
        <v>580477100</v>
      </c>
      <c r="F10" s="250" t="e">
        <f>#REF!</f>
        <v>#REF!</v>
      </c>
      <c r="G10" s="250" t="e">
        <f t="shared" si="0"/>
        <v>#REF!</v>
      </c>
      <c r="H10" s="283" t="e">
        <f t="shared" si="1"/>
        <v>#REF!</v>
      </c>
      <c r="I10" s="285">
        <f>'Расчет ОО'!FS59</f>
        <v>940258921</v>
      </c>
      <c r="J10" s="285">
        <f t="shared" si="2"/>
        <v>359781821</v>
      </c>
      <c r="K10" s="283">
        <f t="shared" si="3"/>
        <v>0.61980364255540832</v>
      </c>
      <c r="L10" s="282"/>
      <c r="M10" s="290">
        <v>3.5313080306195385E-2</v>
      </c>
      <c r="N10" s="290">
        <v>3.5212061565319487E-3</v>
      </c>
    </row>
    <row r="11" spans="1:14" x14ac:dyDescent="0.25">
      <c r="A11" s="248" t="s">
        <v>96</v>
      </c>
      <c r="B11" s="250">
        <v>3754</v>
      </c>
      <c r="C11" s="250">
        <v>479850100</v>
      </c>
      <c r="D11" s="250">
        <v>7008</v>
      </c>
      <c r="E11" s="250">
        <v>529266600</v>
      </c>
      <c r="F11" s="250" t="e">
        <f>#REF!</f>
        <v>#REF!</v>
      </c>
      <c r="G11" s="250" t="e">
        <f t="shared" si="0"/>
        <v>#REF!</v>
      </c>
      <c r="H11" s="283" t="e">
        <f t="shared" si="1"/>
        <v>#REF!</v>
      </c>
      <c r="I11" s="285">
        <f>'Расчет ОО'!GM59</f>
        <v>766663464</v>
      </c>
      <c r="J11" s="285">
        <f t="shared" si="2"/>
        <v>237396864</v>
      </c>
      <c r="K11" s="283">
        <f t="shared" si="3"/>
        <v>0.44853928813947452</v>
      </c>
      <c r="L11" s="282"/>
      <c r="M11" s="290">
        <v>-2.2434425812397199E-2</v>
      </c>
      <c r="N11" s="290">
        <v>-9.7856569575019339E-3</v>
      </c>
    </row>
    <row r="12" spans="1:14" x14ac:dyDescent="0.25">
      <c r="A12" s="248" t="s">
        <v>97</v>
      </c>
      <c r="B12" s="250">
        <v>5133</v>
      </c>
      <c r="C12" s="250">
        <v>908755500</v>
      </c>
      <c r="D12" s="250">
        <v>8965</v>
      </c>
      <c r="E12" s="250">
        <v>667550000</v>
      </c>
      <c r="F12" s="250" t="e">
        <f>#REF!</f>
        <v>#REF!</v>
      </c>
      <c r="G12" s="250" t="e">
        <f t="shared" si="0"/>
        <v>#REF!</v>
      </c>
      <c r="H12" s="284" t="e">
        <f t="shared" si="1"/>
        <v>#REF!</v>
      </c>
      <c r="I12" s="285">
        <f>'Расчет ОО'!HG59</f>
        <v>1270612658</v>
      </c>
      <c r="J12" s="285">
        <f t="shared" si="2"/>
        <v>603062658</v>
      </c>
      <c r="K12" s="283">
        <f t="shared" si="3"/>
        <v>0.90339698599355855</v>
      </c>
      <c r="L12" s="282"/>
      <c r="M12" s="290">
        <v>-3.401888410997831E-2</v>
      </c>
      <c r="N12" s="290">
        <v>-9.9519126413634435E-3</v>
      </c>
    </row>
    <row r="13" spans="1:14" x14ac:dyDescent="0.25">
      <c r="A13" s="248" t="s">
        <v>98</v>
      </c>
      <c r="B13" s="250">
        <v>1320</v>
      </c>
      <c r="C13" s="250">
        <v>198743800</v>
      </c>
      <c r="D13" s="250">
        <v>2683</v>
      </c>
      <c r="E13" s="250">
        <v>234834100</v>
      </c>
      <c r="F13" s="250" t="e">
        <f>#REF!</f>
        <v>#REF!</v>
      </c>
      <c r="G13" s="250" t="e">
        <f t="shared" si="0"/>
        <v>#REF!</v>
      </c>
      <c r="H13" s="283" t="e">
        <f t="shared" si="1"/>
        <v>#REF!</v>
      </c>
      <c r="I13" s="285">
        <f>'Расчет ОО'!IA59</f>
        <v>384574956</v>
      </c>
      <c r="J13" s="285">
        <f t="shared" si="2"/>
        <v>149740856</v>
      </c>
      <c r="K13" s="287">
        <f t="shared" si="3"/>
        <v>0.6376452823503912</v>
      </c>
      <c r="L13" s="282"/>
      <c r="M13" s="290">
        <v>-2.0806929047042729E-2</v>
      </c>
      <c r="N13" s="290">
        <v>0.109838427725944</v>
      </c>
    </row>
    <row r="14" spans="1:14" x14ac:dyDescent="0.25">
      <c r="A14" s="248" t="s">
        <v>99</v>
      </c>
      <c r="B14" s="250">
        <v>4271</v>
      </c>
      <c r="C14" s="250">
        <v>471065600</v>
      </c>
      <c r="D14" s="250">
        <v>6056</v>
      </c>
      <c r="E14" s="250">
        <v>547443100</v>
      </c>
      <c r="F14" s="250" t="e">
        <f>#REF!</f>
        <v>#REF!</v>
      </c>
      <c r="G14" s="250" t="e">
        <f t="shared" si="0"/>
        <v>#REF!</v>
      </c>
      <c r="H14" s="283" t="e">
        <f t="shared" si="1"/>
        <v>#REF!</v>
      </c>
      <c r="I14" s="285">
        <f>'Расчет ОО'!IU61</f>
        <v>1339887381</v>
      </c>
      <c r="J14" s="285">
        <f t="shared" si="2"/>
        <v>792444281</v>
      </c>
      <c r="K14" s="284">
        <f t="shared" si="3"/>
        <v>1.4475372527300097</v>
      </c>
      <c r="L14" s="282"/>
      <c r="M14" s="290">
        <v>3.1905271315471356E-2</v>
      </c>
      <c r="N14" s="290">
        <v>-4.1234022931543497E-2</v>
      </c>
    </row>
    <row r="15" spans="1:14" x14ac:dyDescent="0.25">
      <c r="A15" s="248" t="s">
        <v>100</v>
      </c>
      <c r="B15" s="250">
        <v>2679</v>
      </c>
      <c r="C15" s="250">
        <v>352214700</v>
      </c>
      <c r="D15" s="250">
        <v>5912</v>
      </c>
      <c r="E15" s="250">
        <v>497944000</v>
      </c>
      <c r="F15" s="250" t="e">
        <f>#REF!</f>
        <v>#REF!</v>
      </c>
      <c r="G15" s="250" t="e">
        <f t="shared" si="0"/>
        <v>#REF!</v>
      </c>
      <c r="H15" s="283" t="e">
        <f t="shared" si="1"/>
        <v>#REF!</v>
      </c>
      <c r="I15" s="285">
        <f>'Расчет ОО'!JO59</f>
        <v>849389579</v>
      </c>
      <c r="J15" s="285">
        <f t="shared" si="2"/>
        <v>351445579</v>
      </c>
      <c r="K15" s="287">
        <f t="shared" si="3"/>
        <v>0.70579338038012307</v>
      </c>
      <c r="L15" s="282"/>
      <c r="M15" s="290">
        <v>3.022910598023237E-2</v>
      </c>
      <c r="N15" s="290">
        <v>8.1366558479738491E-2</v>
      </c>
    </row>
    <row r="16" spans="1:14" x14ac:dyDescent="0.25">
      <c r="A16" s="248" t="s">
        <v>101</v>
      </c>
      <c r="B16" s="250">
        <v>1479</v>
      </c>
      <c r="C16" s="250">
        <v>164298600</v>
      </c>
      <c r="D16" s="250">
        <v>2788</v>
      </c>
      <c r="E16" s="250">
        <v>219374300</v>
      </c>
      <c r="F16" s="250" t="e">
        <f>#REF!</f>
        <v>#REF!</v>
      </c>
      <c r="G16" s="250" t="e">
        <f t="shared" si="0"/>
        <v>#REF!</v>
      </c>
      <c r="H16" s="283" t="e">
        <f t="shared" si="1"/>
        <v>#REF!</v>
      </c>
      <c r="I16" s="285">
        <f>'Расчет ОО'!KI59</f>
        <v>325865972</v>
      </c>
      <c r="J16" s="285">
        <f>I16-E16</f>
        <v>106491672</v>
      </c>
      <c r="K16" s="283">
        <f t="shared" si="3"/>
        <v>0.48543367203906745</v>
      </c>
      <c r="L16" s="282"/>
      <c r="M16" s="290">
        <v>-1.1267280803469143E-3</v>
      </c>
      <c r="N16" s="290">
        <v>8.036784105126437E-3</v>
      </c>
    </row>
    <row r="17" spans="1:17" x14ac:dyDescent="0.25">
      <c r="A17" s="248" t="s">
        <v>102</v>
      </c>
      <c r="B17" s="250">
        <v>2689</v>
      </c>
      <c r="C17" s="250">
        <v>325705800</v>
      </c>
      <c r="D17" s="250">
        <v>5226</v>
      </c>
      <c r="E17" s="250">
        <v>497959000</v>
      </c>
      <c r="F17" s="250" t="e">
        <f>#REF!</f>
        <v>#REF!</v>
      </c>
      <c r="G17" s="250" t="e">
        <f t="shared" si="0"/>
        <v>#REF!</v>
      </c>
      <c r="H17" s="287" t="e">
        <f t="shared" si="1"/>
        <v>#REF!</v>
      </c>
      <c r="I17" s="285">
        <f>'Расчет ОО'!LC59</f>
        <v>830986065</v>
      </c>
      <c r="J17" s="285">
        <f t="shared" si="2"/>
        <v>333027065</v>
      </c>
      <c r="K17" s="283">
        <f t="shared" si="3"/>
        <v>0.66878410672364597</v>
      </c>
      <c r="L17" s="282"/>
      <c r="M17" s="290">
        <v>4.9411552239613056E-2</v>
      </c>
      <c r="N17" s="290">
        <v>4.9602419208902522E-2</v>
      </c>
    </row>
    <row r="18" spans="1:17" x14ac:dyDescent="0.25">
      <c r="A18" s="248" t="s">
        <v>103</v>
      </c>
      <c r="B18" s="250">
        <v>1743</v>
      </c>
      <c r="C18" s="250">
        <v>209869100</v>
      </c>
      <c r="D18" s="250">
        <v>3455</v>
      </c>
      <c r="E18" s="250">
        <v>280993200</v>
      </c>
      <c r="F18" s="250" t="e">
        <f>#REF!</f>
        <v>#REF!</v>
      </c>
      <c r="G18" s="250" t="e">
        <f t="shared" si="0"/>
        <v>#REF!</v>
      </c>
      <c r="H18" s="283" t="e">
        <f t="shared" si="1"/>
        <v>#REF!</v>
      </c>
      <c r="I18" s="285">
        <f>'Расчет ОО'!LW59</f>
        <v>477334366</v>
      </c>
      <c r="J18" s="285">
        <f t="shared" si="2"/>
        <v>196341166</v>
      </c>
      <c r="K18" s="287">
        <f t="shared" si="3"/>
        <v>0.69873991968488913</v>
      </c>
      <c r="L18" s="282"/>
      <c r="M18" s="290">
        <v>3.4978999337990334E-2</v>
      </c>
      <c r="N18" s="290">
        <v>8.9947743494553076E-2</v>
      </c>
    </row>
    <row r="19" spans="1:17" x14ac:dyDescent="0.25">
      <c r="A19" s="248" t="s">
        <v>104</v>
      </c>
      <c r="B19" s="250">
        <v>3958</v>
      </c>
      <c r="C19" s="250">
        <v>452048000</v>
      </c>
      <c r="D19" s="250">
        <v>7194</v>
      </c>
      <c r="E19" s="250">
        <v>585106100</v>
      </c>
      <c r="F19" s="250" t="e">
        <f>#REF!</f>
        <v>#REF!</v>
      </c>
      <c r="G19" s="250" t="e">
        <f t="shared" si="0"/>
        <v>#REF!</v>
      </c>
      <c r="H19" s="283" t="e">
        <f t="shared" si="1"/>
        <v>#REF!</v>
      </c>
      <c r="I19" s="285">
        <f>'Расчет ОО'!NK59</f>
        <v>921853037</v>
      </c>
      <c r="J19" s="285">
        <f t="shared" si="2"/>
        <v>336746937</v>
      </c>
      <c r="K19" s="283">
        <f t="shared" si="3"/>
        <v>0.57553140703882599</v>
      </c>
      <c r="L19" s="282"/>
      <c r="M19" s="290">
        <v>4.0954675733542147E-2</v>
      </c>
      <c r="N19" s="290">
        <v>1.8903017769147497E-2</v>
      </c>
    </row>
    <row r="20" spans="1:17" x14ac:dyDescent="0.25">
      <c r="A20" s="248" t="s">
        <v>105</v>
      </c>
      <c r="B20" s="250">
        <v>5511</v>
      </c>
      <c r="C20" s="250">
        <v>583947700</v>
      </c>
      <c r="D20" s="250">
        <v>10973</v>
      </c>
      <c r="E20" s="250">
        <v>876403600</v>
      </c>
      <c r="F20" s="250" t="e">
        <f>#REF!</f>
        <v>#REF!</v>
      </c>
      <c r="G20" s="250" t="e">
        <f t="shared" si="0"/>
        <v>#REF!</v>
      </c>
      <c r="H20" s="283" t="e">
        <f t="shared" si="1"/>
        <v>#REF!</v>
      </c>
      <c r="I20" s="285">
        <f>'Расчет ОО'!OE59</f>
        <v>1643066498</v>
      </c>
      <c r="J20" s="285">
        <f t="shared" si="2"/>
        <v>766662898</v>
      </c>
      <c r="K20" s="287">
        <f t="shared" si="3"/>
        <v>0.87478291736820801</v>
      </c>
      <c r="M20" s="290">
        <v>5.2391162086619827E-2</v>
      </c>
      <c r="N20" s="290">
        <v>6.6626232095095564E-2</v>
      </c>
    </row>
    <row r="21" spans="1:17" x14ac:dyDescent="0.25">
      <c r="A21" s="248" t="s">
        <v>89</v>
      </c>
      <c r="B21" s="250">
        <v>3795</v>
      </c>
      <c r="C21" s="250">
        <v>474740000</v>
      </c>
      <c r="D21" s="250">
        <v>6383</v>
      </c>
      <c r="E21" s="250">
        <v>470516400</v>
      </c>
      <c r="F21" s="250" t="e">
        <f>#REF!</f>
        <v>#REF!</v>
      </c>
      <c r="G21" s="250" t="e">
        <f t="shared" si="0"/>
        <v>#REF!</v>
      </c>
      <c r="H21" s="283" t="e">
        <f t="shared" si="1"/>
        <v>#REF!</v>
      </c>
      <c r="I21" s="285">
        <f>'Расчет ОО'!MQ59</f>
        <v>756250614</v>
      </c>
      <c r="J21" s="285">
        <f t="shared" si="2"/>
        <v>285734214</v>
      </c>
      <c r="K21" s="283">
        <f t="shared" si="3"/>
        <v>0.60727790572230855</v>
      </c>
      <c r="M21" s="290">
        <v>-8.3939531882465078E-3</v>
      </c>
      <c r="N21" s="290">
        <v>3.2589457541805297E-2</v>
      </c>
    </row>
    <row r="22" spans="1:17" s="117" customFormat="1" x14ac:dyDescent="0.25">
      <c r="A22" s="249" t="s">
        <v>149</v>
      </c>
      <c r="B22" s="279">
        <f>SUM(B4:B21)</f>
        <v>88274</v>
      </c>
      <c r="C22" s="279">
        <f>SUM(C4:C21)</f>
        <v>11931640300</v>
      </c>
      <c r="D22" s="279">
        <f t="shared" ref="D22" si="4">SUM(D4:D21)</f>
        <v>173147</v>
      </c>
      <c r="E22" s="279">
        <f>SUM(E4:E21)</f>
        <v>13586193500</v>
      </c>
      <c r="F22" s="251" t="e">
        <f t="shared" ref="F22" si="5">SUM(F4:F21)</f>
        <v>#REF!</v>
      </c>
      <c r="G22" s="251" t="e">
        <f t="shared" ref="G22" si="6">SUM(G4:G21)</f>
        <v>#REF!</v>
      </c>
      <c r="H22" s="283"/>
      <c r="I22" s="286">
        <f t="shared" ref="I22:J22" si="7">SUM(I4:I21)</f>
        <v>25316474226</v>
      </c>
      <c r="J22" s="286">
        <f t="shared" si="7"/>
        <v>11730280726</v>
      </c>
      <c r="K22" s="283"/>
    </row>
    <row r="23" spans="1:17" x14ac:dyDescent="0.25">
      <c r="A23" s="8"/>
      <c r="C23" s="247"/>
      <c r="E23" s="247"/>
      <c r="I23" s="247"/>
      <c r="J23" s="247"/>
      <c r="Q23" s="290"/>
    </row>
    <row r="24" spans="1:17" x14ac:dyDescent="0.25">
      <c r="E24" s="247"/>
      <c r="I24" s="247"/>
      <c r="J24" s="247"/>
    </row>
    <row r="27" spans="1:17" x14ac:dyDescent="0.25">
      <c r="F27" s="247"/>
      <c r="I27" s="247"/>
      <c r="J27" s="247"/>
    </row>
    <row r="28" spans="1:17" x14ac:dyDescent="0.25">
      <c r="I28" s="247"/>
    </row>
    <row r="29" spans="1:17" x14ac:dyDescent="0.25">
      <c r="J29" s="247"/>
    </row>
  </sheetData>
  <mergeCells count="4">
    <mergeCell ref="B2:C2"/>
    <mergeCell ref="D2:E2"/>
    <mergeCell ref="F2:H2"/>
    <mergeCell ref="I2:K2"/>
  </mergeCells>
  <pageMargins left="0.70866141732283472" right="0.70866141732283472" top="0.74803149606299213" bottom="0.74803149606299213" header="0.31496062992125984" footer="0.31496062992125984"/>
  <pageSetup paperSize="9" scale="125"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7:E17"/>
  <sheetViews>
    <sheetView zoomScale="160" zoomScaleNormal="160" workbookViewId="0">
      <selection activeCell="D22" sqref="D22"/>
    </sheetView>
  </sheetViews>
  <sheetFormatPr defaultRowHeight="11.25" x14ac:dyDescent="0.25"/>
  <cols>
    <col min="3" max="3" width="14.19921875" bestFit="1" customWidth="1"/>
    <col min="4" max="4" width="10.3984375" bestFit="1" customWidth="1"/>
  </cols>
  <sheetData>
    <row r="7" spans="3:5" x14ac:dyDescent="0.25">
      <c r="C7" t="s">
        <v>176</v>
      </c>
      <c r="D7" s="298">
        <v>4992.1000000000004</v>
      </c>
    </row>
    <row r="8" spans="3:5" x14ac:dyDescent="0.25">
      <c r="C8" t="s">
        <v>177</v>
      </c>
      <c r="D8" s="298">
        <v>5720.7</v>
      </c>
    </row>
    <row r="9" spans="3:5" x14ac:dyDescent="0.25">
      <c r="C9" t="s">
        <v>178</v>
      </c>
      <c r="D9" s="298">
        <v>253.8</v>
      </c>
    </row>
    <row r="10" spans="3:5" x14ac:dyDescent="0.25">
      <c r="C10" t="s">
        <v>179</v>
      </c>
      <c r="D10" s="298">
        <v>217.8</v>
      </c>
    </row>
    <row r="11" spans="3:5" x14ac:dyDescent="0.25">
      <c r="C11" t="s">
        <v>180</v>
      </c>
      <c r="D11" s="298">
        <v>898</v>
      </c>
      <c r="E11" s="298">
        <f>SUM(D7:D11)</f>
        <v>12082.399999999998</v>
      </c>
    </row>
    <row r="12" spans="3:5" x14ac:dyDescent="0.25">
      <c r="C12" t="s">
        <v>175</v>
      </c>
      <c r="D12" s="298">
        <f>369424.6+153924.9</f>
        <v>523349.5</v>
      </c>
    </row>
    <row r="13" spans="3:5" x14ac:dyDescent="0.25">
      <c r="C13" t="s">
        <v>149</v>
      </c>
      <c r="D13" s="299">
        <f>SUM(D7:D12)</f>
        <v>535431.9</v>
      </c>
    </row>
    <row r="14" spans="3:5" x14ac:dyDescent="0.25">
      <c r="D14" s="298">
        <v>535431.9</v>
      </c>
    </row>
    <row r="15" spans="3:5" x14ac:dyDescent="0.25">
      <c r="D15" s="298">
        <f>D14-D13</f>
        <v>0</v>
      </c>
    </row>
    <row r="16" spans="3:5" x14ac:dyDescent="0.25">
      <c r="D16" s="298"/>
    </row>
    <row r="17" spans="4:4" x14ac:dyDescent="0.25">
      <c r="D17" s="29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Свод</vt:lpstr>
      <vt:lpstr>Нормативы ОО</vt:lpstr>
      <vt:lpstr>Расчет ОО</vt:lpstr>
      <vt:lpstr>сравнение расчетов</vt:lpstr>
      <vt:lpstr>Лист1</vt:lpstr>
      <vt:lpstr>'Нормативы ОО'!Заголовки_для_печати</vt:lpstr>
      <vt:lpstr>'Расчет ОО'!Заголовки_для_печати</vt:lpstr>
      <vt:lpstr>Свод!Заголовки_для_печати</vt:lpstr>
      <vt:lpstr>'сравнение расчетов'!Заголовки_для_печати</vt:lpstr>
      <vt:lpstr>'Нормативы ОО'!Область_печати</vt:lpstr>
      <vt:lpstr>Свод!Область_печати</vt:lpstr>
    </vt:vector>
  </TitlesOfParts>
  <Company>Про-Грамма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Балюта А.Н.</dc:creator>
  <cp:lastModifiedBy>Старостина Рузанна Левоновна</cp:lastModifiedBy>
  <cp:lastPrinted>2025-08-22T12:50:41Z</cp:lastPrinted>
  <dcterms:created xsi:type="dcterms:W3CDTF">2010-10-29T16:17:12Z</dcterms:created>
  <dcterms:modified xsi:type="dcterms:W3CDTF">2025-08-22T12:50:49Z</dcterms:modified>
</cp:coreProperties>
</file>