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225" yWindow="330" windowWidth="29040" windowHeight="13620" firstSheet="1" activeTab="1"/>
  </bookViews>
  <sheets>
    <sheet name="документы_2021" sheetId="24" state="hidden" r:id="rId1"/>
    <sheet name="ЧДОУ  содерж" sheetId="32" r:id="rId2"/>
    <sheet name="Лист1" sheetId="33" r:id="rId3"/>
  </sheets>
  <definedNames>
    <definedName name="Z_03BB0823_F46D_4FFC_9767_8DD17CA40F59_.wvu.Cols" localSheetId="1" hidden="1">'ЧДОУ  содерж'!#REF!</definedName>
    <definedName name="Z_03BB0823_F46D_4FFC_9767_8DD17CA40F59_.wvu.PrintArea" localSheetId="1" hidden="1">'ЧДОУ  содерж'!#REF!</definedName>
    <definedName name="Z_03BB0823_F46D_4FFC_9767_8DD17CA40F59_.wvu.PrintTitles" localSheetId="1" hidden="1">'ЧДОУ  содерж'!#REF!</definedName>
    <definedName name="Z_03BB0823_F46D_4FFC_9767_8DD17CA40F59_.wvu.Rows" localSheetId="1" hidden="1">'ЧДОУ  содерж'!#REF!,'ЧДОУ  содерж'!#REF!</definedName>
  </definedNames>
  <calcPr calcId="145621"/>
</workbook>
</file>

<file path=xl/calcChain.xml><?xml version="1.0" encoding="utf-8"?>
<calcChain xmlns="http://schemas.openxmlformats.org/spreadsheetml/2006/main">
  <c r="BD59" i="32" l="1"/>
  <c r="BE58" i="32" l="1"/>
  <c r="BF58" i="32"/>
  <c r="BG58" i="32" s="1"/>
  <c r="BF53" i="32"/>
  <c r="BG53" i="32" s="1"/>
  <c r="BE53" i="32"/>
  <c r="BF51" i="32"/>
  <c r="BG51" i="32" s="1"/>
  <c r="BE51" i="32"/>
  <c r="BF38" i="32"/>
  <c r="BG38" i="32" s="1"/>
  <c r="BE38" i="32"/>
  <c r="BF44" i="32" l="1"/>
  <c r="BG44" i="32" s="1"/>
  <c r="BE44" i="32"/>
  <c r="BE32" i="32" l="1"/>
  <c r="BE59" i="32" s="1"/>
  <c r="BF32" i="32"/>
  <c r="BG32" i="32" s="1"/>
  <c r="BF59" i="32" l="1"/>
  <c r="BG59" i="32" s="1"/>
  <c r="T37" i="24" l="1"/>
  <c r="T15" i="24" l="1"/>
  <c r="T4" i="24"/>
  <c r="T44" i="24" l="1"/>
</calcChain>
</file>

<file path=xl/comments1.xml><?xml version="1.0" encoding="utf-8"?>
<comments xmlns="http://schemas.openxmlformats.org/spreadsheetml/2006/main">
  <authors>
    <author>Автор</author>
  </authors>
  <commentList>
    <comment ref="I2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уреждения расчитывают, НМ Осипова проверяла</t>
        </r>
      </text>
    </comment>
    <comment ref="N2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 пп нет, только в приказе есть</t>
        </r>
      </text>
    </comment>
    <comment ref="U2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согласно нашему приказу, их потом, после заключения договора</t>
        </r>
      </text>
    </comment>
    <comment ref="V2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после подписания договора</t>
        </r>
      </text>
    </comment>
  </commentList>
</comments>
</file>

<file path=xl/sharedStrings.xml><?xml version="1.0" encoding="utf-8"?>
<sst xmlns="http://schemas.openxmlformats.org/spreadsheetml/2006/main" count="364" uniqueCount="181">
  <si>
    <t>№№</t>
  </si>
  <si>
    <t>сумма</t>
  </si>
  <si>
    <t>группы общеразвивающей направленности, обычные группы</t>
  </si>
  <si>
    <t>Всего</t>
  </si>
  <si>
    <t>кратковременного пребывания</t>
  </si>
  <si>
    <t>сокращенного дня</t>
  </si>
  <si>
    <t>полного дня</t>
  </si>
  <si>
    <t>продленного дня</t>
  </si>
  <si>
    <t>круглосуточным пребыванием</t>
  </si>
  <si>
    <t>до 5 часов</t>
  </si>
  <si>
    <t>8 - 10,5 часов</t>
  </si>
  <si>
    <t>12 часов</t>
  </si>
  <si>
    <t>13 - 14 часов</t>
  </si>
  <si>
    <t>24 часа</t>
  </si>
  <si>
    <t>до 3 лет</t>
  </si>
  <si>
    <t>старше 3 лет</t>
  </si>
  <si>
    <t>кон-т</t>
  </si>
  <si>
    <t>НОУ школа "Истоки"</t>
  </si>
  <si>
    <t>АНО "Сосновоборская частная школа"</t>
  </si>
  <si>
    <t>ЧОУ Гимназия "Грэйс"</t>
  </si>
  <si>
    <t>ЧОУ "Первая академическая гимназия г.Гатчины"</t>
  </si>
  <si>
    <t>ИП Козина Н.А.</t>
  </si>
  <si>
    <t xml:space="preserve">НОУ СО "Школа Русской Культуры преподобных Сергия и Германа Валаамсяких" </t>
  </si>
  <si>
    <t>ЧОУ "Кингисеппская СОШ Православной культуры"</t>
  </si>
  <si>
    <t>ИП Копцева И.Н.</t>
  </si>
  <si>
    <t>ЧДОУ "Творец"</t>
  </si>
  <si>
    <t>АНО ОУ "Школа имени императора Александра III"</t>
  </si>
  <si>
    <t>ЧОУ "Гатчинская гимназия Апекс"</t>
  </si>
  <si>
    <t>ЧУДО "Маленькая страна "Кудрово"</t>
  </si>
  <si>
    <t>АНО "Сосновоборская частная школа" (дошкольное отделение)</t>
  </si>
  <si>
    <t>ООО «Центр развития «Тигренок»</t>
  </si>
  <si>
    <t>АНО ДО "Детский сад "Лучик"</t>
  </si>
  <si>
    <t>ООО "Маленькая страна Новогорелово"</t>
  </si>
  <si>
    <t>ООО  "Система" (Эрудит)</t>
  </si>
  <si>
    <t>НО ЧДОУ Детский сад "Планета ДЕТСТВА"</t>
  </si>
  <si>
    <t>ИП Белова О.П.</t>
  </si>
  <si>
    <t>ИП Иванов А.С.</t>
  </si>
  <si>
    <t>ИП Семцова А.П.</t>
  </si>
  <si>
    <t>Наименование</t>
  </si>
  <si>
    <t>ООО ДО "Детский сад "Лучик"</t>
  </si>
  <si>
    <t>ООО "ТОСНО ПРОЕКТ"</t>
  </si>
  <si>
    <t>ООО "РОСТ ОК"</t>
  </si>
  <si>
    <t>ООО "УМКА"</t>
  </si>
  <si>
    <t>10,5 - 12 часов</t>
  </si>
  <si>
    <t>8 - 10 часов</t>
  </si>
  <si>
    <t>N п/п</t>
  </si>
  <si>
    <t>Наименование образовательной организации</t>
  </si>
  <si>
    <t>Опись документов</t>
  </si>
  <si>
    <t>Наличие лицензии на осуществление образовательной деятельности</t>
  </si>
  <si>
    <r>
      <t xml:space="preserve">Наличие государственной аккредитации по соответствующим общеобразовательным программам </t>
    </r>
    <r>
      <rPr>
        <sz val="10"/>
        <color rgb="FFFF0000"/>
        <rFont val="Times New Roman"/>
        <family val="1"/>
        <charset val="204"/>
      </rPr>
      <t>(если дошкольное, аккредитация не должна быть)</t>
    </r>
  </si>
  <si>
    <t>Заявка на получение субсидии по форме, утвержденной приказом комитета</t>
  </si>
  <si>
    <r>
      <t xml:space="preserve">Краткая информация о претенденте на получение субсидии (год образования, статус, род деятельности, цели, задачи, состав и квалификация работников, достижения, динамика численности, результаты деятельности) по форме, установленной приказом комитета, - для индивидуальных предпринимателей </t>
    </r>
    <r>
      <rPr>
        <b/>
        <sz val="10"/>
        <color rgb="FFFF0000"/>
        <rFont val="Times New Roman"/>
        <family val="1"/>
        <charset val="204"/>
      </rPr>
      <t>ИНФОРМАЦИЯ ДОЛЖНА БЫТЬ ЗАВИЗИРОВАНА ДИРЕКТОРОМ УЧРЕЖДЕНИЯ!</t>
    </r>
  </si>
  <si>
    <t>Справка о среднем размере заработной платы работников в текущем году</t>
  </si>
  <si>
    <t>Расчет размера субсидии на возмещение затрат
по оказанию образовательных услуг
 по форме согласно приложению к настоящему Порядку</t>
  </si>
  <si>
    <t>Расчет доходов и расходов на очередной год по форме, утвержденной приказом комитета</t>
  </si>
  <si>
    <r>
      <t xml:space="preserve">Копия свидетельства </t>
    </r>
    <r>
      <rPr>
        <b/>
        <sz val="10"/>
        <rFont val="Times New Roman"/>
        <family val="1"/>
        <charset val="204"/>
      </rPr>
      <t xml:space="preserve">о государственной регистрации в </t>
    </r>
    <r>
      <rPr>
        <sz val="10"/>
        <rFont val="Times New Roman"/>
        <family val="1"/>
        <charset val="204"/>
      </rPr>
      <t>качестве индивидуального предпринимателя, юридического лица</t>
    </r>
  </si>
  <si>
    <t>Копии документов, подтверждающих назначение на должность руководителя организации, или доверенность, подтверждающую полномочия физического лица на подписание договоров от лица организации</t>
  </si>
  <si>
    <t>Копии приказов о зачислении воспитанников и учащихся в образовательную организацию для получения дошкольного, начального общего, основного общего, среднего общего образования в текущем учебном году, копии приказов о переводе воспитанников в другую возрастную группу, в другой класс</t>
  </si>
  <si>
    <t>Копия учредительных документов</t>
  </si>
  <si>
    <t>для ИП: ИНН ИП</t>
  </si>
  <si>
    <t xml:space="preserve">Копия свидетельства о постановке на учет в налоговом органе </t>
  </si>
  <si>
    <r>
      <t xml:space="preserve">Выписка из Единого государственного реестра юридических лиц (или ЕГРП) </t>
    </r>
    <r>
      <rPr>
        <b/>
        <sz val="10"/>
        <rFont val="Times New Roman"/>
        <family val="1"/>
        <charset val="204"/>
      </rPr>
      <t>выписки должны быть выданы не ранее чем за один месяц до дня подачи заявки на предоставление субсидии</t>
    </r>
  </si>
  <si>
    <t>Справки налогового органа и государственных внебюджетных фондов РФ об отсутствии просроченной задолженности по уплате налогов, сборов и иных обязательных платежей в бюджеты бюджетной системы РФ</t>
  </si>
  <si>
    <t>Документы заверены директором либо нотариально (печать и подпись), ИфП</t>
  </si>
  <si>
    <t>Численность детей в приказе о зачислении, в заявке и в расчете субсидии должно совпадать</t>
  </si>
  <si>
    <t>Документы, подтверждающие фактически произведенные затраты, в соответствии с перечнем, устанавливаемым правовым актом комитета</t>
  </si>
  <si>
    <r>
      <t xml:space="preserve">Отчет </t>
    </r>
    <r>
      <rPr>
        <sz val="10"/>
        <color rgb="FFFF0000"/>
        <rFont val="Times New Roman"/>
        <family val="1"/>
        <charset val="204"/>
      </rPr>
      <t>о фактически оказанных образовательных услугах за отчетный период с обоснованием</t>
    </r>
    <r>
      <rPr>
        <sz val="10"/>
        <rFont val="Times New Roman"/>
        <family val="1"/>
        <charset val="204"/>
      </rPr>
      <t>, п</t>
    </r>
    <r>
      <rPr>
        <sz val="10"/>
        <color rgb="FFFF0000"/>
        <rFont val="Times New Roman"/>
        <family val="1"/>
        <charset val="204"/>
      </rPr>
      <t xml:space="preserve">одтверждающим произведенные затраты на заработную плату с начислениями и учебные расходы </t>
    </r>
    <r>
      <rPr>
        <sz val="10"/>
        <rFont val="Times New Roman"/>
        <family val="1"/>
        <charset val="204"/>
      </rPr>
      <t xml:space="preserve">(справки, акты, подтверждающие объем фактически оказанных услуг, счета-фактуры), по форме, утвержденной правовым актом комитета </t>
    </r>
  </si>
  <si>
    <t>ЧООУ</t>
  </si>
  <si>
    <t>ЧДОУ</t>
  </si>
  <si>
    <t>не нужно</t>
  </si>
  <si>
    <t>1 (лсит записи)</t>
  </si>
  <si>
    <t>ИП</t>
  </si>
  <si>
    <t>ИТОГО</t>
  </si>
  <si>
    <t>ООО "НОВОЕ ПОКОЛЕНИЕ"</t>
  </si>
  <si>
    <t>лист записи</t>
  </si>
  <si>
    <t>-</t>
  </si>
  <si>
    <t>ООО "Умка"</t>
  </si>
  <si>
    <t>с 22.04.2016</t>
  </si>
  <si>
    <t>с 04.02.2016</t>
  </si>
  <si>
    <t>с 26.02.2019</t>
  </si>
  <si>
    <t>с 02.03.2016</t>
  </si>
  <si>
    <t>с 20.02.2016</t>
  </si>
  <si>
    <t>с 20.01.2017</t>
  </si>
  <si>
    <t>с 23.12.2016</t>
  </si>
  <si>
    <t>с 18.04.2014</t>
  </si>
  <si>
    <t>с 20.11.2017</t>
  </si>
  <si>
    <t>ЧОУ "Школа "Лужки"</t>
  </si>
  <si>
    <t>с 04.02.2020</t>
  </si>
  <si>
    <t>с 24.12.2014</t>
  </si>
  <si>
    <t>с 24.01.2019</t>
  </si>
  <si>
    <t>с 13.04.2015</t>
  </si>
  <si>
    <t>с 25.02.2019</t>
  </si>
  <si>
    <t>с 31.05.2013</t>
  </si>
  <si>
    <t>с 16.11.2016</t>
  </si>
  <si>
    <t>с 07.12.2020</t>
  </si>
  <si>
    <t>с 21.12.2016</t>
  </si>
  <si>
    <t>ЧОУ "Деловая волна"</t>
  </si>
  <si>
    <t>с 10.02.2016</t>
  </si>
  <si>
    <t>с 09.01.20158</t>
  </si>
  <si>
    <t>ЧОУ Гимназия "Грэйс" (дошкольное отделение)</t>
  </si>
  <si>
    <t>с 12.04.2019</t>
  </si>
  <si>
    <t>с 13.11.2017</t>
  </si>
  <si>
    <t>с 10.05.2017</t>
  </si>
  <si>
    <t>с 24.11.2015</t>
  </si>
  <si>
    <t>ООО "УМКА" (структурное подразделение "Умелый Карапуз")</t>
  </si>
  <si>
    <t>с 31.01.2018</t>
  </si>
  <si>
    <t>с 22.12.2020</t>
  </si>
  <si>
    <t>с 30.07.2020</t>
  </si>
  <si>
    <t>с 08.11.2017</t>
  </si>
  <si>
    <t>ООО "МАЛ ДА ВЕЛИК"</t>
  </si>
  <si>
    <t>с 25.11.2020</t>
  </si>
  <si>
    <t>с 08.02.2021</t>
  </si>
  <si>
    <t>с 18.09.2019</t>
  </si>
  <si>
    <t>с 14.01.2020</t>
  </si>
  <si>
    <t>с 30.01.2019</t>
  </si>
  <si>
    <t>с 23.03.2020</t>
  </si>
  <si>
    <t>с 17.06.2013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</si>
  <si>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</si>
  <si>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ООО "Детский центр "Доброград"</t>
  </si>
  <si>
    <t xml:space="preserve">АНОО "Новая История" </t>
  </si>
  <si>
    <t>АНОО "Новая История"</t>
  </si>
  <si>
    <t>ООО "Мама Оля"</t>
  </si>
  <si>
    <t>ЧОУНОО "Умный Мир"</t>
  </si>
  <si>
    <t>ИП Токубаев В.Э.</t>
  </si>
  <si>
    <t>с 12.12.2016</t>
  </si>
  <si>
    <t>Всеволожский</t>
  </si>
  <si>
    <t>Выборгский</t>
  </si>
  <si>
    <t>Гатчинский</t>
  </si>
  <si>
    <t>Сосновоборский</t>
  </si>
  <si>
    <t>Тосненский</t>
  </si>
  <si>
    <t>Ломоносовский</t>
  </si>
  <si>
    <t>Всеволожский Итог</t>
  </si>
  <si>
    <t>Выборгский Итог</t>
  </si>
  <si>
    <t>Гатчинский Итог</t>
  </si>
  <si>
    <t>Сосновоборский Итог</t>
  </si>
  <si>
    <t>Общий итог</t>
  </si>
  <si>
    <t>Ломоносовский Итог</t>
  </si>
  <si>
    <t>Тосненский Итог</t>
  </si>
  <si>
    <t>Средства на организацию полномочий</t>
  </si>
  <si>
    <t>кол-во ставок</t>
  </si>
  <si>
    <t>на реализацию полномочий</t>
  </si>
  <si>
    <t>на организацию полномочий</t>
  </si>
  <si>
    <t>ИП Розвезев А.В.</t>
  </si>
  <si>
    <t>ООО "Детский центр "Доброград" (рег. Гатчинский МР)</t>
  </si>
  <si>
    <t>ООО Корпорация Детства (рег. Всеволожск)</t>
  </si>
  <si>
    <t>ООО Система (рег. Всеволожск)</t>
  </si>
  <si>
    <t>Обеспеченность</t>
  </si>
  <si>
    <t>группы компенсирующей направленности для детей с тяжелыми нарушениями речи</t>
  </si>
  <si>
    <t>13-14 часов</t>
  </si>
  <si>
    <t>%</t>
  </si>
  <si>
    <t>кол-во месяцев</t>
  </si>
  <si>
    <t>ООО "Эрудит"</t>
  </si>
  <si>
    <t>группы компенсирующей направленности для детей с задержкой психического развития</t>
  </si>
  <si>
    <t xml:space="preserve">ООО  "Система" </t>
  </si>
  <si>
    <t xml:space="preserve"> ООО"Эрудит"</t>
  </si>
  <si>
    <t xml:space="preserve"> ООО "Центр"</t>
  </si>
  <si>
    <t xml:space="preserve"> ООО "Новое Поколение"</t>
  </si>
  <si>
    <t xml:space="preserve"> ИП Иванов А.С.</t>
  </si>
  <si>
    <t xml:space="preserve"> ООО "Корпорация Детства"</t>
  </si>
  <si>
    <t xml:space="preserve"> ООО "Детский Мир"</t>
  </si>
  <si>
    <t>Итого потребность</t>
  </si>
  <si>
    <t>ИП Воробьева О.П.*</t>
  </si>
  <si>
    <t>ИП Токубаева Е.В.**</t>
  </si>
  <si>
    <t>ИП Стуглева Л.В.</t>
  </si>
  <si>
    <t>Корпорация Детства</t>
  </si>
  <si>
    <t>Доп. Потребность</t>
  </si>
  <si>
    <t xml:space="preserve">Контингент </t>
  </si>
  <si>
    <t>Динамика контингента</t>
  </si>
  <si>
    <t>прирост в 2023 по сравнению с 2022</t>
  </si>
  <si>
    <t>прирост в 2024 по сравнению с 2023</t>
  </si>
  <si>
    <t>ООО"Кораблик"</t>
  </si>
  <si>
    <t xml:space="preserve">В Уточнения 1 бюджет на 2025 год </t>
  </si>
  <si>
    <t>ООО Корпорация Детства (рег. Всеволожск, факт Тельмана)</t>
  </si>
  <si>
    <t>ООО "ТОСНО ПРОЕКТ" (г.Тосно)</t>
  </si>
  <si>
    <t>АНОО "НОВАЯ ИСТОРИЯ" (п.Тельмана)</t>
  </si>
  <si>
    <t>ООО "Фьюче"</t>
  </si>
  <si>
    <t>Итого потребность на 2026 год</t>
  </si>
  <si>
    <t>ИП Иванов (Федоровское)</t>
  </si>
  <si>
    <t>Проект бюджета на 2026-2028 годы</t>
  </si>
  <si>
    <t>Приложение 19 к пояснительной записке 2026 года</t>
  </si>
  <si>
    <t>Расчет объема субвенции бюджетам муниципальных образований Ленинградской области на осуществление отдельных государственных полномочий по предоставлению субсидии юридическим лицам (за исключением государственных (муниципальных) учреждений), индивидуальным предпринимателям, реализующим образовательные программы дошкольного образования в целях возмещения части затрат, связанных с содержанием имущества и оказанием услуг по присмотру и уходу за детьми, на 2026 год и на плановый период 2027 и 2028 годов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</si>
</sst>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3" formatCode="_-* #,##0.00\ _₽_-;\-* #,##0.00\ _₽_-;_-* &quot;-&quot;??\ _₽_-;_-@_-"/>
    <numFmt numFmtId="164" formatCode="_(* #,##0.00_);_(* \(#,##0.00\);_(* \-??_);_(@_)"/>
    <numFmt numFmtId="165" formatCode="_(* #,##0_);_(* \(#,##0\);_(* \-??_);_(@_)"/>
    <numFmt numFmtId="166" formatCode="#,##0.00;[Red]\-#,##0.00;&quot;-&quot;"/>
    <numFmt numFmtId="167" formatCode="[Blue]\+#,##0.00;[Red]\-#,##0.00;&quot;-&quot;"/>
    <numFmt numFmtId="168" formatCode="0.0%"/>
    <numFmt numFmtId="169" formatCode="00"/>
    <numFmt numFmtId="170" formatCode="_-* #,##0\ _₽_-;\-* #,##0\ _₽_-;_-* &quot;-&quot;??\ _₽_-;_-@_-"/>
    <numFmt numFmtId="171" formatCode="_-* #,##0.0\ _₽_-;\-* #,##0.0\ _₽_-;_-* &quot;-&quot;??\ _₽_-;_-@_-"/>
    <numFmt numFmtId="172" formatCode="#,##0;[Red]\-#,##0;&quot;-&quot;"/>
    <numFmt numFmtId="173" formatCode="_(* #,##0.00_);_(* \(#,##0.00\);_(* &quot;-&quot;??_);_(@_)"/>
    <numFmt numFmtId="174" formatCode="_-* #,##0.00_р_._-;\-* #,##0.00_р_._-;_-* &quot;-&quot;??_р_._-;_-@_-"/>
  </numFmts>
  <fonts count="40" x14ac:knownFonts="1">
    <font>
      <sz val="10"/>
      <name val="Arial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sz val="7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10"/>
      <color rgb="FFC00000"/>
      <name val="Calibri"/>
      <family val="2"/>
      <charset val="204"/>
      <scheme val="minor"/>
    </font>
    <font>
      <sz val="6"/>
      <name val="Calibri"/>
      <family val="2"/>
      <charset val="204"/>
      <scheme val="minor"/>
    </font>
    <font>
      <b/>
      <sz val="6"/>
      <name val="Calibri"/>
      <family val="2"/>
      <charset val="204"/>
      <scheme val="minor"/>
    </font>
    <font>
      <b/>
      <sz val="4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sz val="10"/>
      <name val="Times New Roman"/>
      <family val="1"/>
      <charset val="204"/>
    </font>
    <font>
      <sz val="10"/>
      <color theme="1"/>
      <name val="Calibri"/>
      <family val="2"/>
      <scheme val="minor"/>
    </font>
    <font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B050"/>
      <name val="Times New Roman"/>
      <family val="1"/>
      <charset val="204"/>
    </font>
    <font>
      <sz val="10"/>
      <name val="Calibri"/>
      <family val="2"/>
      <scheme val="minor"/>
    </font>
    <font>
      <sz val="10"/>
      <name val="Arial"/>
      <family val="2"/>
      <charset val="204"/>
    </font>
    <font>
      <strike/>
      <sz val="10"/>
      <name val="Times New Roman"/>
      <family val="1"/>
      <charset val="204"/>
    </font>
    <font>
      <strike/>
      <sz val="10"/>
      <color theme="1"/>
      <name val="Times New Roman"/>
      <family val="1"/>
      <charset val="204"/>
    </font>
    <font>
      <sz val="10"/>
      <name val="Arial"/>
      <family val="2"/>
      <charset val="204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color rgb="FFC00000"/>
      <name val="Calibri"/>
      <family val="2"/>
      <charset val="204"/>
      <scheme val="minor"/>
    </font>
    <font>
      <b/>
      <sz val="13"/>
      <color theme="3"/>
      <name val="Calibri"/>
      <family val="2"/>
      <charset val="204"/>
    </font>
    <font>
      <sz val="8"/>
      <color indexed="2"/>
      <name val="Calibri"/>
      <family val="2"/>
      <charset val="204"/>
      <scheme val="minor"/>
    </font>
    <font>
      <sz val="10"/>
      <name val="Arial Cyr"/>
    </font>
    <font>
      <sz val="11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8"/>
      <color rgb="FFFFFFFF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11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0" tint="-0.249977111117893"/>
        <bgColor theme="0" tint="-0.249977111117893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0" tint="-0.2499465926084170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19">
    <xf numFmtId="0" fontId="0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5" fillId="0" borderId="0" applyFill="0" applyBorder="0" applyAlignment="0" applyProtection="0"/>
    <xf numFmtId="9" fontId="4" fillId="0" borderId="0" applyFill="0" applyBorder="0" applyAlignment="0" applyProtection="0"/>
    <xf numFmtId="164" fontId="4" fillId="0" borderId="0" applyFill="0" applyBorder="0" applyAlignment="0" applyProtection="0"/>
    <xf numFmtId="164" fontId="4" fillId="0" borderId="0" applyFill="0" applyBorder="0" applyAlignment="0" applyProtection="0"/>
    <xf numFmtId="164" fontId="4" fillId="0" borderId="0" applyFill="0" applyBorder="0" applyAlignment="0" applyProtection="0"/>
    <xf numFmtId="164" fontId="4" fillId="0" borderId="0" applyFill="0" applyBorder="0" applyAlignment="0" applyProtection="0"/>
    <xf numFmtId="164" fontId="4" fillId="0" borderId="0" applyFill="0" applyBorder="0" applyAlignment="0" applyProtection="0"/>
    <xf numFmtId="164" fontId="4" fillId="0" borderId="0" applyFill="0" applyBorder="0" applyAlignment="0" applyProtection="0"/>
    <xf numFmtId="164" fontId="4" fillId="0" borderId="0" applyFill="0" applyBorder="0" applyAlignment="0" applyProtection="0"/>
    <xf numFmtId="164" fontId="4" fillId="0" borderId="0" applyFill="0" applyBorder="0" applyAlignment="0" applyProtection="0"/>
    <xf numFmtId="164" fontId="4" fillId="0" borderId="0" applyFill="0" applyBorder="0" applyAlignment="0" applyProtection="0"/>
    <xf numFmtId="164" fontId="4" fillId="0" borderId="0" applyFill="0" applyBorder="0" applyAlignment="0" applyProtection="0"/>
    <xf numFmtId="164" fontId="4" fillId="0" borderId="0" applyFill="0" applyBorder="0" applyAlignment="0" applyProtection="0"/>
    <xf numFmtId="164" fontId="4" fillId="0" borderId="0" applyFill="0" applyBorder="0" applyAlignment="0" applyProtection="0"/>
    <xf numFmtId="164" fontId="4" fillId="0" borderId="0" applyFill="0" applyBorder="0" applyAlignment="0" applyProtection="0"/>
    <xf numFmtId="164" fontId="4" fillId="0" borderId="0" applyFill="0" applyBorder="0" applyAlignment="0" applyProtection="0"/>
    <xf numFmtId="164" fontId="4" fillId="0" borderId="0" applyFill="0" applyBorder="0" applyAlignment="0" applyProtection="0"/>
    <xf numFmtId="164" fontId="4" fillId="0" borderId="0" applyFill="0" applyBorder="0" applyAlignment="0" applyProtection="0"/>
    <xf numFmtId="164" fontId="4" fillId="0" borderId="0" applyFill="0" applyBorder="0" applyAlignment="0" applyProtection="0"/>
    <xf numFmtId="164" fontId="4" fillId="0" borderId="0" applyFill="0" applyBorder="0" applyAlignment="0" applyProtection="0"/>
    <xf numFmtId="164" fontId="4" fillId="0" borderId="0" applyFill="0" applyBorder="0" applyAlignment="0" applyProtection="0"/>
    <xf numFmtId="164" fontId="4" fillId="0" borderId="0" applyFill="0" applyBorder="0" applyAlignment="0" applyProtection="0"/>
    <xf numFmtId="164" fontId="4" fillId="0" borderId="0" applyFill="0" applyBorder="0" applyAlignment="0" applyProtection="0"/>
    <xf numFmtId="164" fontId="4" fillId="0" borderId="0" applyFill="0" applyBorder="0" applyAlignment="0" applyProtection="0"/>
    <xf numFmtId="164" fontId="4" fillId="0" borderId="0" applyFill="0" applyBorder="0" applyAlignment="0" applyProtection="0"/>
    <xf numFmtId="164" fontId="4" fillId="0" borderId="0" applyFill="0" applyBorder="0" applyAlignment="0" applyProtection="0"/>
    <xf numFmtId="164" fontId="4" fillId="0" borderId="0" applyFill="0" applyBorder="0" applyAlignment="0" applyProtection="0"/>
    <xf numFmtId="164" fontId="4" fillId="0" borderId="0" applyFill="0" applyBorder="0" applyAlignment="0" applyProtection="0"/>
    <xf numFmtId="164" fontId="4" fillId="0" borderId="0" applyFill="0" applyBorder="0" applyAlignment="0" applyProtection="0"/>
    <xf numFmtId="164" fontId="4" fillId="0" borderId="0" applyFill="0" applyBorder="0" applyAlignment="0" applyProtection="0"/>
    <xf numFmtId="164" fontId="4" fillId="0" borderId="0" applyFill="0" applyBorder="0" applyAlignment="0" applyProtection="0"/>
    <xf numFmtId="164" fontId="4" fillId="0" borderId="0" applyFill="0" applyBorder="0" applyAlignment="0" applyProtection="0"/>
    <xf numFmtId="164" fontId="4" fillId="0" borderId="0" applyFill="0" applyBorder="0" applyAlignment="0" applyProtection="0"/>
    <xf numFmtId="164" fontId="4" fillId="0" borderId="0" applyFill="0" applyBorder="0" applyAlignment="0" applyProtection="0"/>
    <xf numFmtId="164" fontId="4" fillId="0" borderId="0" applyFill="0" applyBorder="0" applyAlignment="0" applyProtection="0"/>
    <xf numFmtId="164" fontId="4" fillId="0" borderId="0" applyFill="0" applyBorder="0" applyAlignment="0" applyProtection="0"/>
    <xf numFmtId="164" fontId="4" fillId="0" borderId="0" applyFill="0" applyBorder="0" applyAlignment="0" applyProtection="0"/>
    <xf numFmtId="164" fontId="4" fillId="0" borderId="0" applyFill="0" applyBorder="0" applyAlignment="0" applyProtection="0"/>
    <xf numFmtId="164" fontId="4" fillId="0" borderId="0" applyFill="0" applyBorder="0" applyAlignment="0" applyProtection="0"/>
    <xf numFmtId="164" fontId="4" fillId="0" borderId="0" applyFill="0" applyBorder="0" applyAlignment="0" applyProtection="0"/>
    <xf numFmtId="164" fontId="4" fillId="0" borderId="0" applyFill="0" applyBorder="0" applyAlignment="0" applyProtection="0"/>
    <xf numFmtId="164" fontId="4" fillId="0" borderId="0" applyFill="0" applyBorder="0" applyAlignment="0" applyProtection="0"/>
    <xf numFmtId="164" fontId="4" fillId="0" borderId="0" applyFill="0" applyBorder="0" applyAlignment="0" applyProtection="0"/>
    <xf numFmtId="164" fontId="4" fillId="0" borderId="0" applyFill="0" applyBorder="0" applyAlignment="0" applyProtection="0"/>
    <xf numFmtId="164" fontId="4" fillId="0" borderId="0" applyFill="0" applyBorder="0" applyAlignment="0" applyProtection="0"/>
    <xf numFmtId="164" fontId="4" fillId="0" borderId="0" applyFill="0" applyBorder="0" applyAlignment="0" applyProtection="0"/>
    <xf numFmtId="164" fontId="4" fillId="0" borderId="0" applyFill="0" applyBorder="0" applyAlignment="0" applyProtection="0"/>
    <xf numFmtId="164" fontId="4" fillId="0" borderId="0" applyFill="0" applyBorder="0" applyAlignment="0" applyProtection="0"/>
    <xf numFmtId="164" fontId="4" fillId="0" borderId="0" applyFill="0" applyBorder="0" applyAlignment="0" applyProtection="0"/>
    <xf numFmtId="164" fontId="4" fillId="0" borderId="0" applyFill="0" applyBorder="0" applyAlignment="0" applyProtection="0"/>
    <xf numFmtId="164" fontId="4" fillId="0" borderId="0" applyFill="0" applyBorder="0" applyAlignment="0" applyProtection="0"/>
    <xf numFmtId="164" fontId="4" fillId="0" borderId="0" applyFill="0" applyBorder="0" applyAlignment="0" applyProtection="0"/>
    <xf numFmtId="164" fontId="4" fillId="0" borderId="0" applyFill="0" applyBorder="0" applyAlignment="0" applyProtection="0"/>
    <xf numFmtId="164" fontId="5" fillId="0" borderId="0" applyFill="0" applyBorder="0" applyAlignment="0" applyProtection="0"/>
    <xf numFmtId="164" fontId="4" fillId="0" borderId="0" applyFill="0" applyBorder="0" applyAlignment="0" applyProtection="0"/>
    <xf numFmtId="9" fontId="4" fillId="0" borderId="0" applyFill="0" applyBorder="0" applyAlignment="0" applyProtection="0"/>
    <xf numFmtId="164" fontId="4" fillId="0" borderId="0" applyFill="0" applyBorder="0" applyAlignment="0" applyProtection="0"/>
    <xf numFmtId="0" fontId="6" fillId="0" borderId="0"/>
    <xf numFmtId="164" fontId="4" fillId="0" borderId="0" applyBorder="0" applyProtection="0"/>
    <xf numFmtId="0" fontId="7" fillId="0" borderId="0"/>
    <xf numFmtId="0" fontId="4" fillId="0" borderId="0"/>
    <xf numFmtId="0" fontId="4" fillId="0" borderId="0"/>
    <xf numFmtId="0" fontId="8" fillId="0" borderId="0">
      <alignment vertical="center"/>
    </xf>
    <xf numFmtId="0" fontId="10" fillId="0" borderId="2">
      <alignment horizontal="left" indent="1"/>
    </xf>
    <xf numFmtId="166" fontId="9" fillId="0" borderId="0" applyFont="0" applyFill="0" applyBorder="0" applyProtection="0">
      <alignment horizontal="right" vertical="center" indent="1"/>
    </xf>
    <xf numFmtId="167" fontId="11" fillId="2" borderId="0" applyFont="0" applyFill="0" applyBorder="0" applyAlignment="0" applyProtection="0">
      <alignment horizontal="right" indent="1"/>
    </xf>
    <xf numFmtId="168" fontId="9" fillId="0" borderId="0" applyFont="0" applyFill="0" applyBorder="0" applyProtection="0">
      <alignment horizontal="right" vertical="center" indent="1"/>
    </xf>
    <xf numFmtId="0" fontId="4" fillId="0" borderId="0"/>
    <xf numFmtId="0" fontId="12" fillId="0" borderId="0" applyFill="0" applyBorder="0">
      <alignment horizontal="center" vertical="center" wrapText="1"/>
    </xf>
    <xf numFmtId="169" fontId="13" fillId="3" borderId="0">
      <alignment horizontal="right" vertical="center" indent="1"/>
    </xf>
    <xf numFmtId="9" fontId="24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10" fillId="0" borderId="2">
      <alignment horizontal="left" indent="1"/>
    </xf>
    <xf numFmtId="0" fontId="10" fillId="0" borderId="2">
      <alignment horizontal="left" indent="1"/>
    </xf>
    <xf numFmtId="0" fontId="31" fillId="0" borderId="11" applyNumberFormat="0" applyFill="0" applyProtection="0"/>
    <xf numFmtId="0" fontId="32" fillId="0" borderId="12">
      <alignment horizontal="left" indent="1"/>
    </xf>
    <xf numFmtId="0" fontId="30" fillId="0" borderId="12">
      <alignment horizontal="left" indent="1"/>
    </xf>
    <xf numFmtId="0" fontId="33" fillId="0" borderId="0"/>
    <xf numFmtId="0" fontId="2" fillId="0" borderId="0"/>
    <xf numFmtId="9" fontId="4" fillId="0" borderId="0" applyFill="0" applyBorder="0" applyProtection="0"/>
    <xf numFmtId="9" fontId="4" fillId="0" borderId="0" applyFill="0" applyBorder="0" applyProtection="0"/>
    <xf numFmtId="9" fontId="4" fillId="0" borderId="0" applyFill="0" applyBorder="0" applyProtection="0"/>
    <xf numFmtId="9" fontId="4" fillId="0" borderId="0" applyFill="0" applyBorder="0" applyProtection="0"/>
    <xf numFmtId="9" fontId="4" fillId="0" borderId="0" applyFill="0" applyBorder="0" applyProtection="0"/>
    <xf numFmtId="9" fontId="4" fillId="0" borderId="0" applyFill="0" applyBorder="0" applyProtection="0"/>
    <xf numFmtId="9" fontId="4" fillId="0" borderId="0" applyFill="0" applyBorder="0" applyProtection="0"/>
    <xf numFmtId="9" fontId="4" fillId="0" borderId="0" applyFill="0" applyBorder="0" applyProtection="0"/>
    <xf numFmtId="9" fontId="4" fillId="0" borderId="0" applyFill="0" applyBorder="0" applyProtection="0"/>
    <xf numFmtId="9" fontId="4" fillId="0" borderId="0" applyFill="0" applyBorder="0" applyProtection="0"/>
    <xf numFmtId="9" fontId="4" fillId="0" borderId="0" applyFill="0" applyBorder="0" applyProtection="0"/>
    <xf numFmtId="9" fontId="4" fillId="0" borderId="0" applyFill="0" applyBorder="0" applyProtection="0"/>
    <xf numFmtId="9" fontId="4" fillId="0" borderId="0" applyFill="0" applyBorder="0" applyProtection="0"/>
    <xf numFmtId="9" fontId="4" fillId="0" borderId="0" applyFill="0" applyBorder="0" applyProtection="0"/>
    <xf numFmtId="9" fontId="4" fillId="0" borderId="0" applyFill="0" applyBorder="0" applyProtection="0"/>
    <xf numFmtId="9" fontId="4" fillId="0" borderId="0" applyFill="0" applyBorder="0" applyProtection="0"/>
    <xf numFmtId="9" fontId="4" fillId="0" borderId="0" applyFill="0" applyBorder="0" applyProtection="0"/>
    <xf numFmtId="9" fontId="4" fillId="0" borderId="0" applyFill="0" applyBorder="0" applyProtection="0"/>
    <xf numFmtId="9" fontId="4" fillId="0" borderId="0" applyFill="0" applyBorder="0" applyProtection="0"/>
    <xf numFmtId="9" fontId="4" fillId="0" borderId="0" applyFill="0" applyBorder="0" applyProtection="0"/>
    <xf numFmtId="9" fontId="4" fillId="0" borderId="0" applyFill="0" applyBorder="0" applyProtection="0"/>
    <xf numFmtId="9" fontId="4" fillId="0" borderId="0" applyFill="0" applyBorder="0" applyProtection="0"/>
    <xf numFmtId="9" fontId="4" fillId="0" borderId="0" applyFill="0" applyBorder="0" applyProtection="0"/>
    <xf numFmtId="9" fontId="4" fillId="0" borderId="0" applyFill="0" applyBorder="0" applyProtection="0"/>
    <xf numFmtId="9" fontId="4" fillId="0" borderId="0" applyFill="0" applyBorder="0" applyProtection="0"/>
    <xf numFmtId="9" fontId="4" fillId="0" borderId="0" applyFill="0" applyBorder="0" applyProtection="0"/>
    <xf numFmtId="9" fontId="4" fillId="0" borderId="0" applyFill="0" applyBorder="0" applyProtection="0"/>
    <xf numFmtId="9" fontId="4" fillId="0" borderId="0" applyFill="0" applyBorder="0" applyProtection="0"/>
    <xf numFmtId="167" fontId="11" fillId="8" borderId="0" applyFont="0" applyFill="0" applyBorder="0" applyProtection="0">
      <alignment horizontal="right" indent="1"/>
    </xf>
    <xf numFmtId="169" fontId="13" fillId="9" borderId="0">
      <alignment horizontal="right" vertical="center" indent="1"/>
    </xf>
    <xf numFmtId="172" fontId="9" fillId="0" borderId="0" applyFont="0" applyFill="0" applyBorder="0" applyProtection="0">
      <alignment horizontal="right" vertical="center" indent="1"/>
    </xf>
    <xf numFmtId="164" fontId="4" fillId="0" borderId="0" applyFill="0" applyBorder="0" applyProtection="0"/>
    <xf numFmtId="164" fontId="4" fillId="0" borderId="0" applyFill="0" applyBorder="0" applyProtection="0"/>
    <xf numFmtId="164" fontId="4" fillId="0" borderId="0" applyFill="0" applyBorder="0" applyProtection="0"/>
    <xf numFmtId="173" fontId="4" fillId="0" borderId="0" applyFont="0" applyFill="0" applyBorder="0" applyProtection="0"/>
    <xf numFmtId="173" fontId="4" fillId="0" borderId="0" applyFont="0" applyFill="0" applyBorder="0" applyProtection="0"/>
    <xf numFmtId="173" fontId="4" fillId="0" borderId="0" applyFont="0" applyFill="0" applyBorder="0" applyProtection="0"/>
    <xf numFmtId="164" fontId="4" fillId="0" borderId="0" applyFill="0" applyBorder="0" applyProtection="0"/>
    <xf numFmtId="164" fontId="4" fillId="0" borderId="0" applyFill="0" applyBorder="0" applyProtection="0"/>
    <xf numFmtId="164" fontId="4" fillId="0" borderId="0" applyFill="0" applyBorder="0" applyProtection="0"/>
    <xf numFmtId="164" fontId="4" fillId="0" borderId="0" applyFill="0" applyBorder="0" applyProtection="0"/>
    <xf numFmtId="164" fontId="4" fillId="0" borderId="0" applyFill="0" applyBorder="0" applyProtection="0"/>
    <xf numFmtId="164" fontId="4" fillId="0" borderId="0" applyFill="0" applyBorder="0" applyProtection="0"/>
    <xf numFmtId="164" fontId="4" fillId="0" borderId="0" applyFill="0" applyBorder="0" applyProtection="0"/>
    <xf numFmtId="164" fontId="4" fillId="0" borderId="0" applyFill="0" applyBorder="0" applyProtection="0"/>
    <xf numFmtId="164" fontId="4" fillId="0" borderId="0" applyFill="0" applyBorder="0" applyProtection="0"/>
    <xf numFmtId="173" fontId="4" fillId="0" borderId="0" applyFill="0" applyBorder="0" applyProtection="0"/>
    <xf numFmtId="173" fontId="4" fillId="0" borderId="0" applyFill="0" applyBorder="0" applyProtection="0"/>
    <xf numFmtId="173" fontId="4" fillId="0" borderId="0" applyFill="0" applyBorder="0" applyProtection="0"/>
    <xf numFmtId="164" fontId="4" fillId="0" borderId="0" applyFill="0" applyBorder="0" applyProtection="0"/>
    <xf numFmtId="164" fontId="4" fillId="0" borderId="0" applyFill="0" applyBorder="0" applyProtection="0"/>
    <xf numFmtId="164" fontId="4" fillId="0" borderId="0" applyFill="0" applyBorder="0" applyProtection="0"/>
    <xf numFmtId="173" fontId="4" fillId="0" borderId="0" applyFill="0" applyBorder="0" applyProtection="0"/>
    <xf numFmtId="173" fontId="4" fillId="0" borderId="0" applyFill="0" applyBorder="0" applyProtection="0"/>
    <xf numFmtId="173" fontId="4" fillId="0" borderId="0" applyFill="0" applyBorder="0" applyProtection="0"/>
    <xf numFmtId="164" fontId="4" fillId="0" borderId="0" applyFill="0" applyBorder="0" applyProtection="0"/>
    <xf numFmtId="164" fontId="4" fillId="0" borderId="0" applyFill="0" applyBorder="0" applyProtection="0"/>
    <xf numFmtId="164" fontId="4" fillId="0" borderId="0" applyFill="0" applyBorder="0" applyProtection="0"/>
    <xf numFmtId="173" fontId="4" fillId="0" borderId="0" applyFill="0" applyBorder="0" applyProtection="0"/>
    <xf numFmtId="173" fontId="4" fillId="0" borderId="0" applyFill="0" applyBorder="0" applyProtection="0"/>
    <xf numFmtId="173" fontId="4" fillId="0" borderId="0" applyFill="0" applyBorder="0" applyProtection="0"/>
    <xf numFmtId="164" fontId="4" fillId="0" borderId="0" applyFill="0" applyBorder="0" applyProtection="0"/>
    <xf numFmtId="164" fontId="4" fillId="0" borderId="0" applyFill="0" applyBorder="0" applyProtection="0"/>
    <xf numFmtId="164" fontId="4" fillId="0" borderId="0" applyFill="0" applyBorder="0" applyProtection="0"/>
    <xf numFmtId="173" fontId="4" fillId="0" borderId="0" applyFill="0" applyBorder="0" applyProtection="0"/>
    <xf numFmtId="173" fontId="4" fillId="0" borderId="0" applyFill="0" applyBorder="0" applyProtection="0"/>
    <xf numFmtId="173" fontId="4" fillId="0" borderId="0" applyFill="0" applyBorder="0" applyProtection="0"/>
    <xf numFmtId="164" fontId="4" fillId="0" borderId="0" applyFill="0" applyBorder="0" applyProtection="0"/>
    <xf numFmtId="164" fontId="4" fillId="0" borderId="0" applyFill="0" applyBorder="0" applyProtection="0"/>
    <xf numFmtId="164" fontId="4" fillId="0" borderId="0" applyFill="0" applyBorder="0" applyProtection="0"/>
    <xf numFmtId="173" fontId="4" fillId="0" borderId="0" applyFill="0" applyBorder="0" applyProtection="0"/>
    <xf numFmtId="173" fontId="4" fillId="0" borderId="0" applyFill="0" applyBorder="0" applyProtection="0"/>
    <xf numFmtId="173" fontId="4" fillId="0" borderId="0" applyFill="0" applyBorder="0" applyProtection="0"/>
    <xf numFmtId="164" fontId="4" fillId="0" borderId="0" applyFill="0" applyBorder="0" applyProtection="0"/>
    <xf numFmtId="174" fontId="33" fillId="0" borderId="0" applyFill="0" applyBorder="0" applyProtection="0"/>
    <xf numFmtId="164" fontId="4" fillId="0" borderId="0" applyFill="0" applyBorder="0" applyProtection="0"/>
    <xf numFmtId="173" fontId="4" fillId="0" borderId="0" applyFill="0" applyBorder="0" applyProtection="0"/>
    <xf numFmtId="164" fontId="4" fillId="0" borderId="0" applyFill="0" applyBorder="0" applyProtection="0"/>
    <xf numFmtId="0" fontId="1" fillId="0" borderId="0"/>
  </cellStyleXfs>
  <cellXfs count="122">
    <xf numFmtId="0" fontId="0" fillId="0" borderId="0" xfId="0"/>
    <xf numFmtId="0" fontId="16" fillId="0" borderId="3" xfId="115" applyFont="1" applyFill="1" applyBorder="1" applyAlignment="1">
      <alignment horizontal="left" vertical="center" wrapText="1"/>
    </xf>
    <xf numFmtId="0" fontId="17" fillId="0" borderId="0" xfId="115" applyFont="1" applyFill="1" applyAlignment="1">
      <alignment horizontal="left" wrapText="1"/>
    </xf>
    <xf numFmtId="0" fontId="17" fillId="0" borderId="0" xfId="115" applyFont="1" applyFill="1" applyAlignment="1">
      <alignment horizontal="left"/>
    </xf>
    <xf numFmtId="0" fontId="18" fillId="0" borderId="4" xfId="115" applyFont="1" applyFill="1" applyBorder="1" applyAlignment="1">
      <alignment horizontal="left" vertical="center" wrapText="1"/>
    </xf>
    <xf numFmtId="0" fontId="16" fillId="5" borderId="1" xfId="115" applyFont="1" applyFill="1" applyBorder="1" applyAlignment="1">
      <alignment horizontal="left" vertical="center" wrapText="1"/>
    </xf>
    <xf numFmtId="0" fontId="18" fillId="5" borderId="6" xfId="115" applyFont="1" applyFill="1" applyBorder="1" applyAlignment="1">
      <alignment horizontal="left" vertical="center" wrapText="1"/>
    </xf>
    <xf numFmtId="0" fontId="18" fillId="5" borderId="4" xfId="115" applyFont="1" applyFill="1" applyBorder="1" applyAlignment="1">
      <alignment horizontal="left" vertical="center" wrapText="1"/>
    </xf>
    <xf numFmtId="0" fontId="16" fillId="5" borderId="4" xfId="115" applyFont="1" applyFill="1" applyBorder="1" applyAlignment="1">
      <alignment horizontal="left" vertical="center" wrapText="1"/>
    </xf>
    <xf numFmtId="0" fontId="18" fillId="0" borderId="6" xfId="115" applyFont="1" applyFill="1" applyBorder="1" applyAlignment="1">
      <alignment horizontal="left" vertical="center" wrapText="1"/>
    </xf>
    <xf numFmtId="0" fontId="18" fillId="0" borderId="1" xfId="115" applyFont="1" applyFill="1" applyBorder="1" applyAlignment="1">
      <alignment horizontal="left" vertical="center" wrapText="1"/>
    </xf>
    <xf numFmtId="0" fontId="21" fillId="0" borderId="4" xfId="115" applyFont="1" applyFill="1" applyBorder="1" applyAlignment="1">
      <alignment horizontal="left" vertical="center" wrapText="1"/>
    </xf>
    <xf numFmtId="0" fontId="21" fillId="0" borderId="7" xfId="115" applyFont="1" applyFill="1" applyBorder="1" applyAlignment="1">
      <alignment horizontal="left" vertical="center" wrapText="1"/>
    </xf>
    <xf numFmtId="0" fontId="18" fillId="0" borderId="1" xfId="115" applyFont="1" applyFill="1" applyBorder="1" applyAlignment="1">
      <alignment horizontal="left" wrapText="1"/>
    </xf>
    <xf numFmtId="0" fontId="22" fillId="0" borderId="4" xfId="115" applyFont="1" applyFill="1" applyBorder="1" applyAlignment="1">
      <alignment horizontal="left" vertical="center" wrapText="1"/>
    </xf>
    <xf numFmtId="0" fontId="18" fillId="5" borderId="1" xfId="115" applyFont="1" applyFill="1" applyBorder="1" applyAlignment="1">
      <alignment horizontal="left" vertical="center" wrapText="1"/>
    </xf>
    <xf numFmtId="0" fontId="23" fillId="5" borderId="0" xfId="115" applyFont="1" applyFill="1" applyAlignment="1">
      <alignment horizontal="left" vertical="center"/>
    </xf>
    <xf numFmtId="0" fontId="21" fillId="0" borderId="0" xfId="115" applyFont="1" applyFill="1" applyBorder="1" applyAlignment="1">
      <alignment horizontal="left" vertical="center" wrapText="1"/>
    </xf>
    <xf numFmtId="0" fontId="18" fillId="0" borderId="7" xfId="115" applyFont="1" applyFill="1" applyBorder="1" applyAlignment="1">
      <alignment horizontal="left" vertical="center" wrapText="1"/>
    </xf>
    <xf numFmtId="0" fontId="23" fillId="0" borderId="0" xfId="115" applyFont="1" applyFill="1" applyAlignment="1">
      <alignment horizontal="left" wrapText="1"/>
    </xf>
    <xf numFmtId="0" fontId="23" fillId="0" borderId="0" xfId="115" applyFont="1" applyFill="1" applyAlignment="1">
      <alignment horizontal="left"/>
    </xf>
    <xf numFmtId="0" fontId="18" fillId="0" borderId="4" xfId="115" applyFont="1" applyFill="1" applyBorder="1" applyAlignment="1">
      <alignment horizontal="left" vertical="center" wrapText="1"/>
    </xf>
    <xf numFmtId="14" fontId="21" fillId="0" borderId="4" xfId="115" applyNumberFormat="1" applyFont="1" applyFill="1" applyBorder="1" applyAlignment="1">
      <alignment horizontal="left" vertical="center" wrapText="1"/>
    </xf>
    <xf numFmtId="0" fontId="21" fillId="7" borderId="4" xfId="115" applyFont="1" applyFill="1" applyBorder="1" applyAlignment="1">
      <alignment horizontal="left" vertical="center" wrapText="1"/>
    </xf>
    <xf numFmtId="0" fontId="21" fillId="6" borderId="4" xfId="115" applyFont="1" applyFill="1" applyBorder="1" applyAlignment="1">
      <alignment horizontal="left" vertical="center" wrapText="1"/>
    </xf>
    <xf numFmtId="0" fontId="18" fillId="6" borderId="1" xfId="115" applyFont="1" applyFill="1" applyBorder="1" applyAlignment="1">
      <alignment horizontal="left" vertical="center" wrapText="1"/>
    </xf>
    <xf numFmtId="14" fontId="18" fillId="0" borderId="4" xfId="115" applyNumberFormat="1" applyFont="1" applyFill="1" applyBorder="1" applyAlignment="1">
      <alignment horizontal="left" vertical="center" wrapText="1"/>
    </xf>
    <xf numFmtId="0" fontId="18" fillId="0" borderId="4" xfId="115" applyFont="1" applyFill="1" applyBorder="1" applyAlignment="1">
      <alignment horizontal="left" vertical="center" wrapText="1"/>
    </xf>
    <xf numFmtId="0" fontId="18" fillId="0" borderId="4" xfId="115" applyFont="1" applyFill="1" applyBorder="1" applyAlignment="1">
      <alignment horizontal="left" vertical="center" wrapText="1"/>
    </xf>
    <xf numFmtId="0" fontId="21" fillId="4" borderId="4" xfId="115" applyFont="1" applyFill="1" applyBorder="1" applyAlignment="1">
      <alignment horizontal="left" vertical="center" wrapText="1"/>
    </xf>
    <xf numFmtId="0" fontId="18" fillId="0" borderId="4" xfId="115" applyFont="1" applyFill="1" applyBorder="1" applyAlignment="1">
      <alignment horizontal="left" vertical="center" wrapText="1"/>
    </xf>
    <xf numFmtId="0" fontId="18" fillId="0" borderId="4" xfId="115" applyFont="1" applyFill="1" applyBorder="1" applyAlignment="1">
      <alignment horizontal="left" vertical="center" wrapText="1"/>
    </xf>
    <xf numFmtId="0" fontId="18" fillId="6" borderId="4" xfId="115" applyFont="1" applyFill="1" applyBorder="1" applyAlignment="1">
      <alignment horizontal="left" vertical="center" wrapText="1"/>
    </xf>
    <xf numFmtId="0" fontId="18" fillId="0" borderId="4" xfId="115" applyFont="1" applyFill="1" applyBorder="1" applyAlignment="1">
      <alignment horizontal="left" vertical="center" wrapText="1"/>
    </xf>
    <xf numFmtId="0" fontId="18" fillId="0" borderId="4" xfId="115" applyFont="1" applyFill="1" applyBorder="1" applyAlignment="1">
      <alignment horizontal="left" vertical="center" wrapText="1"/>
    </xf>
    <xf numFmtId="0" fontId="18" fillId="4" borderId="1" xfId="115" applyFont="1" applyFill="1" applyBorder="1" applyAlignment="1">
      <alignment horizontal="left" vertical="center" wrapText="1"/>
    </xf>
    <xf numFmtId="0" fontId="18" fillId="0" borderId="4" xfId="115" applyFont="1" applyFill="1" applyBorder="1" applyAlignment="1">
      <alignment horizontal="left" vertical="center" wrapText="1"/>
    </xf>
    <xf numFmtId="0" fontId="18" fillId="0" borderId="4" xfId="115" applyFont="1" applyFill="1" applyBorder="1" applyAlignment="1">
      <alignment horizontal="left" vertical="center" wrapText="1"/>
    </xf>
    <xf numFmtId="0" fontId="18" fillId="0" borderId="4" xfId="115" applyFont="1" applyFill="1" applyBorder="1" applyAlignment="1">
      <alignment horizontal="left" vertical="center" wrapText="1"/>
    </xf>
    <xf numFmtId="0" fontId="25" fillId="0" borderId="4" xfId="115" applyFont="1" applyFill="1" applyBorder="1" applyAlignment="1">
      <alignment horizontal="left" vertical="center" wrapText="1"/>
    </xf>
    <xf numFmtId="0" fontId="25" fillId="0" borderId="1" xfId="115" applyFont="1" applyFill="1" applyBorder="1" applyAlignment="1">
      <alignment horizontal="left" vertical="center" wrapText="1"/>
    </xf>
    <xf numFmtId="0" fontId="26" fillId="0" borderId="4" xfId="115" applyFont="1" applyFill="1" applyBorder="1" applyAlignment="1">
      <alignment horizontal="left" vertical="center" wrapText="1"/>
    </xf>
    <xf numFmtId="14" fontId="21" fillId="4" borderId="4" xfId="115" applyNumberFormat="1" applyFont="1" applyFill="1" applyBorder="1" applyAlignment="1">
      <alignment horizontal="left" vertical="center" wrapText="1"/>
    </xf>
    <xf numFmtId="0" fontId="21" fillId="5" borderId="4" xfId="115" applyFont="1" applyFill="1" applyBorder="1" applyAlignment="1">
      <alignment horizontal="left" vertical="center" wrapText="1"/>
    </xf>
    <xf numFmtId="0" fontId="29" fillId="0" borderId="4" xfId="113" applyFont="1" applyFill="1" applyBorder="1" applyAlignment="1">
      <alignment horizontal="center" vertical="center" wrapText="1"/>
    </xf>
    <xf numFmtId="2" fontId="28" fillId="0" borderId="4" xfId="113" applyNumberFormat="1" applyFont="1" applyFill="1" applyBorder="1" applyAlignment="1">
      <alignment horizontal="center" vertical="center" wrapText="1"/>
    </xf>
    <xf numFmtId="0" fontId="28" fillId="0" borderId="4" xfId="113" applyFont="1" applyFill="1" applyBorder="1"/>
    <xf numFmtId="0" fontId="28" fillId="0" borderId="4" xfId="113" applyFont="1" applyFill="1" applyBorder="1" applyAlignment="1">
      <alignment horizontal="center" vertical="center" wrapText="1"/>
    </xf>
    <xf numFmtId="43" fontId="28" fillId="0" borderId="4" xfId="127" applyFont="1" applyFill="1" applyBorder="1" applyAlignment="1" applyProtection="1">
      <alignment horizontal="center" vertical="center" wrapText="1"/>
    </xf>
    <xf numFmtId="0" fontId="28" fillId="0" borderId="4" xfId="2" applyNumberFormat="1" applyFont="1" applyFill="1" applyBorder="1" applyAlignment="1" applyProtection="1">
      <alignment horizontal="center" vertical="center" wrapText="1"/>
    </xf>
    <xf numFmtId="0" fontId="34" fillId="0" borderId="0" xfId="0" applyFont="1" applyFill="1" applyAlignment="1">
      <alignment horizontal="right"/>
    </xf>
    <xf numFmtId="0" fontId="18" fillId="0" borderId="0" xfId="113" applyFont="1" applyFill="1" applyAlignment="1">
      <alignment horizontal="center"/>
    </xf>
    <xf numFmtId="0" fontId="18" fillId="0" borderId="0" xfId="113" applyFont="1" applyFill="1" applyAlignment="1">
      <alignment horizontal="left"/>
    </xf>
    <xf numFmtId="0" fontId="18" fillId="0" borderId="0" xfId="113" applyFont="1" applyFill="1"/>
    <xf numFmtId="0" fontId="16" fillId="0" borderId="0" xfId="113" applyFont="1" applyFill="1"/>
    <xf numFmtId="0" fontId="28" fillId="0" borderId="0" xfId="113" applyFont="1" applyFill="1"/>
    <xf numFmtId="0" fontId="28" fillId="0" borderId="4" xfId="113" applyFont="1" applyFill="1" applyBorder="1" applyAlignment="1">
      <alignment horizontal="center" vertical="center"/>
    </xf>
    <xf numFmtId="0" fontId="35" fillId="0" borderId="4" xfId="113" applyFont="1" applyFill="1" applyBorder="1" applyAlignment="1">
      <alignment horizontal="center" vertical="center"/>
    </xf>
    <xf numFmtId="0" fontId="35" fillId="0" borderId="4" xfId="113" applyFont="1" applyFill="1" applyBorder="1" applyAlignment="1">
      <alignment horizontal="center" vertical="center" wrapText="1"/>
    </xf>
    <xf numFmtId="0" fontId="35" fillId="0" borderId="0" xfId="113" applyFont="1" applyFill="1"/>
    <xf numFmtId="4" fontId="36" fillId="0" borderId="4" xfId="113" applyNumberFormat="1" applyFont="1" applyFill="1" applyBorder="1" applyAlignment="1">
      <alignment horizontal="center" vertical="center"/>
    </xf>
    <xf numFmtId="4" fontId="28" fillId="0" borderId="4" xfId="113" applyNumberFormat="1" applyFont="1" applyFill="1" applyBorder="1" applyAlignment="1">
      <alignment vertical="center"/>
    </xf>
    <xf numFmtId="4" fontId="28" fillId="0" borderId="4" xfId="114" applyNumberFormat="1" applyFont="1" applyFill="1" applyBorder="1" applyAlignment="1" applyProtection="1">
      <alignment vertical="center"/>
    </xf>
    <xf numFmtId="3" fontId="28" fillId="0" borderId="4" xfId="114" applyNumberFormat="1" applyFont="1" applyFill="1" applyBorder="1" applyAlignment="1" applyProtection="1">
      <alignment vertical="center"/>
    </xf>
    <xf numFmtId="3" fontId="28" fillId="0" borderId="4" xfId="113" applyNumberFormat="1" applyFont="1" applyFill="1" applyBorder="1" applyAlignment="1">
      <alignment vertical="center"/>
    </xf>
    <xf numFmtId="170" fontId="28" fillId="0" borderId="4" xfId="127" applyNumberFormat="1" applyFont="1" applyFill="1" applyBorder="1" applyAlignment="1">
      <alignment vertical="center"/>
    </xf>
    <xf numFmtId="4" fontId="29" fillId="0" borderId="4" xfId="113" applyNumberFormat="1" applyFont="1" applyFill="1" applyBorder="1" applyAlignment="1">
      <alignment vertical="center"/>
    </xf>
    <xf numFmtId="4" fontId="28" fillId="0" borderId="4" xfId="113" applyNumberFormat="1" applyFont="1" applyFill="1" applyBorder="1"/>
    <xf numFmtId="4" fontId="28" fillId="0" borderId="0" xfId="113" applyNumberFormat="1" applyFont="1" applyFill="1"/>
    <xf numFmtId="0" fontId="28" fillId="0" borderId="4" xfId="3" applyFont="1" applyFill="1" applyBorder="1" applyAlignment="1">
      <alignment horizontal="left" vertical="center" wrapText="1"/>
    </xf>
    <xf numFmtId="165" fontId="28" fillId="0" borderId="4" xfId="114" applyNumberFormat="1" applyFont="1" applyFill="1" applyBorder="1" applyAlignment="1" applyProtection="1">
      <alignment vertical="center"/>
    </xf>
    <xf numFmtId="165" fontId="28" fillId="0" borderId="4" xfId="113" applyNumberFormat="1" applyFont="1" applyFill="1" applyBorder="1" applyAlignment="1">
      <alignment vertical="center"/>
    </xf>
    <xf numFmtId="0" fontId="28" fillId="0" borderId="4" xfId="113" applyFont="1" applyFill="1" applyBorder="1" applyAlignment="1">
      <alignment vertical="center"/>
    </xf>
    <xf numFmtId="168" fontId="28" fillId="0" borderId="4" xfId="126" applyNumberFormat="1" applyFont="1" applyFill="1" applyBorder="1" applyAlignment="1">
      <alignment vertical="center"/>
    </xf>
    <xf numFmtId="43" fontId="28" fillId="0" borderId="4" xfId="127" applyFont="1" applyFill="1" applyBorder="1" applyAlignment="1">
      <alignment vertical="center"/>
    </xf>
    <xf numFmtId="170" fontId="29" fillId="0" borderId="4" xfId="127" applyNumberFormat="1" applyFont="1" applyFill="1" applyBorder="1" applyAlignment="1">
      <alignment vertical="center"/>
    </xf>
    <xf numFmtId="165" fontId="37" fillId="0" borderId="4" xfId="114" applyNumberFormat="1" applyFont="1" applyFill="1" applyBorder="1" applyAlignment="1" applyProtection="1">
      <alignment vertical="center"/>
    </xf>
    <xf numFmtId="4" fontId="29" fillId="0" borderId="4" xfId="113" applyNumberFormat="1" applyFont="1" applyFill="1" applyBorder="1" applyAlignment="1">
      <alignment horizontal="center" vertical="center"/>
    </xf>
    <xf numFmtId="43" fontId="29" fillId="0" borderId="4" xfId="127" applyNumberFormat="1" applyFont="1" applyFill="1" applyBorder="1" applyAlignment="1">
      <alignment vertical="center"/>
    </xf>
    <xf numFmtId="43" fontId="28" fillId="0" borderId="4" xfId="113" applyNumberFormat="1" applyFont="1" applyFill="1" applyBorder="1" applyAlignment="1">
      <alignment vertical="center"/>
    </xf>
    <xf numFmtId="171" fontId="28" fillId="0" borderId="4" xfId="127" applyNumberFormat="1" applyFont="1" applyFill="1" applyBorder="1"/>
    <xf numFmtId="165" fontId="28" fillId="0" borderId="4" xfId="114" applyNumberFormat="1" applyFont="1" applyFill="1" applyBorder="1" applyAlignment="1" applyProtection="1">
      <alignment vertical="center" wrapText="1"/>
    </xf>
    <xf numFmtId="0" fontId="37" fillId="0" borderId="4" xfId="113" applyFont="1" applyFill="1" applyBorder="1" applyAlignment="1">
      <alignment horizontal="center" vertical="center"/>
    </xf>
    <xf numFmtId="0" fontId="37" fillId="0" borderId="4" xfId="3" applyFont="1" applyFill="1" applyBorder="1" applyAlignment="1">
      <alignment horizontal="left" vertical="center" wrapText="1"/>
    </xf>
    <xf numFmtId="43" fontId="37" fillId="0" borderId="4" xfId="127" applyFont="1" applyFill="1" applyBorder="1" applyAlignment="1">
      <alignment vertical="center"/>
    </xf>
    <xf numFmtId="170" fontId="37" fillId="0" borderId="4" xfId="127" applyNumberFormat="1" applyFont="1" applyFill="1" applyBorder="1" applyAlignment="1">
      <alignment vertical="center"/>
    </xf>
    <xf numFmtId="170" fontId="38" fillId="0" borderId="4" xfId="127" applyNumberFormat="1" applyFont="1" applyFill="1" applyBorder="1" applyAlignment="1">
      <alignment vertical="center"/>
    </xf>
    <xf numFmtId="0" fontId="37" fillId="0" borderId="4" xfId="113" applyFont="1" applyFill="1" applyBorder="1" applyAlignment="1">
      <alignment vertical="center"/>
    </xf>
    <xf numFmtId="0" fontId="37" fillId="0" borderId="4" xfId="113" applyFont="1" applyFill="1" applyBorder="1"/>
    <xf numFmtId="0" fontId="37" fillId="0" borderId="0" xfId="113" applyFont="1" applyFill="1"/>
    <xf numFmtId="0" fontId="29" fillId="0" borderId="4" xfId="113" applyFont="1" applyFill="1" applyBorder="1" applyAlignment="1">
      <alignment horizontal="center" vertical="center"/>
    </xf>
    <xf numFmtId="0" fontId="29" fillId="0" borderId="4" xfId="3" applyFont="1" applyFill="1" applyBorder="1" applyAlignment="1">
      <alignment horizontal="left" vertical="center" wrapText="1"/>
    </xf>
    <xf numFmtId="165" fontId="29" fillId="0" borderId="4" xfId="114" applyNumberFormat="1" applyFont="1" applyFill="1" applyBorder="1" applyAlignment="1" applyProtection="1">
      <alignment vertical="center"/>
    </xf>
    <xf numFmtId="43" fontId="29" fillId="0" borderId="4" xfId="113" applyNumberFormat="1" applyFont="1" applyFill="1" applyBorder="1" applyAlignment="1">
      <alignment vertical="center"/>
    </xf>
    <xf numFmtId="168" fontId="29" fillId="0" borderId="4" xfId="126" applyNumberFormat="1" applyFont="1" applyFill="1" applyBorder="1" applyAlignment="1">
      <alignment vertical="center"/>
    </xf>
    <xf numFmtId="171" fontId="29" fillId="0" borderId="4" xfId="127" applyNumberFormat="1" applyFont="1" applyFill="1" applyBorder="1"/>
    <xf numFmtId="0" fontId="29" fillId="0" borderId="0" xfId="113" applyFont="1" applyFill="1"/>
    <xf numFmtId="0" fontId="18" fillId="0" borderId="4" xfId="115" applyFont="1" applyFill="1" applyBorder="1" applyAlignment="1">
      <alignment horizontal="left" vertical="center" wrapText="1"/>
    </xf>
    <xf numFmtId="0" fontId="18" fillId="0" borderId="5" xfId="115" applyFont="1" applyFill="1" applyBorder="1" applyAlignment="1">
      <alignment horizontal="left" vertical="center" wrapText="1"/>
    </xf>
    <xf numFmtId="0" fontId="18" fillId="0" borderId="6" xfId="115" applyFont="1" applyFill="1" applyBorder="1" applyAlignment="1">
      <alignment horizontal="left" vertical="center" wrapText="1"/>
    </xf>
    <xf numFmtId="0" fontId="28" fillId="0" borderId="4" xfId="113" applyFont="1" applyFill="1" applyBorder="1" applyAlignment="1">
      <alignment horizontal="center" vertical="center"/>
    </xf>
    <xf numFmtId="0" fontId="28" fillId="0" borderId="4" xfId="113" applyFont="1" applyFill="1" applyBorder="1" applyAlignment="1">
      <alignment horizontal="center" vertical="center" wrapText="1"/>
    </xf>
    <xf numFmtId="0" fontId="28" fillId="0" borderId="1" xfId="131" applyFont="1" applyFill="1" applyBorder="1" applyAlignment="1">
      <alignment horizontal="center" vertical="center" wrapText="1"/>
    </xf>
    <xf numFmtId="0" fontId="28" fillId="0" borderId="9" xfId="131" applyFont="1" applyFill="1" applyBorder="1" applyAlignment="1">
      <alignment horizontal="center" vertical="center" wrapText="1"/>
    </xf>
    <xf numFmtId="0" fontId="28" fillId="0" borderId="10" xfId="131" applyFont="1" applyFill="1" applyBorder="1" applyAlignment="1">
      <alignment horizontal="center" vertical="center" wrapText="1"/>
    </xf>
    <xf numFmtId="0" fontId="18" fillId="0" borderId="4" xfId="113" applyFont="1" applyFill="1" applyBorder="1" applyAlignment="1">
      <alignment horizontal="center" vertical="center" wrapText="1"/>
    </xf>
    <xf numFmtId="0" fontId="39" fillId="0" borderId="0" xfId="113" applyFont="1" applyFill="1" applyBorder="1" applyAlignment="1">
      <alignment horizontal="center" vertical="center" wrapText="1"/>
    </xf>
    <xf numFmtId="0" fontId="29" fillId="0" borderId="5" xfId="2" applyNumberFormat="1" applyFont="1" applyFill="1" applyBorder="1" applyAlignment="1" applyProtection="1">
      <alignment horizontal="center" vertical="center" wrapText="1"/>
    </xf>
    <xf numFmtId="0" fontId="29" fillId="0" borderId="8" xfId="2" applyNumberFormat="1" applyFont="1" applyFill="1" applyBorder="1" applyAlignment="1" applyProtection="1">
      <alignment horizontal="center" vertical="center" wrapText="1"/>
    </xf>
    <xf numFmtId="0" fontId="29" fillId="0" borderId="6" xfId="2" applyNumberFormat="1" applyFont="1" applyFill="1" applyBorder="1" applyAlignment="1" applyProtection="1">
      <alignment horizontal="center" vertical="center" wrapText="1"/>
    </xf>
    <xf numFmtId="0" fontId="29" fillId="0" borderId="4" xfId="113" applyFont="1" applyFill="1" applyBorder="1" applyAlignment="1">
      <alignment horizontal="center" vertical="center" wrapText="1"/>
    </xf>
    <xf numFmtId="0" fontId="29" fillId="0" borderId="4" xfId="2" applyNumberFormat="1" applyFont="1" applyFill="1" applyBorder="1" applyAlignment="1" applyProtection="1">
      <alignment horizontal="center" vertical="center" wrapText="1"/>
    </xf>
    <xf numFmtId="0" fontId="28" fillId="0" borderId="4" xfId="2" applyNumberFormat="1" applyFont="1" applyFill="1" applyBorder="1" applyAlignment="1" applyProtection="1">
      <alignment horizontal="center" vertical="center" wrapText="1"/>
    </xf>
    <xf numFmtId="0" fontId="28" fillId="0" borderId="5" xfId="113" applyFont="1" applyFill="1" applyBorder="1" applyAlignment="1">
      <alignment horizontal="center" vertical="center" wrapText="1"/>
    </xf>
    <xf numFmtId="0" fontId="28" fillId="0" borderId="8" xfId="113" applyFont="1" applyFill="1" applyBorder="1" applyAlignment="1">
      <alignment horizontal="center" vertical="center" wrapText="1"/>
    </xf>
    <xf numFmtId="0" fontId="28" fillId="0" borderId="6" xfId="113" applyFont="1" applyFill="1" applyBorder="1" applyAlignment="1">
      <alignment horizontal="center" vertical="center" wrapText="1"/>
    </xf>
    <xf numFmtId="0" fontId="28" fillId="0" borderId="13" xfId="113" applyFont="1" applyFill="1" applyBorder="1" applyAlignment="1">
      <alignment horizontal="center" vertical="center" wrapText="1"/>
    </xf>
    <xf numFmtId="0" fontId="28" fillId="0" borderId="14" xfId="113" applyFont="1" applyFill="1" applyBorder="1" applyAlignment="1">
      <alignment horizontal="center" vertical="center" wrapText="1"/>
    </xf>
    <xf numFmtId="0" fontId="28" fillId="0" borderId="7" xfId="113" applyFont="1" applyFill="1" applyBorder="1" applyAlignment="1">
      <alignment horizontal="center" vertical="center" wrapText="1"/>
    </xf>
    <xf numFmtId="0" fontId="28" fillId="0" borderId="15" xfId="113" applyFont="1" applyFill="1" applyBorder="1" applyAlignment="1">
      <alignment horizontal="center" vertical="center" wrapText="1"/>
    </xf>
    <xf numFmtId="0" fontId="28" fillId="0" borderId="16" xfId="113" applyFont="1" applyFill="1" applyBorder="1" applyAlignment="1">
      <alignment horizontal="center" vertical="center" wrapText="1"/>
    </xf>
    <xf numFmtId="0" fontId="28" fillId="0" borderId="17" xfId="113" applyFont="1" applyFill="1" applyBorder="1" applyAlignment="1">
      <alignment horizontal="center" vertical="center" wrapText="1"/>
    </xf>
  </cellXfs>
  <cellStyles count="219">
    <cellStyle name="Заголовок 1 2" xfId="119"/>
    <cellStyle name="Заголовок 1 3" xfId="133"/>
    <cellStyle name="Заголовок 1 4" xfId="134"/>
    <cellStyle name="Заголовок 2 2" xfId="135"/>
    <cellStyle name="Заголовок 2 3" xfId="136"/>
    <cellStyle name="Заголовок 2 4" xfId="137"/>
    <cellStyle name="Обычный" xfId="0" builtinId="0"/>
    <cellStyle name="Обычный 12" xfId="123"/>
    <cellStyle name="Обычный 12 2" xfId="128"/>
    <cellStyle name="Обычный 13" xfId="1"/>
    <cellStyle name="Обычный 13 2" xfId="138"/>
    <cellStyle name="Обычный 2" xfId="2"/>
    <cellStyle name="Обычный 2 2" xfId="3"/>
    <cellStyle name="Обычный 2 2 2" xfId="4"/>
    <cellStyle name="Обычный 2 2 3" xfId="116"/>
    <cellStyle name="Обычный 2 3" xfId="5"/>
    <cellStyle name="Обычный 2 4" xfId="113"/>
    <cellStyle name="Обычный 2 4 2" xfId="131"/>
    <cellStyle name="Обычный 2_Расчет норматива" xfId="6"/>
    <cellStyle name="Обычный 3" xfId="7"/>
    <cellStyle name="Обычный 3 2" xfId="8"/>
    <cellStyle name="Обычный 3 3" xfId="117"/>
    <cellStyle name="Обычный 4" xfId="9"/>
    <cellStyle name="Обычный 4 2" xfId="10"/>
    <cellStyle name="Обычный 5" xfId="11"/>
    <cellStyle name="Обычный 5 2" xfId="12"/>
    <cellStyle name="Обычный 6" xfId="13"/>
    <cellStyle name="Обычный 6 2" xfId="14"/>
    <cellStyle name="Обычный 7" xfId="15"/>
    <cellStyle name="Обычный 7 2" xfId="16"/>
    <cellStyle name="Обычный 8" xfId="115"/>
    <cellStyle name="Обычный 8 2" xfId="139"/>
    <cellStyle name="Обычный 8 2 2" xfId="218"/>
    <cellStyle name="Обычный 9" xfId="118"/>
    <cellStyle name="Процентный" xfId="126" builtinId="5"/>
    <cellStyle name="Процентный 10" xfId="132"/>
    <cellStyle name="Процентный 2" xfId="17"/>
    <cellStyle name="Процентный 2 2" xfId="18"/>
    <cellStyle name="Процентный 2 2 2" xfId="19"/>
    <cellStyle name="Процентный 2 2 2 2" xfId="140"/>
    <cellStyle name="Процентный 2 2 3" xfId="141"/>
    <cellStyle name="Процентный 2 2_Школы" xfId="20"/>
    <cellStyle name="Процентный 2 3" xfId="21"/>
    <cellStyle name="Процентный 2 3 2" xfId="142"/>
    <cellStyle name="Процентный 2_Школы" xfId="22"/>
    <cellStyle name="Процентный 3" xfId="23"/>
    <cellStyle name="Процентный 3 2" xfId="24"/>
    <cellStyle name="Процентный 3 2 2" xfId="25"/>
    <cellStyle name="Процентный 3 2 2 2" xfId="26"/>
    <cellStyle name="Процентный 3 2 2 2 2" xfId="143"/>
    <cellStyle name="Процентный 3 2 2 3" xfId="144"/>
    <cellStyle name="Процентный 3 2 2_Школы" xfId="27"/>
    <cellStyle name="Процентный 3 2 3" xfId="28"/>
    <cellStyle name="Процентный 3 2 3 2" xfId="145"/>
    <cellStyle name="Процентный 3 2 4" xfId="146"/>
    <cellStyle name="Процентный 3 2_Школы" xfId="29"/>
    <cellStyle name="Процентный 3 3" xfId="30"/>
    <cellStyle name="Процентный 3 3 2" xfId="31"/>
    <cellStyle name="Процентный 3 3 2 2" xfId="32"/>
    <cellStyle name="Процентный 3 3 2 2 2" xfId="147"/>
    <cellStyle name="Процентный 3 3 2 3" xfId="148"/>
    <cellStyle name="Процентный 3 3 2_Школы" xfId="33"/>
    <cellStyle name="Процентный 3 3 3" xfId="34"/>
    <cellStyle name="Процентный 3 3 3 2" xfId="149"/>
    <cellStyle name="Процентный 3 3 4" xfId="150"/>
    <cellStyle name="Процентный 3 3_Школы" xfId="35"/>
    <cellStyle name="Процентный 3 4" xfId="36"/>
    <cellStyle name="Процентный 3 4 2" xfId="37"/>
    <cellStyle name="Процентный 3 4 2 2" xfId="38"/>
    <cellStyle name="Процентный 3 4 2 2 2" xfId="151"/>
    <cellStyle name="Процентный 3 4 2 3" xfId="152"/>
    <cellStyle name="Процентный 3 4 2_Школы" xfId="39"/>
    <cellStyle name="Процентный 3 4 3" xfId="40"/>
    <cellStyle name="Процентный 3 4 3 2" xfId="153"/>
    <cellStyle name="Процентный 3 4 4" xfId="154"/>
    <cellStyle name="Процентный 3 4_Школы" xfId="41"/>
    <cellStyle name="Процентный 3 5" xfId="42"/>
    <cellStyle name="Процентный 3 5 2" xfId="43"/>
    <cellStyle name="Процентный 3 5 2 2" xfId="155"/>
    <cellStyle name="Процентный 3 5 3" xfId="156"/>
    <cellStyle name="Процентный 3 5_Школы" xfId="44"/>
    <cellStyle name="Процентный 3 6" xfId="45"/>
    <cellStyle name="Процентный 3 6 2" xfId="157"/>
    <cellStyle name="Процентный 3 7" xfId="158"/>
    <cellStyle name="Процентный 3_Школы" xfId="46"/>
    <cellStyle name="Процентный 4" xfId="47"/>
    <cellStyle name="Процентный 4 2" xfId="48"/>
    <cellStyle name="Процентный 4 2 2" xfId="49"/>
    <cellStyle name="Процентный 4 2 2 2" xfId="159"/>
    <cellStyle name="Процентный 4 2 3" xfId="160"/>
    <cellStyle name="Процентный 4 2_Школы" xfId="50"/>
    <cellStyle name="Процентный 4 3" xfId="51"/>
    <cellStyle name="Процентный 4 3 2" xfId="161"/>
    <cellStyle name="Процентный 4 4" xfId="162"/>
    <cellStyle name="Процентный 4_Школы" xfId="52"/>
    <cellStyle name="Процентный 5" xfId="53"/>
    <cellStyle name="Процентный 5 2" xfId="54"/>
    <cellStyle name="Процентный 5 2 2" xfId="163"/>
    <cellStyle name="Процентный 5 3" xfId="164"/>
    <cellStyle name="Процентный 5_Школы" xfId="55"/>
    <cellStyle name="Процентный 6" xfId="56"/>
    <cellStyle name="Процентный 6 2" xfId="111"/>
    <cellStyle name="Процентный 6 2 2" xfId="165"/>
    <cellStyle name="Процентный 6 3" xfId="166"/>
    <cellStyle name="Процентный 7" xfId="57"/>
    <cellStyle name="Процентный 7 2" xfId="167"/>
    <cellStyle name="Процентный 8" xfId="122"/>
    <cellStyle name="Процентный 9" xfId="130"/>
    <cellStyle name="Таб: +|-" xfId="121"/>
    <cellStyle name="Таб: +|- 2" xfId="168"/>
    <cellStyle name="Таб: Графа" xfId="124"/>
    <cellStyle name="Таб: Номер" xfId="125"/>
    <cellStyle name="Таб: Номер 2" xfId="169"/>
    <cellStyle name="Финансовый" xfId="127" builtinId="3"/>
    <cellStyle name="Финансовый 10" xfId="129"/>
    <cellStyle name="Финансовый 2" xfId="58"/>
    <cellStyle name="Финансовый 2 12" xfId="170"/>
    <cellStyle name="Финансовый 2 2" xfId="59"/>
    <cellStyle name="Финансовый 2 2 2" xfId="60"/>
    <cellStyle name="Финансовый 2 2 2 2" xfId="61"/>
    <cellStyle name="Финансовый 2 2 2 2 2" xfId="171"/>
    <cellStyle name="Финансовый 2 2 2 3" xfId="172"/>
    <cellStyle name="Финансовый 2 2 2_Школы" xfId="62"/>
    <cellStyle name="Финансовый 2 2 3" xfId="63"/>
    <cellStyle name="Финансовый 2 2 3 2" xfId="173"/>
    <cellStyle name="Финансовый 2 2 4" xfId="174"/>
    <cellStyle name="Финансовый 2 2 5" xfId="175"/>
    <cellStyle name="Финансовый 2 2 6" xfId="176"/>
    <cellStyle name="Финансовый 2 2_Школы" xfId="64"/>
    <cellStyle name="Финансовый 2 3" xfId="65"/>
    <cellStyle name="Финансовый 2 3 2" xfId="66"/>
    <cellStyle name="Финансовый 2 3 2 2" xfId="177"/>
    <cellStyle name="Финансовый 2 3 3" xfId="178"/>
    <cellStyle name="Финансовый 2 3_Школы" xfId="67"/>
    <cellStyle name="Финансовый 2 4" xfId="68"/>
    <cellStyle name="Финансовый 2 4 2" xfId="179"/>
    <cellStyle name="Финансовый 2 5" xfId="114"/>
    <cellStyle name="Финансовый 2_Школы" xfId="69"/>
    <cellStyle name="Финансовый 3" xfId="70"/>
    <cellStyle name="Финансовый 3 2" xfId="71"/>
    <cellStyle name="Финансовый 3 2 2" xfId="72"/>
    <cellStyle name="Финансовый 3 2 2 2" xfId="180"/>
    <cellStyle name="Финансовый 3 2 3" xfId="181"/>
    <cellStyle name="Финансовый 3 2_Школы" xfId="73"/>
    <cellStyle name="Финансовый 3 3" xfId="74"/>
    <cellStyle name="Финансовый 3 3 2" xfId="182"/>
    <cellStyle name="Финансовый 3_Школы" xfId="75"/>
    <cellStyle name="Финансовый 4" xfId="76"/>
    <cellStyle name="Финансовый 4 2" xfId="77"/>
    <cellStyle name="Финансовый 4 2 2" xfId="78"/>
    <cellStyle name="Финансовый 4 2 2 2" xfId="79"/>
    <cellStyle name="Финансовый 4 2 2 2 2" xfId="183"/>
    <cellStyle name="Финансовый 4 2 2 3" xfId="184"/>
    <cellStyle name="Финансовый 4 2 2_Школы" xfId="80"/>
    <cellStyle name="Финансовый 4 2 3" xfId="81"/>
    <cellStyle name="Финансовый 4 2 3 2" xfId="185"/>
    <cellStyle name="Финансовый 4 2 4" xfId="186"/>
    <cellStyle name="Финансовый 4 2 5" xfId="187"/>
    <cellStyle name="Финансовый 4 2 6" xfId="188"/>
    <cellStyle name="Финансовый 4 2_Школы" xfId="82"/>
    <cellStyle name="Финансовый 4 3" xfId="83"/>
    <cellStyle name="Финансовый 4 3 2" xfId="84"/>
    <cellStyle name="Финансовый 4 3 2 2" xfId="85"/>
    <cellStyle name="Финансовый 4 3 2 2 2" xfId="189"/>
    <cellStyle name="Финансовый 4 3 2 3" xfId="190"/>
    <cellStyle name="Финансовый 4 3 2_Школы" xfId="86"/>
    <cellStyle name="Финансовый 4 3 3" xfId="87"/>
    <cellStyle name="Финансовый 4 3 3 2" xfId="191"/>
    <cellStyle name="Финансовый 4 3 4" xfId="192"/>
    <cellStyle name="Финансовый 4 3 5" xfId="193"/>
    <cellStyle name="Финансовый 4 3 6" xfId="194"/>
    <cellStyle name="Финансовый 4 3_Школы" xfId="88"/>
    <cellStyle name="Финансовый 4 4" xfId="89"/>
    <cellStyle name="Финансовый 4 4 2" xfId="90"/>
    <cellStyle name="Финансовый 4 4 2 2" xfId="91"/>
    <cellStyle name="Финансовый 4 4 2 2 2" xfId="195"/>
    <cellStyle name="Финансовый 4 4 2 3" xfId="196"/>
    <cellStyle name="Финансовый 4 4 2_Школы" xfId="92"/>
    <cellStyle name="Финансовый 4 4 3" xfId="93"/>
    <cellStyle name="Финансовый 4 4 3 2" xfId="197"/>
    <cellStyle name="Финансовый 4 4 4" xfId="198"/>
    <cellStyle name="Финансовый 4 4 5" xfId="199"/>
    <cellStyle name="Финансовый 4 4 6" xfId="200"/>
    <cellStyle name="Финансовый 4 4_Школы" xfId="94"/>
    <cellStyle name="Финансовый 4 5" xfId="95"/>
    <cellStyle name="Финансовый 4 5 2" xfId="96"/>
    <cellStyle name="Финансовый 4 5 2 2" xfId="201"/>
    <cellStyle name="Финансовый 4 5 3" xfId="202"/>
    <cellStyle name="Финансовый 4 5_Школы" xfId="97"/>
    <cellStyle name="Финансовый 4 6" xfId="98"/>
    <cellStyle name="Финансовый 4 6 2" xfId="203"/>
    <cellStyle name="Финансовый 4 7" xfId="204"/>
    <cellStyle name="Финансовый 4 8" xfId="205"/>
    <cellStyle name="Финансовый 4 9" xfId="206"/>
    <cellStyle name="Финансовый 4_Школы" xfId="99"/>
    <cellStyle name="Финансовый 5" xfId="100"/>
    <cellStyle name="Финансовый 5 2" xfId="101"/>
    <cellStyle name="Финансовый 5 2 2" xfId="102"/>
    <cellStyle name="Финансовый 5 2 2 2" xfId="207"/>
    <cellStyle name="Финансовый 5 2 3" xfId="208"/>
    <cellStyle name="Финансовый 5 2_Школы" xfId="103"/>
    <cellStyle name="Финансовый 5 3" xfId="104"/>
    <cellStyle name="Финансовый 5 3 2" xfId="209"/>
    <cellStyle name="Финансовый 5 4" xfId="210"/>
    <cellStyle name="Финансовый 5 5" xfId="211"/>
    <cellStyle name="Финансовый 5 6" xfId="212"/>
    <cellStyle name="Финансовый 5_Школы" xfId="105"/>
    <cellStyle name="Финансовый 6" xfId="106"/>
    <cellStyle name="Финансовый 6 2" xfId="107"/>
    <cellStyle name="Финансовый 6 2 2" xfId="213"/>
    <cellStyle name="Финансовый 6 3" xfId="214"/>
    <cellStyle name="Финансовый 6_Школы" xfId="108"/>
    <cellStyle name="Финансовый 7" xfId="109"/>
    <cellStyle name="Финансовый 7 2" xfId="112"/>
    <cellStyle name="Финансовый 7 2 2" xfId="215"/>
    <cellStyle name="Финансовый 7 3" xfId="216"/>
    <cellStyle name="Финансовый 8" xfId="110"/>
    <cellStyle name="Финансовый 8 2" xfId="217"/>
    <cellStyle name="Финансовый 9" xfId="12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579D1C"/>
      <rgbColor rgb="00003300"/>
      <rgbColor rgb="00333300"/>
      <rgbColor rgb="00CE181E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44"/>
  <sheetViews>
    <sheetView zoomScale="70" zoomScaleNormal="70" workbookViewId="0">
      <pane xSplit="2" ySplit="3" topLeftCell="C4" activePane="bottomRight" state="frozen"/>
      <selection activeCell="C2" sqref="C2:L2"/>
      <selection pane="topRight" activeCell="C2" sqref="C2:L2"/>
      <selection pane="bottomLeft" activeCell="C2" sqref="C2:L2"/>
      <selection pane="bottomRight" activeCell="I12" sqref="I12"/>
    </sheetView>
  </sheetViews>
  <sheetFormatPr defaultColWidth="8.85546875" defaultRowHeight="12.75" x14ac:dyDescent="0.2"/>
  <cols>
    <col min="1" max="1" width="6" style="3" customWidth="1"/>
    <col min="2" max="2" width="30.28515625" style="3" customWidth="1"/>
    <col min="3" max="3" width="14.7109375" style="3" customWidth="1"/>
    <col min="4" max="4" width="17.7109375" style="3" customWidth="1"/>
    <col min="5" max="5" width="19.28515625" style="3" customWidth="1"/>
    <col min="6" max="6" width="15.85546875" style="3" customWidth="1"/>
    <col min="7" max="7" width="40.7109375" style="3" customWidth="1"/>
    <col min="8" max="8" width="24.5703125" style="3" customWidth="1"/>
    <col min="9" max="9" width="25.85546875" style="3" customWidth="1"/>
    <col min="10" max="10" width="15.42578125" style="3" customWidth="1"/>
    <col min="11" max="11" width="18.85546875" style="3" customWidth="1"/>
    <col min="12" max="12" width="32.7109375" style="3" customWidth="1"/>
    <col min="13" max="13" width="27.7109375" style="3" customWidth="1"/>
    <col min="14" max="14" width="14.85546875" style="3" customWidth="1"/>
    <col min="15" max="15" width="13.28515625" style="3" customWidth="1"/>
    <col min="16" max="16" width="20.28515625" style="3" customWidth="1"/>
    <col min="17" max="17" width="25.7109375" style="3" customWidth="1"/>
    <col min="18" max="18" width="27.140625" style="3" customWidth="1"/>
    <col min="19" max="19" width="14.42578125" style="3" customWidth="1"/>
    <col min="20" max="20" width="17.5703125" style="3" customWidth="1"/>
    <col min="21" max="21" width="20.28515625" style="3" hidden="1" customWidth="1"/>
    <col min="22" max="22" width="36.7109375" style="3" hidden="1" customWidth="1"/>
    <col min="23" max="23" width="14" style="3" customWidth="1"/>
    <col min="24" max="16384" width="8.85546875" style="3"/>
  </cols>
  <sheetData>
    <row r="1" spans="1:24" s="2" customFormat="1" ht="35.25" customHeight="1" x14ac:dyDescent="0.2">
      <c r="A1" s="1"/>
      <c r="B1" s="1"/>
      <c r="C1" s="1">
        <v>1</v>
      </c>
      <c r="D1" s="1">
        <v>2</v>
      </c>
      <c r="E1" s="1">
        <v>3</v>
      </c>
      <c r="F1" s="1">
        <v>4</v>
      </c>
      <c r="G1" s="1">
        <v>5</v>
      </c>
      <c r="H1" s="1">
        <v>6</v>
      </c>
      <c r="I1" s="1">
        <v>7</v>
      </c>
      <c r="J1" s="1">
        <v>8</v>
      </c>
      <c r="K1" s="1">
        <v>9</v>
      </c>
      <c r="L1" s="1">
        <v>11</v>
      </c>
      <c r="M1" s="1">
        <v>10</v>
      </c>
      <c r="N1" s="1">
        <v>12</v>
      </c>
      <c r="O1" s="1">
        <v>13</v>
      </c>
      <c r="P1" s="1">
        <v>14</v>
      </c>
      <c r="Q1" s="1">
        <v>15</v>
      </c>
      <c r="R1" s="1">
        <v>16</v>
      </c>
      <c r="S1" s="1">
        <v>17</v>
      </c>
      <c r="T1" s="1">
        <v>18</v>
      </c>
      <c r="U1" s="1">
        <v>19</v>
      </c>
      <c r="V1" s="1">
        <v>20</v>
      </c>
    </row>
    <row r="2" spans="1:24" ht="67.5" customHeight="1" x14ac:dyDescent="0.2">
      <c r="A2" s="97" t="s">
        <v>45</v>
      </c>
      <c r="B2" s="97" t="s">
        <v>46</v>
      </c>
      <c r="C2" s="98" t="s">
        <v>47</v>
      </c>
      <c r="D2" s="97" t="s">
        <v>48</v>
      </c>
      <c r="E2" s="97" t="s">
        <v>49</v>
      </c>
      <c r="F2" s="97" t="s">
        <v>50</v>
      </c>
      <c r="G2" s="97" t="s">
        <v>51</v>
      </c>
      <c r="H2" s="98" t="s">
        <v>52</v>
      </c>
      <c r="I2" s="98" t="s">
        <v>53</v>
      </c>
      <c r="J2" s="97" t="s">
        <v>54</v>
      </c>
      <c r="K2" s="97" t="s">
        <v>55</v>
      </c>
      <c r="L2" s="97" t="s">
        <v>57</v>
      </c>
      <c r="M2" s="97" t="s">
        <v>56</v>
      </c>
      <c r="N2" s="97" t="s">
        <v>58</v>
      </c>
      <c r="O2" s="98" t="s">
        <v>59</v>
      </c>
      <c r="P2" s="98" t="s">
        <v>60</v>
      </c>
      <c r="Q2" s="97" t="s">
        <v>61</v>
      </c>
      <c r="R2" s="98" t="s">
        <v>62</v>
      </c>
      <c r="S2" s="97" t="s">
        <v>63</v>
      </c>
      <c r="T2" s="97" t="s">
        <v>64</v>
      </c>
      <c r="U2" s="98" t="s">
        <v>65</v>
      </c>
      <c r="V2" s="98" t="s">
        <v>66</v>
      </c>
      <c r="W2" s="2"/>
      <c r="X2" s="2"/>
    </row>
    <row r="3" spans="1:24" ht="55.9" customHeight="1" x14ac:dyDescent="0.2">
      <c r="A3" s="97"/>
      <c r="B3" s="97"/>
      <c r="C3" s="99"/>
      <c r="D3" s="97"/>
      <c r="E3" s="97"/>
      <c r="F3" s="97"/>
      <c r="G3" s="97"/>
      <c r="H3" s="99"/>
      <c r="I3" s="99"/>
      <c r="J3" s="97"/>
      <c r="K3" s="97"/>
      <c r="L3" s="97"/>
      <c r="M3" s="97"/>
      <c r="N3" s="97"/>
      <c r="O3" s="99"/>
      <c r="P3" s="99"/>
      <c r="Q3" s="97"/>
      <c r="R3" s="99"/>
      <c r="S3" s="97"/>
      <c r="T3" s="97"/>
      <c r="U3" s="99"/>
      <c r="V3" s="99"/>
      <c r="W3" s="2"/>
      <c r="X3" s="2"/>
    </row>
    <row r="4" spans="1:24" x14ac:dyDescent="0.2">
      <c r="A4" s="5"/>
      <c r="B4" s="5" t="s">
        <v>67</v>
      </c>
      <c r="C4" s="6"/>
      <c r="D4" s="7"/>
      <c r="E4" s="7"/>
      <c r="F4" s="7"/>
      <c r="G4" s="7"/>
      <c r="H4" s="6"/>
      <c r="I4" s="6"/>
      <c r="J4" s="7"/>
      <c r="K4" s="7"/>
      <c r="L4" s="7"/>
      <c r="M4" s="7"/>
      <c r="N4" s="7"/>
      <c r="O4" s="6"/>
      <c r="P4" s="6"/>
      <c r="Q4" s="7"/>
      <c r="R4" s="6"/>
      <c r="S4" s="7"/>
      <c r="T4" s="8">
        <f>SUM(T5:T14)</f>
        <v>1188</v>
      </c>
      <c r="U4" s="9"/>
      <c r="V4" s="9"/>
      <c r="W4" s="2"/>
      <c r="X4" s="2"/>
    </row>
    <row r="5" spans="1:24" ht="30" customHeight="1" x14ac:dyDescent="0.2">
      <c r="A5" s="4">
        <v>1</v>
      </c>
      <c r="B5" s="25" t="s">
        <v>19</v>
      </c>
      <c r="C5" s="10">
        <v>1</v>
      </c>
      <c r="D5" s="11" t="s">
        <v>78</v>
      </c>
      <c r="E5" s="11" t="s">
        <v>77</v>
      </c>
      <c r="F5" s="4">
        <v>1</v>
      </c>
      <c r="G5" s="4">
        <v>1</v>
      </c>
      <c r="H5" s="4">
        <v>1</v>
      </c>
      <c r="I5" s="4"/>
      <c r="J5" s="4"/>
      <c r="K5" s="11">
        <v>1</v>
      </c>
      <c r="L5" s="11">
        <v>1</v>
      </c>
      <c r="M5" s="11">
        <v>1</v>
      </c>
      <c r="N5" s="11">
        <v>1</v>
      </c>
      <c r="O5" s="11" t="s">
        <v>75</v>
      </c>
      <c r="P5" s="11">
        <v>1</v>
      </c>
      <c r="Q5" s="11">
        <v>1</v>
      </c>
      <c r="R5" s="11">
        <v>1</v>
      </c>
      <c r="S5" s="11">
        <v>1</v>
      </c>
      <c r="T5" s="24">
        <v>139</v>
      </c>
      <c r="U5" s="11"/>
      <c r="V5" s="4"/>
      <c r="W5" s="12"/>
      <c r="X5" s="2"/>
    </row>
    <row r="6" spans="1:24" ht="30" customHeight="1" x14ac:dyDescent="0.2">
      <c r="A6" s="4">
        <v>2</v>
      </c>
      <c r="B6" s="25" t="s">
        <v>86</v>
      </c>
      <c r="C6" s="13">
        <v>1</v>
      </c>
      <c r="D6" s="11" t="s">
        <v>85</v>
      </c>
      <c r="E6" s="11" t="s">
        <v>84</v>
      </c>
      <c r="F6" s="11">
        <v>1</v>
      </c>
      <c r="G6" s="11">
        <v>1</v>
      </c>
      <c r="H6" s="28">
        <v>1</v>
      </c>
      <c r="I6" s="11">
        <v>1</v>
      </c>
      <c r="J6" s="11">
        <v>1</v>
      </c>
      <c r="K6" s="11">
        <v>1</v>
      </c>
      <c r="L6" s="11">
        <v>1</v>
      </c>
      <c r="M6" s="11">
        <v>1</v>
      </c>
      <c r="N6" s="11">
        <v>1</v>
      </c>
      <c r="O6" s="11" t="s">
        <v>75</v>
      </c>
      <c r="P6" s="11">
        <v>1</v>
      </c>
      <c r="Q6" s="11">
        <v>1</v>
      </c>
      <c r="R6" s="11">
        <v>1</v>
      </c>
      <c r="S6" s="11">
        <v>1</v>
      </c>
      <c r="T6" s="24">
        <v>75</v>
      </c>
      <c r="U6" s="11"/>
      <c r="V6" s="11"/>
      <c r="W6" s="12"/>
      <c r="X6" s="2"/>
    </row>
    <row r="7" spans="1:24" ht="30" customHeight="1" x14ac:dyDescent="0.2">
      <c r="A7" s="4">
        <v>3</v>
      </c>
      <c r="B7" s="25" t="s">
        <v>27</v>
      </c>
      <c r="C7" s="10">
        <v>1</v>
      </c>
      <c r="D7" s="28" t="s">
        <v>101</v>
      </c>
      <c r="E7" s="28" t="s">
        <v>102</v>
      </c>
      <c r="F7" s="28">
        <v>1</v>
      </c>
      <c r="G7" s="28">
        <v>1</v>
      </c>
      <c r="H7" s="31">
        <v>1</v>
      </c>
      <c r="I7" s="11">
        <v>1</v>
      </c>
      <c r="J7" s="11">
        <v>1</v>
      </c>
      <c r="K7" s="28">
        <v>1</v>
      </c>
      <c r="L7" s="28">
        <v>1</v>
      </c>
      <c r="M7" s="28">
        <v>1</v>
      </c>
      <c r="N7" s="28">
        <v>1</v>
      </c>
      <c r="O7" s="11" t="s">
        <v>75</v>
      </c>
      <c r="P7" s="28">
        <v>1</v>
      </c>
      <c r="Q7" s="28">
        <v>1</v>
      </c>
      <c r="R7" s="28">
        <v>1</v>
      </c>
      <c r="S7" s="28"/>
      <c r="T7" s="32">
        <v>139</v>
      </c>
      <c r="U7" s="4"/>
      <c r="V7" s="4"/>
      <c r="W7" s="2"/>
      <c r="X7" s="2"/>
    </row>
    <row r="8" spans="1:24" ht="30" customHeight="1" x14ac:dyDescent="0.2">
      <c r="A8" s="4">
        <v>4</v>
      </c>
      <c r="B8" s="25" t="s">
        <v>20</v>
      </c>
      <c r="C8" s="13">
        <v>1</v>
      </c>
      <c r="D8" s="28" t="s">
        <v>103</v>
      </c>
      <c r="E8" s="28" t="s">
        <v>103</v>
      </c>
      <c r="F8" s="28">
        <v>1</v>
      </c>
      <c r="G8" s="28">
        <v>1</v>
      </c>
      <c r="H8" s="28">
        <v>1</v>
      </c>
      <c r="I8" s="37">
        <v>1</v>
      </c>
      <c r="J8" s="37">
        <v>1</v>
      </c>
      <c r="K8" s="28">
        <v>1</v>
      </c>
      <c r="L8" s="28">
        <v>1</v>
      </c>
      <c r="M8" s="28">
        <v>1</v>
      </c>
      <c r="N8" s="28">
        <v>1</v>
      </c>
      <c r="O8" s="11" t="s">
        <v>75</v>
      </c>
      <c r="P8" s="28">
        <v>1</v>
      </c>
      <c r="Q8" s="28">
        <v>1</v>
      </c>
      <c r="R8" s="28">
        <v>1</v>
      </c>
      <c r="S8" s="28">
        <v>1</v>
      </c>
      <c r="T8" s="4">
        <v>123</v>
      </c>
      <c r="U8" s="4"/>
      <c r="V8" s="4"/>
      <c r="W8" s="12"/>
      <c r="X8" s="2"/>
    </row>
    <row r="9" spans="1:24" ht="30" customHeight="1" x14ac:dyDescent="0.2">
      <c r="A9" s="4">
        <v>5</v>
      </c>
      <c r="B9" s="35" t="s">
        <v>26</v>
      </c>
      <c r="C9" s="10"/>
      <c r="D9" s="11" t="s">
        <v>79</v>
      </c>
      <c r="E9" s="11">
        <v>26</v>
      </c>
      <c r="F9" s="11">
        <v>1</v>
      </c>
      <c r="G9" s="28">
        <v>1</v>
      </c>
      <c r="H9" s="28">
        <v>1</v>
      </c>
      <c r="I9" s="11">
        <v>1</v>
      </c>
      <c r="J9" s="11">
        <v>1</v>
      </c>
      <c r="K9" s="11">
        <v>1</v>
      </c>
      <c r="L9" s="29">
        <v>1</v>
      </c>
      <c r="M9" s="11">
        <v>1</v>
      </c>
      <c r="N9" s="11">
        <v>1</v>
      </c>
      <c r="O9" s="11" t="s">
        <v>75</v>
      </c>
      <c r="P9" s="11">
        <v>1</v>
      </c>
      <c r="Q9" s="11">
        <v>1</v>
      </c>
      <c r="R9" s="11">
        <v>1</v>
      </c>
      <c r="S9" s="28">
        <v>1</v>
      </c>
      <c r="T9" s="24">
        <v>165</v>
      </c>
      <c r="U9" s="11"/>
      <c r="V9" s="4"/>
      <c r="W9" s="12"/>
      <c r="X9" s="2"/>
    </row>
    <row r="10" spans="1:24" ht="30" customHeight="1" x14ac:dyDescent="0.2">
      <c r="A10" s="4">
        <v>6</v>
      </c>
      <c r="B10" s="25" t="s">
        <v>23</v>
      </c>
      <c r="C10" s="11" t="s">
        <v>117</v>
      </c>
      <c r="D10" s="22" t="s">
        <v>83</v>
      </c>
      <c r="E10" s="11" t="s">
        <v>82</v>
      </c>
      <c r="F10" s="11">
        <v>1</v>
      </c>
      <c r="G10" s="11">
        <v>1</v>
      </c>
      <c r="H10" s="11">
        <v>1</v>
      </c>
      <c r="I10" s="11">
        <v>1</v>
      </c>
      <c r="J10" s="11">
        <v>1</v>
      </c>
      <c r="K10" s="11">
        <v>1</v>
      </c>
      <c r="L10" s="11">
        <v>1</v>
      </c>
      <c r="M10" s="11">
        <v>1</v>
      </c>
      <c r="N10" s="11">
        <v>1</v>
      </c>
      <c r="O10" s="11" t="s">
        <v>75</v>
      </c>
      <c r="P10" s="11">
        <v>1</v>
      </c>
      <c r="Q10" s="11">
        <v>1</v>
      </c>
      <c r="R10" s="11">
        <v>1</v>
      </c>
      <c r="S10" s="11">
        <v>1</v>
      </c>
      <c r="T10" s="24">
        <v>121</v>
      </c>
      <c r="U10" s="11"/>
      <c r="V10" s="11"/>
      <c r="W10" s="12"/>
      <c r="X10" s="2"/>
    </row>
    <row r="11" spans="1:24" ht="30" customHeight="1" x14ac:dyDescent="0.2">
      <c r="A11" s="4">
        <v>7</v>
      </c>
      <c r="B11" s="25" t="s">
        <v>17</v>
      </c>
      <c r="C11" s="11">
        <v>1</v>
      </c>
      <c r="D11" s="11" t="s">
        <v>93</v>
      </c>
      <c r="E11" s="11" t="s">
        <v>92</v>
      </c>
      <c r="F11" s="11">
        <v>1</v>
      </c>
      <c r="G11" s="11">
        <v>1</v>
      </c>
      <c r="H11" s="11">
        <v>1</v>
      </c>
      <c r="I11" s="11">
        <v>1</v>
      </c>
      <c r="J11" s="11">
        <v>1</v>
      </c>
      <c r="K11" s="11">
        <v>1</v>
      </c>
      <c r="L11" s="11">
        <v>1</v>
      </c>
      <c r="M11" s="11">
        <v>1</v>
      </c>
      <c r="N11" s="11">
        <v>1</v>
      </c>
      <c r="O11" s="11" t="s">
        <v>75</v>
      </c>
      <c r="P11" s="11">
        <v>1</v>
      </c>
      <c r="Q11" s="11">
        <v>1</v>
      </c>
      <c r="R11" s="11">
        <v>1</v>
      </c>
      <c r="S11" s="11">
        <v>1</v>
      </c>
      <c r="T11" s="24">
        <v>67</v>
      </c>
      <c r="U11" s="11"/>
      <c r="V11" s="11"/>
      <c r="W11" s="12"/>
      <c r="X11" s="2"/>
    </row>
    <row r="12" spans="1:24" ht="30" customHeight="1" x14ac:dyDescent="0.2">
      <c r="A12" s="38">
        <v>8</v>
      </c>
      <c r="B12" s="10" t="s">
        <v>22</v>
      </c>
      <c r="C12" s="11"/>
      <c r="D12" s="11" t="s">
        <v>124</v>
      </c>
      <c r="E12" s="11" t="s">
        <v>84</v>
      </c>
      <c r="F12" s="11">
        <v>1</v>
      </c>
      <c r="G12" s="11">
        <v>1</v>
      </c>
      <c r="H12" s="43">
        <v>1</v>
      </c>
      <c r="I12" s="11">
        <v>1</v>
      </c>
      <c r="J12" s="11">
        <v>1</v>
      </c>
      <c r="K12" s="11">
        <v>1</v>
      </c>
      <c r="L12" s="11">
        <v>1</v>
      </c>
      <c r="M12" s="11">
        <v>1</v>
      </c>
      <c r="N12" s="11">
        <v>1</v>
      </c>
      <c r="O12" s="11" t="s">
        <v>75</v>
      </c>
      <c r="P12" s="11">
        <v>1</v>
      </c>
      <c r="Q12" s="23"/>
      <c r="R12" s="23"/>
      <c r="S12" s="11">
        <v>1</v>
      </c>
      <c r="T12" s="24">
        <v>33</v>
      </c>
      <c r="U12" s="11"/>
      <c r="V12" s="11"/>
      <c r="W12" s="12"/>
      <c r="X12" s="2"/>
    </row>
    <row r="13" spans="1:24" ht="30" customHeight="1" x14ac:dyDescent="0.2">
      <c r="A13" s="27">
        <v>9</v>
      </c>
      <c r="B13" s="25" t="s">
        <v>18</v>
      </c>
      <c r="C13" s="28">
        <v>1</v>
      </c>
      <c r="D13" s="26" t="s">
        <v>80</v>
      </c>
      <c r="E13" s="28" t="s">
        <v>81</v>
      </c>
      <c r="F13" s="28">
        <v>1</v>
      </c>
      <c r="G13" s="28">
        <v>1</v>
      </c>
      <c r="H13" s="28">
        <v>1</v>
      </c>
      <c r="I13" s="28">
        <v>1</v>
      </c>
      <c r="J13" s="28">
        <v>1</v>
      </c>
      <c r="K13" s="28">
        <v>1</v>
      </c>
      <c r="L13" s="28">
        <v>1</v>
      </c>
      <c r="M13" s="28">
        <v>1</v>
      </c>
      <c r="N13" s="28">
        <v>1</v>
      </c>
      <c r="O13" s="11" t="s">
        <v>75</v>
      </c>
      <c r="P13" s="28">
        <v>1</v>
      </c>
      <c r="Q13" s="28">
        <v>1</v>
      </c>
      <c r="R13" s="28">
        <v>1</v>
      </c>
      <c r="S13" s="28">
        <v>1</v>
      </c>
      <c r="T13" s="24">
        <v>187</v>
      </c>
      <c r="U13" s="11"/>
      <c r="V13" s="11"/>
      <c r="W13" s="12"/>
      <c r="X13" s="2"/>
    </row>
    <row r="14" spans="1:24" ht="30" customHeight="1" x14ac:dyDescent="0.2">
      <c r="A14" s="27">
        <v>10</v>
      </c>
      <c r="B14" s="25" t="s">
        <v>96</v>
      </c>
      <c r="C14" s="27">
        <v>1</v>
      </c>
      <c r="D14" s="26" t="s">
        <v>97</v>
      </c>
      <c r="E14" s="27" t="s">
        <v>98</v>
      </c>
      <c r="F14" s="27">
        <v>1</v>
      </c>
      <c r="G14" s="27">
        <v>1</v>
      </c>
      <c r="H14" s="27">
        <v>1</v>
      </c>
      <c r="I14" s="27">
        <v>1</v>
      </c>
      <c r="J14" s="31">
        <v>1</v>
      </c>
      <c r="K14" s="27">
        <v>1</v>
      </c>
      <c r="L14" s="27">
        <v>1</v>
      </c>
      <c r="M14" s="27">
        <v>1</v>
      </c>
      <c r="N14" s="27">
        <v>1</v>
      </c>
      <c r="O14" s="11"/>
      <c r="P14" s="27">
        <v>1</v>
      </c>
      <c r="Q14" s="27">
        <v>1</v>
      </c>
      <c r="R14" s="27">
        <v>1</v>
      </c>
      <c r="S14" s="31">
        <v>1</v>
      </c>
      <c r="T14" s="24">
        <v>139</v>
      </c>
      <c r="U14" s="11"/>
      <c r="V14" s="11"/>
      <c r="W14" s="12"/>
      <c r="X14" s="2"/>
    </row>
    <row r="15" spans="1:24" x14ac:dyDescent="0.2">
      <c r="A15" s="5"/>
      <c r="B15" s="5" t="s">
        <v>68</v>
      </c>
      <c r="C15" s="15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16"/>
      <c r="S15" s="7"/>
      <c r="T15" s="8">
        <f>SUM(T16:T36)</f>
        <v>2376</v>
      </c>
      <c r="U15" s="14"/>
      <c r="V15" s="14"/>
      <c r="W15" s="12"/>
      <c r="X15" s="2"/>
    </row>
    <row r="16" spans="1:24" ht="30" customHeight="1" x14ac:dyDescent="0.2">
      <c r="A16" s="4">
        <v>1</v>
      </c>
      <c r="B16" s="25" t="s">
        <v>25</v>
      </c>
      <c r="C16" s="13">
        <v>1</v>
      </c>
      <c r="D16" s="4" t="s">
        <v>90</v>
      </c>
      <c r="E16" s="4" t="s">
        <v>69</v>
      </c>
      <c r="F16" s="4">
        <v>1</v>
      </c>
      <c r="G16" s="4">
        <v>1</v>
      </c>
      <c r="H16" s="4">
        <v>1</v>
      </c>
      <c r="I16" s="4">
        <v>1</v>
      </c>
      <c r="J16" s="11">
        <v>1</v>
      </c>
      <c r="K16" s="11">
        <v>1</v>
      </c>
      <c r="L16" s="11">
        <v>1</v>
      </c>
      <c r="M16" s="11">
        <v>1</v>
      </c>
      <c r="N16" s="11"/>
      <c r="O16" s="11" t="s">
        <v>75</v>
      </c>
      <c r="P16" s="11">
        <v>1</v>
      </c>
      <c r="Q16" s="4">
        <v>1</v>
      </c>
      <c r="R16" s="4">
        <v>1</v>
      </c>
      <c r="S16" s="4">
        <v>1</v>
      </c>
      <c r="T16" s="24">
        <v>55</v>
      </c>
      <c r="U16" s="11"/>
      <c r="V16" s="4"/>
      <c r="W16" s="12"/>
      <c r="X16" s="17"/>
    </row>
    <row r="17" spans="1:24" ht="30" customHeight="1" x14ac:dyDescent="0.2">
      <c r="A17" s="4">
        <v>2</v>
      </c>
      <c r="B17" s="25" t="s">
        <v>118</v>
      </c>
      <c r="C17" s="11">
        <v>1</v>
      </c>
      <c r="D17" s="22">
        <v>43501</v>
      </c>
      <c r="E17" s="28" t="s">
        <v>69</v>
      </c>
      <c r="F17" s="28">
        <v>1</v>
      </c>
      <c r="G17" s="11">
        <v>1</v>
      </c>
      <c r="H17" s="11">
        <v>1</v>
      </c>
      <c r="I17" s="11">
        <v>1</v>
      </c>
      <c r="J17" s="11">
        <v>1</v>
      </c>
      <c r="K17" s="11" t="s">
        <v>74</v>
      </c>
      <c r="L17" s="11">
        <v>1</v>
      </c>
      <c r="M17" s="11">
        <v>1</v>
      </c>
      <c r="N17" s="11">
        <v>1</v>
      </c>
      <c r="O17" s="11" t="s">
        <v>75</v>
      </c>
      <c r="P17" s="11">
        <v>1</v>
      </c>
      <c r="Q17" s="11">
        <v>1</v>
      </c>
      <c r="R17" s="11">
        <v>1</v>
      </c>
      <c r="S17" s="11">
        <v>1</v>
      </c>
      <c r="T17" s="24">
        <v>56</v>
      </c>
      <c r="U17" s="11"/>
      <c r="V17" s="11">
        <v>1</v>
      </c>
      <c r="W17" s="12"/>
      <c r="X17" s="2"/>
    </row>
    <row r="18" spans="1:24" ht="30" customHeight="1" x14ac:dyDescent="0.2">
      <c r="A18" s="4">
        <v>3</v>
      </c>
      <c r="B18" s="25" t="s">
        <v>29</v>
      </c>
      <c r="C18" s="28">
        <v>1</v>
      </c>
      <c r="D18" s="26">
        <v>42431</v>
      </c>
      <c r="E18" s="28" t="s">
        <v>69</v>
      </c>
      <c r="F18" s="28">
        <v>1</v>
      </c>
      <c r="G18" s="28">
        <v>1</v>
      </c>
      <c r="H18" s="28">
        <v>1</v>
      </c>
      <c r="I18" s="28">
        <v>1</v>
      </c>
      <c r="J18" s="28">
        <v>1</v>
      </c>
      <c r="K18" s="28">
        <v>1</v>
      </c>
      <c r="L18" s="28">
        <v>1</v>
      </c>
      <c r="M18" s="28">
        <v>1</v>
      </c>
      <c r="N18" s="28">
        <v>1</v>
      </c>
      <c r="O18" s="11" t="s">
        <v>75</v>
      </c>
      <c r="P18" s="28">
        <v>1</v>
      </c>
      <c r="Q18" s="28">
        <v>1</v>
      </c>
      <c r="R18" s="28">
        <v>1</v>
      </c>
      <c r="S18" s="28">
        <v>1</v>
      </c>
      <c r="T18" s="24">
        <v>25</v>
      </c>
      <c r="U18" s="11"/>
      <c r="V18" s="11"/>
      <c r="W18" s="2"/>
      <c r="X18" s="2"/>
    </row>
    <row r="19" spans="1:24" ht="30" customHeight="1" x14ac:dyDescent="0.2">
      <c r="A19" s="31">
        <v>4</v>
      </c>
      <c r="B19" s="25" t="s">
        <v>30</v>
      </c>
      <c r="C19" s="10">
        <v>1</v>
      </c>
      <c r="D19" s="11" t="s">
        <v>105</v>
      </c>
      <c r="E19" s="21" t="s">
        <v>69</v>
      </c>
      <c r="F19" s="11">
        <v>1</v>
      </c>
      <c r="G19" s="11">
        <v>1</v>
      </c>
      <c r="H19" s="11">
        <v>1</v>
      </c>
      <c r="I19" s="11">
        <v>1</v>
      </c>
      <c r="J19" s="4">
        <v>1</v>
      </c>
      <c r="K19" s="11" t="s">
        <v>74</v>
      </c>
      <c r="L19" s="11">
        <v>1</v>
      </c>
      <c r="M19" s="11">
        <v>1</v>
      </c>
      <c r="N19" s="11">
        <v>1</v>
      </c>
      <c r="O19" s="11" t="s">
        <v>75</v>
      </c>
      <c r="P19" s="11">
        <v>1</v>
      </c>
      <c r="Q19" s="11">
        <v>1</v>
      </c>
      <c r="R19" s="11">
        <v>1</v>
      </c>
      <c r="S19" s="11">
        <v>1</v>
      </c>
      <c r="T19" s="24">
        <v>234</v>
      </c>
      <c r="U19" s="11"/>
      <c r="V19" s="11">
        <v>1</v>
      </c>
      <c r="W19" s="2"/>
      <c r="X19" s="2"/>
    </row>
    <row r="20" spans="1:24" ht="30" customHeight="1" x14ac:dyDescent="0.2">
      <c r="A20" s="31">
        <v>5</v>
      </c>
      <c r="B20" s="35" t="s">
        <v>28</v>
      </c>
      <c r="C20" s="10">
        <v>1</v>
      </c>
      <c r="D20" s="11" t="s">
        <v>108</v>
      </c>
      <c r="E20" s="21" t="s">
        <v>69</v>
      </c>
      <c r="F20" s="11">
        <v>1</v>
      </c>
      <c r="G20" s="11">
        <v>1</v>
      </c>
      <c r="H20" s="11">
        <v>1</v>
      </c>
      <c r="I20" s="11">
        <v>1</v>
      </c>
      <c r="J20" s="11">
        <v>1</v>
      </c>
      <c r="K20" s="11">
        <v>1</v>
      </c>
      <c r="L20" s="11">
        <v>1</v>
      </c>
      <c r="M20" s="11">
        <v>1</v>
      </c>
      <c r="N20" s="11">
        <v>1</v>
      </c>
      <c r="O20" s="11" t="s">
        <v>75</v>
      </c>
      <c r="P20" s="11">
        <v>1</v>
      </c>
      <c r="Q20" s="11">
        <v>1</v>
      </c>
      <c r="R20" s="4">
        <v>1</v>
      </c>
      <c r="S20" s="29">
        <v>1</v>
      </c>
      <c r="T20" s="24">
        <v>130</v>
      </c>
      <c r="U20" s="11"/>
      <c r="V20" s="11"/>
      <c r="W20" s="2"/>
      <c r="X20" s="2"/>
    </row>
    <row r="21" spans="1:24" ht="30" customHeight="1" x14ac:dyDescent="0.2">
      <c r="A21" s="31">
        <v>6</v>
      </c>
      <c r="B21" s="25" t="s">
        <v>31</v>
      </c>
      <c r="C21" s="10">
        <v>1</v>
      </c>
      <c r="D21" s="11" t="s">
        <v>106</v>
      </c>
      <c r="E21" s="21" t="s">
        <v>69</v>
      </c>
      <c r="F21" s="11">
        <v>1</v>
      </c>
      <c r="G21" s="11">
        <v>1</v>
      </c>
      <c r="H21" s="11">
        <v>1</v>
      </c>
      <c r="I21" s="11">
        <v>1</v>
      </c>
      <c r="J21" s="4">
        <v>1</v>
      </c>
      <c r="K21" s="11">
        <v>1</v>
      </c>
      <c r="L21" s="11">
        <v>1</v>
      </c>
      <c r="M21" s="11">
        <v>1</v>
      </c>
      <c r="N21" s="11">
        <v>1</v>
      </c>
      <c r="O21" s="11" t="s">
        <v>75</v>
      </c>
      <c r="P21" s="11">
        <v>1</v>
      </c>
      <c r="Q21" s="11">
        <v>1</v>
      </c>
      <c r="R21" s="11">
        <v>1</v>
      </c>
      <c r="S21" s="11">
        <v>1</v>
      </c>
      <c r="T21" s="24">
        <v>404</v>
      </c>
      <c r="U21" s="11"/>
      <c r="V21" s="11"/>
      <c r="W21" s="2"/>
      <c r="X21" s="2"/>
    </row>
    <row r="22" spans="1:24" ht="30" customHeight="1" x14ac:dyDescent="0.2">
      <c r="A22" s="31">
        <v>7</v>
      </c>
      <c r="B22" s="35" t="s">
        <v>39</v>
      </c>
      <c r="C22" s="10">
        <v>1</v>
      </c>
      <c r="D22" s="11" t="s">
        <v>107</v>
      </c>
      <c r="E22" s="33" t="s">
        <v>69</v>
      </c>
      <c r="F22" s="11">
        <v>1</v>
      </c>
      <c r="G22" s="11">
        <v>1</v>
      </c>
      <c r="H22" s="29">
        <v>1</v>
      </c>
      <c r="I22" s="29">
        <v>1</v>
      </c>
      <c r="J22" s="29">
        <v>1</v>
      </c>
      <c r="K22" s="11" t="s">
        <v>74</v>
      </c>
      <c r="L22" s="11">
        <v>1</v>
      </c>
      <c r="M22" s="11">
        <v>1</v>
      </c>
      <c r="N22" s="11">
        <v>1</v>
      </c>
      <c r="O22" s="11" t="s">
        <v>75</v>
      </c>
      <c r="P22" s="11">
        <v>1</v>
      </c>
      <c r="Q22" s="29">
        <v>1</v>
      </c>
      <c r="R22" s="11">
        <v>1</v>
      </c>
      <c r="S22" s="11">
        <v>1</v>
      </c>
      <c r="T22" s="24">
        <v>285</v>
      </c>
      <c r="U22" s="11"/>
      <c r="V22" s="11"/>
      <c r="W22" s="2"/>
      <c r="X22" s="2"/>
    </row>
    <row r="23" spans="1:24" ht="30" customHeight="1" x14ac:dyDescent="0.2">
      <c r="A23" s="33">
        <v>8</v>
      </c>
      <c r="B23" s="35" t="s">
        <v>33</v>
      </c>
      <c r="C23" s="10">
        <v>1</v>
      </c>
      <c r="D23" s="11" t="s">
        <v>114</v>
      </c>
      <c r="E23" s="21" t="s">
        <v>69</v>
      </c>
      <c r="F23" s="11">
        <v>1</v>
      </c>
      <c r="G23" s="29">
        <v>1</v>
      </c>
      <c r="H23" s="11">
        <v>1</v>
      </c>
      <c r="I23" s="11">
        <v>1</v>
      </c>
      <c r="J23" s="11">
        <v>1</v>
      </c>
      <c r="K23" s="29">
        <v>1</v>
      </c>
      <c r="L23" s="11">
        <v>1</v>
      </c>
      <c r="M23" s="11">
        <v>1</v>
      </c>
      <c r="N23" s="11">
        <v>1</v>
      </c>
      <c r="O23" s="11" t="s">
        <v>75</v>
      </c>
      <c r="P23" s="11">
        <v>1</v>
      </c>
      <c r="Q23" s="11">
        <v>1</v>
      </c>
      <c r="R23" s="11">
        <v>1</v>
      </c>
      <c r="S23" s="29">
        <v>1</v>
      </c>
      <c r="T23" s="24">
        <v>136</v>
      </c>
      <c r="U23" s="11"/>
      <c r="V23" s="11">
        <v>1</v>
      </c>
      <c r="W23" s="2"/>
      <c r="X23" s="2"/>
    </row>
    <row r="24" spans="1:24" ht="30" customHeight="1" x14ac:dyDescent="0.2">
      <c r="A24" s="33">
        <v>9</v>
      </c>
      <c r="B24" s="25" t="s">
        <v>32</v>
      </c>
      <c r="C24" s="10">
        <v>1</v>
      </c>
      <c r="D24" s="10" t="s">
        <v>100</v>
      </c>
      <c r="E24" s="21" t="s">
        <v>69</v>
      </c>
      <c r="F24" s="10">
        <v>1</v>
      </c>
      <c r="G24" s="10">
        <v>1</v>
      </c>
      <c r="H24" s="10">
        <v>1</v>
      </c>
      <c r="I24" s="11">
        <v>1</v>
      </c>
      <c r="J24" s="11">
        <v>1</v>
      </c>
      <c r="K24" s="11">
        <v>1</v>
      </c>
      <c r="L24" s="11">
        <v>1</v>
      </c>
      <c r="M24" s="10">
        <v>1</v>
      </c>
      <c r="N24" s="10">
        <v>1</v>
      </c>
      <c r="O24" s="11" t="s">
        <v>75</v>
      </c>
      <c r="P24" s="10">
        <v>1</v>
      </c>
      <c r="Q24" s="10">
        <v>1</v>
      </c>
      <c r="R24" s="10">
        <v>1</v>
      </c>
      <c r="S24" s="11">
        <v>1</v>
      </c>
      <c r="T24" s="24">
        <v>72</v>
      </c>
      <c r="U24" s="11"/>
      <c r="V24" s="11"/>
      <c r="W24" s="2"/>
      <c r="X24" s="2"/>
    </row>
    <row r="25" spans="1:24" ht="30" customHeight="1" x14ac:dyDescent="0.2">
      <c r="A25" s="33">
        <v>10</v>
      </c>
      <c r="B25" s="25" t="s">
        <v>34</v>
      </c>
      <c r="C25" s="10">
        <v>1</v>
      </c>
      <c r="D25" s="10" t="s">
        <v>95</v>
      </c>
      <c r="E25" s="21" t="s">
        <v>69</v>
      </c>
      <c r="F25" s="11">
        <v>1</v>
      </c>
      <c r="G25" s="11">
        <v>1</v>
      </c>
      <c r="H25" s="11">
        <v>1</v>
      </c>
      <c r="I25" s="11">
        <v>1</v>
      </c>
      <c r="J25" s="11">
        <v>1</v>
      </c>
      <c r="K25" s="11">
        <v>1</v>
      </c>
      <c r="L25" s="11">
        <v>1</v>
      </c>
      <c r="M25" s="11">
        <v>1</v>
      </c>
      <c r="N25" s="11">
        <v>1</v>
      </c>
      <c r="O25" s="11" t="s">
        <v>75</v>
      </c>
      <c r="P25" s="11">
        <v>1</v>
      </c>
      <c r="Q25" s="11">
        <v>1</v>
      </c>
      <c r="R25" s="21">
        <v>1</v>
      </c>
      <c r="S25" s="11"/>
      <c r="T25" s="24">
        <v>76</v>
      </c>
      <c r="U25" s="11"/>
      <c r="V25" s="11"/>
      <c r="W25" s="2"/>
      <c r="X25" s="2"/>
    </row>
    <row r="26" spans="1:24" ht="30" customHeight="1" x14ac:dyDescent="0.2">
      <c r="A26" s="33">
        <v>11</v>
      </c>
      <c r="B26" s="10" t="s">
        <v>122</v>
      </c>
      <c r="C26" s="10">
        <v>1</v>
      </c>
      <c r="D26" s="10" t="s">
        <v>116</v>
      </c>
      <c r="E26" s="21" t="s">
        <v>69</v>
      </c>
      <c r="F26" s="11">
        <v>1</v>
      </c>
      <c r="G26" s="11">
        <v>1</v>
      </c>
      <c r="H26" s="11">
        <v>1</v>
      </c>
      <c r="I26" s="11">
        <v>1</v>
      </c>
      <c r="J26" s="23">
        <v>1</v>
      </c>
      <c r="K26" s="11">
        <v>1</v>
      </c>
      <c r="L26" s="23"/>
      <c r="M26" s="11">
        <v>1</v>
      </c>
      <c r="N26" s="11">
        <v>1</v>
      </c>
      <c r="O26" s="11" t="s">
        <v>75</v>
      </c>
      <c r="P26" s="11">
        <v>1</v>
      </c>
      <c r="Q26" s="11">
        <v>1</v>
      </c>
      <c r="R26" s="23"/>
      <c r="S26" s="11">
        <v>1</v>
      </c>
      <c r="T26" s="24">
        <v>490</v>
      </c>
      <c r="U26" s="11"/>
      <c r="V26" s="11"/>
      <c r="W26" s="2"/>
      <c r="X26" s="2"/>
    </row>
    <row r="27" spans="1:24" ht="30" customHeight="1" x14ac:dyDescent="0.2">
      <c r="A27" s="33">
        <v>12</v>
      </c>
      <c r="B27" s="25" t="s">
        <v>99</v>
      </c>
      <c r="C27" s="10">
        <v>1</v>
      </c>
      <c r="D27" s="11" t="s">
        <v>78</v>
      </c>
      <c r="E27" s="21" t="s">
        <v>69</v>
      </c>
      <c r="F27" s="11">
        <v>1</v>
      </c>
      <c r="G27" s="11">
        <v>1</v>
      </c>
      <c r="H27" s="11">
        <v>1</v>
      </c>
      <c r="I27" s="11">
        <v>1</v>
      </c>
      <c r="J27" s="11">
        <v>1</v>
      </c>
      <c r="K27" s="11">
        <v>1</v>
      </c>
      <c r="L27" s="11">
        <v>1</v>
      </c>
      <c r="M27" s="11">
        <v>1</v>
      </c>
      <c r="N27" s="11">
        <v>1</v>
      </c>
      <c r="O27" s="11" t="s">
        <v>75</v>
      </c>
      <c r="P27" s="11">
        <v>1</v>
      </c>
      <c r="Q27" s="11">
        <v>1</v>
      </c>
      <c r="R27" s="11">
        <v>1</v>
      </c>
      <c r="S27" s="11">
        <v>1</v>
      </c>
      <c r="T27" s="24">
        <v>20</v>
      </c>
      <c r="U27" s="11"/>
      <c r="V27" s="11"/>
      <c r="W27" s="2"/>
      <c r="X27" s="2"/>
    </row>
    <row r="28" spans="1:24" ht="30" customHeight="1" x14ac:dyDescent="0.2">
      <c r="A28" s="33">
        <v>13</v>
      </c>
      <c r="B28" s="25" t="s">
        <v>40</v>
      </c>
      <c r="C28" s="10">
        <v>1</v>
      </c>
      <c r="D28" s="11" t="s">
        <v>87</v>
      </c>
      <c r="E28" s="27" t="s">
        <v>69</v>
      </c>
      <c r="F28" s="11">
        <v>1</v>
      </c>
      <c r="G28" s="11">
        <v>1</v>
      </c>
      <c r="H28" s="11">
        <v>1</v>
      </c>
      <c r="I28" s="11">
        <v>1</v>
      </c>
      <c r="J28" s="11"/>
      <c r="K28" s="11">
        <v>1</v>
      </c>
      <c r="L28" s="11">
        <v>1</v>
      </c>
      <c r="M28" s="11">
        <v>1</v>
      </c>
      <c r="N28" s="11">
        <v>1</v>
      </c>
      <c r="O28" s="11" t="s">
        <v>75</v>
      </c>
      <c r="P28" s="11">
        <v>1</v>
      </c>
      <c r="Q28" s="11">
        <v>1</v>
      </c>
      <c r="R28" s="11">
        <v>1</v>
      </c>
      <c r="S28" s="11">
        <v>1</v>
      </c>
      <c r="T28" s="24">
        <v>20</v>
      </c>
      <c r="U28" s="11"/>
      <c r="V28" s="11"/>
      <c r="W28" s="2"/>
      <c r="X28" s="2"/>
    </row>
    <row r="29" spans="1:24" ht="30" customHeight="1" x14ac:dyDescent="0.2">
      <c r="A29" s="33">
        <v>14</v>
      </c>
      <c r="B29" s="25" t="s">
        <v>120</v>
      </c>
      <c r="C29" s="10">
        <v>1</v>
      </c>
      <c r="D29" s="11" t="s">
        <v>115</v>
      </c>
      <c r="E29" s="36" t="s">
        <v>69</v>
      </c>
      <c r="F29" s="11">
        <v>1</v>
      </c>
      <c r="G29" s="11">
        <v>1</v>
      </c>
      <c r="H29" s="11">
        <v>1</v>
      </c>
      <c r="I29" s="11">
        <v>1</v>
      </c>
      <c r="J29" s="11">
        <v>1</v>
      </c>
      <c r="K29" s="11">
        <v>1</v>
      </c>
      <c r="L29" s="11">
        <v>1</v>
      </c>
      <c r="M29" s="11">
        <v>1</v>
      </c>
      <c r="N29" s="11">
        <v>1</v>
      </c>
      <c r="O29" s="11" t="s">
        <v>75</v>
      </c>
      <c r="P29" s="11">
        <v>1</v>
      </c>
      <c r="Q29" s="11">
        <v>1</v>
      </c>
      <c r="R29" s="11">
        <v>1</v>
      </c>
      <c r="S29" s="11">
        <v>1</v>
      </c>
      <c r="T29" s="24">
        <v>150</v>
      </c>
      <c r="U29" s="11"/>
      <c r="V29" s="11"/>
      <c r="W29" s="2"/>
      <c r="X29" s="2"/>
    </row>
    <row r="30" spans="1:24" ht="30" customHeight="1" x14ac:dyDescent="0.2">
      <c r="A30" s="39">
        <v>15</v>
      </c>
      <c r="B30" s="40" t="s">
        <v>41</v>
      </c>
      <c r="C30" s="40"/>
      <c r="D30" s="41"/>
      <c r="E30" s="39" t="s">
        <v>69</v>
      </c>
      <c r="F30" s="41"/>
      <c r="G30" s="41"/>
      <c r="H30" s="41"/>
      <c r="I30" s="41"/>
      <c r="J30" s="41"/>
      <c r="K30" s="41"/>
      <c r="L30" s="41"/>
      <c r="M30" s="41"/>
      <c r="N30" s="41"/>
      <c r="O30" s="41" t="s">
        <v>75</v>
      </c>
      <c r="P30" s="41"/>
      <c r="Q30" s="41"/>
      <c r="R30" s="41"/>
      <c r="S30" s="41"/>
      <c r="T30" s="41"/>
      <c r="U30" s="11"/>
      <c r="V30" s="11"/>
      <c r="W30" s="2"/>
      <c r="X30" s="2"/>
    </row>
    <row r="31" spans="1:24" ht="30" customHeight="1" x14ac:dyDescent="0.2">
      <c r="A31" s="33">
        <v>16</v>
      </c>
      <c r="B31" s="25" t="s">
        <v>76</v>
      </c>
      <c r="C31" s="10">
        <v>1</v>
      </c>
      <c r="D31" s="22">
        <v>44074</v>
      </c>
      <c r="E31" s="28" t="s">
        <v>69</v>
      </c>
      <c r="F31" s="11">
        <v>1</v>
      </c>
      <c r="G31" s="11">
        <v>1</v>
      </c>
      <c r="H31" s="11">
        <v>1</v>
      </c>
      <c r="I31" s="11">
        <v>1</v>
      </c>
      <c r="J31" s="11">
        <v>1</v>
      </c>
      <c r="K31" s="11">
        <v>1</v>
      </c>
      <c r="L31" s="11">
        <v>1</v>
      </c>
      <c r="M31" s="11">
        <v>1</v>
      </c>
      <c r="N31" s="11">
        <v>1</v>
      </c>
      <c r="O31" s="11" t="s">
        <v>75</v>
      </c>
      <c r="P31" s="11">
        <v>1</v>
      </c>
      <c r="Q31" s="11">
        <v>1</v>
      </c>
      <c r="R31" s="11">
        <v>1</v>
      </c>
      <c r="S31" s="11">
        <v>1</v>
      </c>
      <c r="T31" s="24">
        <v>25</v>
      </c>
      <c r="U31" s="11"/>
      <c r="V31" s="11"/>
      <c r="W31" s="2"/>
      <c r="X31" s="2"/>
    </row>
    <row r="32" spans="1:24" ht="30" customHeight="1" x14ac:dyDescent="0.2">
      <c r="A32" s="33">
        <v>17</v>
      </c>
      <c r="B32" s="35" t="s">
        <v>104</v>
      </c>
      <c r="C32" s="10">
        <v>1</v>
      </c>
      <c r="D32" s="42">
        <v>44074</v>
      </c>
      <c r="E32" s="33" t="s">
        <v>69</v>
      </c>
      <c r="F32" s="11">
        <v>1</v>
      </c>
      <c r="G32" s="11">
        <v>1</v>
      </c>
      <c r="H32" s="11">
        <v>1</v>
      </c>
      <c r="I32" s="11">
        <v>1</v>
      </c>
      <c r="J32" s="11">
        <v>1</v>
      </c>
      <c r="K32" s="11">
        <v>1</v>
      </c>
      <c r="L32" s="11">
        <v>1</v>
      </c>
      <c r="M32" s="11">
        <v>1</v>
      </c>
      <c r="N32" s="11">
        <v>1</v>
      </c>
      <c r="O32" s="11" t="s">
        <v>75</v>
      </c>
      <c r="P32" s="11">
        <v>1</v>
      </c>
      <c r="Q32" s="11">
        <v>1</v>
      </c>
      <c r="R32" s="11">
        <v>1</v>
      </c>
      <c r="S32" s="11">
        <v>1</v>
      </c>
      <c r="T32" s="24">
        <v>40</v>
      </c>
      <c r="U32" s="11"/>
      <c r="V32" s="11"/>
      <c r="W32" s="2"/>
      <c r="X32" s="2"/>
    </row>
    <row r="33" spans="1:24" ht="30" customHeight="1" x14ac:dyDescent="0.2">
      <c r="A33" s="33">
        <v>18</v>
      </c>
      <c r="B33" s="35" t="s">
        <v>121</v>
      </c>
      <c r="C33" s="10">
        <v>1</v>
      </c>
      <c r="D33" s="10" t="s">
        <v>94</v>
      </c>
      <c r="E33" s="30" t="s">
        <v>69</v>
      </c>
      <c r="F33" s="11">
        <v>1</v>
      </c>
      <c r="G33" s="11">
        <v>1</v>
      </c>
      <c r="H33" s="11">
        <v>1</v>
      </c>
      <c r="I33" s="29">
        <v>1</v>
      </c>
      <c r="J33" s="29">
        <v>1</v>
      </c>
      <c r="K33" s="11">
        <v>1</v>
      </c>
      <c r="L33" s="11">
        <v>1</v>
      </c>
      <c r="M33" s="11">
        <v>1</v>
      </c>
      <c r="N33" s="11">
        <v>1</v>
      </c>
      <c r="O33" s="11" t="s">
        <v>75</v>
      </c>
      <c r="P33" s="11">
        <v>1</v>
      </c>
      <c r="Q33" s="11">
        <v>1</v>
      </c>
      <c r="R33" s="11">
        <v>1</v>
      </c>
      <c r="S33" s="11">
        <v>1</v>
      </c>
      <c r="T33" s="24">
        <v>72</v>
      </c>
      <c r="U33" s="11"/>
      <c r="V33" s="11"/>
      <c r="W33" s="2"/>
      <c r="X33" s="2"/>
    </row>
    <row r="34" spans="1:24" ht="30" customHeight="1" x14ac:dyDescent="0.2">
      <c r="A34" s="34">
        <v>19</v>
      </c>
      <c r="B34" s="25" t="s">
        <v>109</v>
      </c>
      <c r="C34" s="11">
        <v>1</v>
      </c>
      <c r="D34" s="10" t="s">
        <v>110</v>
      </c>
      <c r="E34" s="34" t="s">
        <v>69</v>
      </c>
      <c r="F34" s="11">
        <v>1</v>
      </c>
      <c r="G34" s="11">
        <v>1</v>
      </c>
      <c r="H34" s="11">
        <v>1</v>
      </c>
      <c r="I34" s="11">
        <v>1</v>
      </c>
      <c r="J34" s="11">
        <v>1</v>
      </c>
      <c r="K34" s="11" t="s">
        <v>74</v>
      </c>
      <c r="L34" s="11">
        <v>1</v>
      </c>
      <c r="M34" s="11">
        <v>1</v>
      </c>
      <c r="N34" s="11">
        <v>1</v>
      </c>
      <c r="O34" s="11" t="s">
        <v>75</v>
      </c>
      <c r="P34" s="11">
        <v>1</v>
      </c>
      <c r="Q34" s="11">
        <v>1</v>
      </c>
      <c r="R34" s="11">
        <v>1</v>
      </c>
      <c r="S34" s="11">
        <v>1</v>
      </c>
      <c r="T34" s="24">
        <v>86</v>
      </c>
      <c r="U34" s="11"/>
      <c r="V34" s="11"/>
      <c r="W34" s="2"/>
      <c r="X34" s="2"/>
    </row>
    <row r="35" spans="1:24" ht="30" customHeight="1" x14ac:dyDescent="0.2">
      <c r="A35" s="39">
        <v>20</v>
      </c>
      <c r="B35" s="40" t="s">
        <v>73</v>
      </c>
      <c r="C35" s="40"/>
      <c r="D35" s="41"/>
      <c r="E35" s="39" t="s">
        <v>69</v>
      </c>
      <c r="F35" s="41"/>
      <c r="G35" s="41"/>
      <c r="H35" s="41"/>
      <c r="I35" s="41"/>
      <c r="J35" s="41"/>
      <c r="K35" s="41"/>
      <c r="L35" s="41"/>
      <c r="M35" s="41"/>
      <c r="N35" s="41"/>
      <c r="O35" s="41" t="s">
        <v>75</v>
      </c>
      <c r="P35" s="41"/>
      <c r="Q35" s="41"/>
      <c r="R35" s="41"/>
      <c r="S35" s="41"/>
      <c r="T35" s="41"/>
      <c r="U35" s="11"/>
      <c r="V35" s="11"/>
      <c r="W35" s="2"/>
      <c r="X35" s="2"/>
    </row>
    <row r="36" spans="1:24" ht="30" customHeight="1" x14ac:dyDescent="0.2">
      <c r="A36" s="27"/>
      <c r="B36" s="10"/>
      <c r="C36" s="10"/>
      <c r="D36" s="11"/>
      <c r="E36" s="21" t="s">
        <v>69</v>
      </c>
      <c r="F36" s="11"/>
      <c r="G36" s="11"/>
      <c r="H36" s="11"/>
      <c r="I36" s="11"/>
      <c r="J36" s="11"/>
      <c r="K36" s="11"/>
      <c r="L36" s="11"/>
      <c r="M36" s="11"/>
      <c r="N36" s="11"/>
      <c r="O36" s="11" t="s">
        <v>75</v>
      </c>
      <c r="P36" s="11"/>
      <c r="Q36" s="11"/>
      <c r="R36" s="11"/>
      <c r="S36" s="11"/>
      <c r="T36" s="11"/>
      <c r="U36" s="11"/>
      <c r="V36" s="11"/>
      <c r="W36" s="2"/>
      <c r="X36" s="2"/>
    </row>
    <row r="37" spans="1:24" x14ac:dyDescent="0.2">
      <c r="A37" s="5"/>
      <c r="B37" s="5" t="s">
        <v>71</v>
      </c>
      <c r="C37" s="15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16"/>
      <c r="S37" s="7"/>
      <c r="T37" s="8">
        <f>SUM(T38:T43)</f>
        <v>272</v>
      </c>
      <c r="U37" s="14"/>
      <c r="V37" s="14"/>
      <c r="W37" s="12"/>
      <c r="X37" s="2"/>
    </row>
    <row r="38" spans="1:24" s="20" customFormat="1" ht="30" customHeight="1" x14ac:dyDescent="0.2">
      <c r="A38" s="4">
        <v>1</v>
      </c>
      <c r="B38" s="35" t="s">
        <v>123</v>
      </c>
      <c r="C38" s="10">
        <v>1</v>
      </c>
      <c r="D38" s="4" t="s">
        <v>88</v>
      </c>
      <c r="E38" s="11" t="s">
        <v>69</v>
      </c>
      <c r="F38" s="4">
        <v>1</v>
      </c>
      <c r="G38" s="4">
        <v>1</v>
      </c>
      <c r="H38" s="11">
        <v>1</v>
      </c>
      <c r="I38" s="29">
        <v>1</v>
      </c>
      <c r="J38" s="29">
        <v>1</v>
      </c>
      <c r="K38" s="4">
        <v>1</v>
      </c>
      <c r="L38" s="4">
        <v>1</v>
      </c>
      <c r="M38" s="29">
        <v>1</v>
      </c>
      <c r="N38" s="11" t="s">
        <v>75</v>
      </c>
      <c r="O38" s="4"/>
      <c r="P38" s="29">
        <v>1</v>
      </c>
      <c r="Q38" s="4">
        <v>1</v>
      </c>
      <c r="R38" s="4">
        <v>1</v>
      </c>
      <c r="S38" s="4">
        <v>1</v>
      </c>
      <c r="T38" s="32">
        <v>26</v>
      </c>
      <c r="U38" s="4"/>
      <c r="V38" s="4"/>
      <c r="W38" s="18"/>
      <c r="X38" s="19"/>
    </row>
    <row r="39" spans="1:24" ht="30" customHeight="1" x14ac:dyDescent="0.2">
      <c r="A39" s="4">
        <v>2</v>
      </c>
      <c r="B39" s="25" t="s">
        <v>21</v>
      </c>
      <c r="C39" s="10">
        <v>1</v>
      </c>
      <c r="D39" s="10" t="s">
        <v>89</v>
      </c>
      <c r="E39" s="11" t="s">
        <v>69</v>
      </c>
      <c r="F39" s="11">
        <v>1</v>
      </c>
      <c r="G39" s="11">
        <v>1</v>
      </c>
      <c r="H39" s="11">
        <v>1</v>
      </c>
      <c r="I39" s="11">
        <v>1</v>
      </c>
      <c r="J39" s="11">
        <v>1</v>
      </c>
      <c r="K39" s="11">
        <v>1</v>
      </c>
      <c r="L39" s="11">
        <v>1</v>
      </c>
      <c r="M39" s="11">
        <v>1</v>
      </c>
      <c r="N39" s="11" t="s">
        <v>75</v>
      </c>
      <c r="O39" s="11"/>
      <c r="P39" s="11">
        <v>1</v>
      </c>
      <c r="Q39" s="4">
        <v>1</v>
      </c>
      <c r="R39" s="4">
        <v>1</v>
      </c>
      <c r="S39" s="11">
        <v>1</v>
      </c>
      <c r="T39" s="24">
        <v>80</v>
      </c>
      <c r="U39" s="11"/>
      <c r="V39" s="11"/>
      <c r="W39" s="12"/>
      <c r="X39" s="2"/>
    </row>
    <row r="40" spans="1:24" ht="30" customHeight="1" x14ac:dyDescent="0.2">
      <c r="A40" s="4">
        <v>3</v>
      </c>
      <c r="B40" s="25" t="s">
        <v>24</v>
      </c>
      <c r="C40" s="13">
        <v>1</v>
      </c>
      <c r="D40" s="11" t="s">
        <v>91</v>
      </c>
      <c r="E40" s="11" t="s">
        <v>69</v>
      </c>
      <c r="F40" s="11">
        <v>1</v>
      </c>
      <c r="G40" s="11">
        <v>1</v>
      </c>
      <c r="H40" s="11">
        <v>1</v>
      </c>
      <c r="I40" s="11">
        <v>1</v>
      </c>
      <c r="J40" s="11">
        <v>1</v>
      </c>
      <c r="K40" s="11">
        <v>1</v>
      </c>
      <c r="L40" s="11">
        <v>1</v>
      </c>
      <c r="M40" s="11">
        <v>1</v>
      </c>
      <c r="N40" s="11" t="s">
        <v>75</v>
      </c>
      <c r="O40" s="11"/>
      <c r="P40" s="11">
        <v>1</v>
      </c>
      <c r="Q40" s="11">
        <v>1</v>
      </c>
      <c r="R40" s="11">
        <v>1</v>
      </c>
      <c r="S40" s="11">
        <v>1</v>
      </c>
      <c r="T40" s="24">
        <v>30</v>
      </c>
      <c r="U40" s="11"/>
      <c r="V40" s="11">
        <v>1</v>
      </c>
      <c r="W40" s="12"/>
      <c r="X40" s="2"/>
    </row>
    <row r="41" spans="1:24" ht="30" customHeight="1" x14ac:dyDescent="0.2">
      <c r="A41" s="4">
        <v>4</v>
      </c>
      <c r="B41" s="35" t="s">
        <v>36</v>
      </c>
      <c r="C41" s="13">
        <v>1</v>
      </c>
      <c r="D41" s="11" t="s">
        <v>113</v>
      </c>
      <c r="E41" s="11" t="s">
        <v>69</v>
      </c>
      <c r="F41" s="11">
        <v>1</v>
      </c>
      <c r="G41" s="11">
        <v>1</v>
      </c>
      <c r="H41" s="11">
        <v>1</v>
      </c>
      <c r="I41" s="11">
        <v>1</v>
      </c>
      <c r="J41" s="13">
        <v>1</v>
      </c>
      <c r="K41" s="11">
        <v>1</v>
      </c>
      <c r="L41" s="11">
        <v>1</v>
      </c>
      <c r="M41" s="11">
        <v>1</v>
      </c>
      <c r="N41" s="11" t="s">
        <v>75</v>
      </c>
      <c r="O41" s="11"/>
      <c r="P41" s="11">
        <v>1</v>
      </c>
      <c r="Q41" s="11">
        <v>1</v>
      </c>
      <c r="R41" s="11">
        <v>1</v>
      </c>
      <c r="S41" s="29">
        <v>1</v>
      </c>
      <c r="T41" s="24">
        <v>64</v>
      </c>
      <c r="U41" s="11"/>
      <c r="V41" s="11"/>
      <c r="W41" s="12"/>
      <c r="X41" s="2"/>
    </row>
    <row r="42" spans="1:24" ht="30" customHeight="1" x14ac:dyDescent="0.2">
      <c r="A42" s="36">
        <v>5</v>
      </c>
      <c r="B42" s="35" t="s">
        <v>35</v>
      </c>
      <c r="C42" s="11">
        <v>1</v>
      </c>
      <c r="D42" s="11" t="s">
        <v>112</v>
      </c>
      <c r="E42" s="11" t="s">
        <v>69</v>
      </c>
      <c r="F42" s="11">
        <v>1</v>
      </c>
      <c r="G42" s="11">
        <v>1</v>
      </c>
      <c r="H42" s="11">
        <v>1</v>
      </c>
      <c r="I42" s="11">
        <v>1</v>
      </c>
      <c r="J42" s="11">
        <v>1</v>
      </c>
      <c r="K42" s="11" t="s">
        <v>70</v>
      </c>
      <c r="L42" s="11">
        <v>1</v>
      </c>
      <c r="M42" s="29">
        <v>1</v>
      </c>
      <c r="N42" s="11" t="s">
        <v>75</v>
      </c>
      <c r="O42" s="11"/>
      <c r="P42" s="11">
        <v>1</v>
      </c>
      <c r="Q42" s="11">
        <v>1</v>
      </c>
      <c r="R42" s="11">
        <v>1</v>
      </c>
      <c r="S42" s="11">
        <v>1</v>
      </c>
      <c r="T42" s="24">
        <v>40</v>
      </c>
      <c r="U42" s="11"/>
      <c r="V42" s="11">
        <v>1</v>
      </c>
      <c r="W42" s="12"/>
      <c r="X42" s="2"/>
    </row>
    <row r="43" spans="1:24" ht="30" customHeight="1" x14ac:dyDescent="0.2">
      <c r="A43" s="36">
        <v>6</v>
      </c>
      <c r="B43" s="35" t="s">
        <v>37</v>
      </c>
      <c r="C43" s="11">
        <v>1</v>
      </c>
      <c r="D43" s="11" t="s">
        <v>111</v>
      </c>
      <c r="E43" s="11" t="s">
        <v>69</v>
      </c>
      <c r="F43" s="11">
        <v>1</v>
      </c>
      <c r="G43" s="11">
        <v>1</v>
      </c>
      <c r="H43" s="11">
        <v>1</v>
      </c>
      <c r="I43" s="11">
        <v>1</v>
      </c>
      <c r="J43" s="29">
        <v>1</v>
      </c>
      <c r="K43" s="11" t="s">
        <v>70</v>
      </c>
      <c r="L43" s="11">
        <v>1</v>
      </c>
      <c r="M43" s="29">
        <v>1</v>
      </c>
      <c r="N43" s="11" t="s">
        <v>75</v>
      </c>
      <c r="O43" s="11"/>
      <c r="P43" s="11">
        <v>1</v>
      </c>
      <c r="Q43" s="11">
        <v>1</v>
      </c>
      <c r="R43" s="11">
        <v>1</v>
      </c>
      <c r="S43" s="11">
        <v>1</v>
      </c>
      <c r="T43" s="24">
        <v>32</v>
      </c>
      <c r="U43" s="11"/>
      <c r="V43" s="11">
        <v>1</v>
      </c>
      <c r="W43" s="12"/>
      <c r="X43" s="2"/>
    </row>
    <row r="44" spans="1:24" x14ac:dyDescent="0.2">
      <c r="S44" s="3" t="s">
        <v>72</v>
      </c>
      <c r="T44" s="3">
        <f>T37+T15+T4</f>
        <v>3836</v>
      </c>
      <c r="W44" s="2"/>
      <c r="X44" s="2"/>
    </row>
  </sheetData>
  <mergeCells count="22">
    <mergeCell ref="S2:S3"/>
    <mergeCell ref="T2:T3"/>
    <mergeCell ref="U2:U3"/>
    <mergeCell ref="V2:V3"/>
    <mergeCell ref="L2:L3"/>
    <mergeCell ref="N2:N3"/>
    <mergeCell ref="O2:O3"/>
    <mergeCell ref="P2:P3"/>
    <mergeCell ref="Q2:Q3"/>
    <mergeCell ref="R2:R3"/>
    <mergeCell ref="M2:M3"/>
    <mergeCell ref="A2:A3"/>
    <mergeCell ref="B2:B3"/>
    <mergeCell ref="C2:C3"/>
    <mergeCell ref="D2:D3"/>
    <mergeCell ref="E2:E3"/>
    <mergeCell ref="K2:K3"/>
    <mergeCell ref="F2:F3"/>
    <mergeCell ref="G2:G3"/>
    <mergeCell ref="H2:H3"/>
    <mergeCell ref="I2:I3"/>
    <mergeCell ref="J2:J3"/>
  </mergeCells>
  <pageMargins left="0.7" right="0.7" top="0.75" bottom="0.75" header="0.3" footer="0.3"/>
  <pageSetup paperSize="9" scale="38" fitToWidth="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BG59"/>
  <sheetViews>
    <sheetView tabSelected="1" topLeftCell="A35" zoomScale="110" zoomScaleNormal="110" zoomScaleSheetLayoutView="120" workbookViewId="0">
      <selection activeCell="AW11" sqref="AW11"/>
    </sheetView>
  </sheetViews>
  <sheetFormatPr defaultColWidth="9.140625" defaultRowHeight="12.75" outlineLevelRow="2" x14ac:dyDescent="0.2"/>
  <cols>
    <col min="1" max="1" width="4" style="51" customWidth="1"/>
    <col min="2" max="2" width="14" style="51" customWidth="1"/>
    <col min="3" max="3" width="20.7109375" style="52" customWidth="1"/>
    <col min="4" max="4" width="0.140625" style="53" hidden="1" customWidth="1"/>
    <col min="5" max="5" width="8.28515625" style="53" hidden="1" customWidth="1"/>
    <col min="6" max="6" width="10.7109375" style="53" hidden="1" customWidth="1"/>
    <col min="7" max="7" width="10.140625" style="53" hidden="1" customWidth="1"/>
    <col min="8" max="8" width="7.140625" style="53" hidden="1" customWidth="1"/>
    <col min="9" max="9" width="10" style="53" hidden="1" customWidth="1"/>
    <col min="10" max="10" width="7.140625" style="53" hidden="1" customWidth="1"/>
    <col min="11" max="11" width="9.5703125" style="53" hidden="1" customWidth="1"/>
    <col min="12" max="12" width="6.85546875" style="53" hidden="1" customWidth="1"/>
    <col min="13" max="13" width="11.28515625" style="53" hidden="1" customWidth="1"/>
    <col min="14" max="14" width="8.85546875" style="53" hidden="1" customWidth="1"/>
    <col min="15" max="15" width="11.5703125" style="53" hidden="1" customWidth="1"/>
    <col min="16" max="16" width="7.5703125" style="53" hidden="1" customWidth="1"/>
    <col min="17" max="17" width="10.85546875" style="53" hidden="1" customWidth="1"/>
    <col min="18" max="18" width="7.5703125" style="53" hidden="1" customWidth="1"/>
    <col min="19" max="19" width="10.85546875" style="53" hidden="1" customWidth="1"/>
    <col min="20" max="20" width="4.85546875" style="53" hidden="1" customWidth="1"/>
    <col min="21" max="21" width="9" style="53" hidden="1" customWidth="1"/>
    <col min="22" max="22" width="4.85546875" style="53" hidden="1" customWidth="1"/>
    <col min="23" max="23" width="9" style="53" hidden="1" customWidth="1"/>
    <col min="24" max="24" width="4" style="53" hidden="1" customWidth="1"/>
    <col min="25" max="25" width="9.140625" style="53" hidden="1" customWidth="1"/>
    <col min="26" max="26" width="4.85546875" style="53" hidden="1" customWidth="1"/>
    <col min="27" max="27" width="11.28515625" style="53" hidden="1" customWidth="1"/>
    <col min="28" max="28" width="0.140625" style="53" hidden="1" customWidth="1"/>
    <col min="29" max="29" width="11.7109375" style="53" hidden="1" customWidth="1"/>
    <col min="30" max="30" width="4.42578125" style="53" hidden="1" customWidth="1"/>
    <col min="31" max="31" width="10.85546875" style="53" hidden="1" customWidth="1"/>
    <col min="32" max="32" width="0.28515625" style="53" hidden="1" customWidth="1"/>
    <col min="33" max="33" width="9.140625" style="53" hidden="1" customWidth="1"/>
    <col min="34" max="34" width="5.42578125" style="53" hidden="1" customWidth="1"/>
    <col min="35" max="37" width="9.140625" style="53" hidden="1" customWidth="1"/>
    <col min="38" max="38" width="8.140625" style="53" hidden="1" customWidth="1"/>
    <col min="39" max="39" width="12.42578125" style="53" hidden="1" customWidth="1"/>
    <col min="40" max="40" width="6" style="53" customWidth="1"/>
    <col min="41" max="41" width="10.85546875" style="53" customWidth="1"/>
    <col min="42" max="42" width="6" style="53" customWidth="1"/>
    <col min="43" max="43" width="12.140625" style="53" customWidth="1"/>
    <col min="44" max="44" width="10.7109375" style="53" hidden="1" customWidth="1"/>
    <col min="45" max="45" width="10.140625" style="53" hidden="1" customWidth="1"/>
    <col min="46" max="47" width="10.7109375" style="53" hidden="1" customWidth="1"/>
    <col min="48" max="48" width="8.28515625" style="53" customWidth="1"/>
    <col min="49" max="49" width="16.7109375" style="53" customWidth="1"/>
    <col min="50" max="50" width="9.5703125" style="53" hidden="1" customWidth="1"/>
    <col min="51" max="51" width="10.7109375" style="53" hidden="1" customWidth="1"/>
    <col min="52" max="52" width="12.7109375" style="53" customWidth="1"/>
    <col min="53" max="53" width="13.140625" style="53" customWidth="1"/>
    <col min="54" max="54" width="15" style="54" customWidth="1"/>
    <col min="55" max="55" width="16.85546875" style="54" customWidth="1"/>
    <col min="56" max="56" width="14.5703125" style="53" hidden="1" customWidth="1"/>
    <col min="57" max="57" width="15.5703125" style="53" hidden="1" customWidth="1"/>
    <col min="58" max="58" width="13.5703125" style="53" hidden="1" customWidth="1"/>
    <col min="59" max="59" width="13.85546875" style="53" hidden="1" customWidth="1"/>
    <col min="60" max="16384" width="9.140625" style="53"/>
  </cols>
  <sheetData>
    <row r="1" spans="1:59" ht="15" x14ac:dyDescent="0.25">
      <c r="BC1" s="50" t="s">
        <v>179</v>
      </c>
    </row>
    <row r="4" spans="1:59" ht="63.75" customHeight="1" x14ac:dyDescent="0.2">
      <c r="A4" s="106" t="s">
        <v>180</v>
      </c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6"/>
      <c r="AB4" s="106"/>
      <c r="AC4" s="106"/>
      <c r="AD4" s="106"/>
      <c r="AE4" s="106"/>
      <c r="AF4" s="106"/>
      <c r="AG4" s="106"/>
      <c r="AH4" s="106"/>
      <c r="AI4" s="106"/>
      <c r="AJ4" s="106"/>
      <c r="AK4" s="106"/>
      <c r="AL4" s="106"/>
      <c r="AM4" s="106"/>
      <c r="AN4" s="106"/>
      <c r="AO4" s="106"/>
      <c r="AP4" s="106"/>
      <c r="AQ4" s="106"/>
      <c r="AR4" s="106"/>
      <c r="AS4" s="106"/>
      <c r="AT4" s="106"/>
      <c r="AU4" s="106"/>
      <c r="AV4" s="106"/>
      <c r="AW4" s="106"/>
      <c r="AX4" s="106"/>
      <c r="AY4" s="106"/>
      <c r="AZ4" s="106"/>
      <c r="BA4" s="106"/>
      <c r="BB4" s="106"/>
      <c r="BC4" s="106"/>
    </row>
    <row r="6" spans="1:59" s="55" customFormat="1" ht="77.25" customHeight="1" x14ac:dyDescent="0.2">
      <c r="A6" s="100" t="s">
        <v>0</v>
      </c>
      <c r="B6" s="100"/>
      <c r="C6" s="101" t="s">
        <v>38</v>
      </c>
      <c r="D6" s="105" t="s">
        <v>2</v>
      </c>
      <c r="E6" s="105"/>
      <c r="F6" s="105"/>
      <c r="G6" s="105"/>
      <c r="H6" s="105"/>
      <c r="I6" s="105"/>
      <c r="J6" s="105"/>
      <c r="K6" s="105"/>
      <c r="L6" s="105"/>
      <c r="M6" s="105"/>
      <c r="N6" s="105"/>
      <c r="O6" s="105"/>
      <c r="P6" s="105"/>
      <c r="Q6" s="105"/>
      <c r="R6" s="105"/>
      <c r="S6" s="105"/>
      <c r="T6" s="105"/>
      <c r="U6" s="105"/>
      <c r="V6" s="105"/>
      <c r="W6" s="105"/>
      <c r="X6" s="105" t="s">
        <v>147</v>
      </c>
      <c r="Y6" s="105"/>
      <c r="Z6" s="105"/>
      <c r="AA6" s="105"/>
      <c r="AB6" s="105"/>
      <c r="AC6" s="105"/>
      <c r="AD6" s="105"/>
      <c r="AE6" s="105"/>
      <c r="AF6" s="105" t="s">
        <v>152</v>
      </c>
      <c r="AG6" s="105"/>
      <c r="AH6" s="105"/>
      <c r="AI6" s="105"/>
      <c r="AJ6" s="105"/>
      <c r="AK6" s="105"/>
      <c r="AL6" s="105"/>
      <c r="AM6" s="105"/>
      <c r="AN6" s="101" t="s">
        <v>3</v>
      </c>
      <c r="AO6" s="101"/>
      <c r="AP6" s="101"/>
      <c r="AQ6" s="101"/>
      <c r="AR6" s="116" t="s">
        <v>166</v>
      </c>
      <c r="AS6" s="117"/>
      <c r="AT6" s="116" t="s">
        <v>167</v>
      </c>
      <c r="AU6" s="117"/>
      <c r="AV6" s="110" t="s">
        <v>176</v>
      </c>
      <c r="AW6" s="110"/>
      <c r="AX6" s="111" t="s">
        <v>138</v>
      </c>
      <c r="AY6" s="111"/>
      <c r="AZ6" s="112" t="s">
        <v>160</v>
      </c>
      <c r="BA6" s="112"/>
      <c r="BB6" s="112"/>
      <c r="BC6" s="107" t="s">
        <v>178</v>
      </c>
      <c r="BD6" s="107" t="s">
        <v>171</v>
      </c>
      <c r="BE6" s="107" t="s">
        <v>165</v>
      </c>
      <c r="BF6" s="101" t="s">
        <v>146</v>
      </c>
      <c r="BG6" s="101"/>
    </row>
    <row r="7" spans="1:59" s="55" customFormat="1" ht="29.25" customHeight="1" x14ac:dyDescent="0.2">
      <c r="A7" s="100"/>
      <c r="B7" s="100"/>
      <c r="C7" s="101"/>
      <c r="D7" s="101" t="s">
        <v>4</v>
      </c>
      <c r="E7" s="101"/>
      <c r="F7" s="101"/>
      <c r="G7" s="101"/>
      <c r="H7" s="101" t="s">
        <v>5</v>
      </c>
      <c r="I7" s="101"/>
      <c r="J7" s="101"/>
      <c r="K7" s="101"/>
      <c r="L7" s="101" t="s">
        <v>6</v>
      </c>
      <c r="M7" s="101"/>
      <c r="N7" s="101"/>
      <c r="O7" s="101"/>
      <c r="P7" s="101" t="s">
        <v>7</v>
      </c>
      <c r="Q7" s="101"/>
      <c r="R7" s="101"/>
      <c r="S7" s="101"/>
      <c r="T7" s="101" t="s">
        <v>8</v>
      </c>
      <c r="U7" s="101"/>
      <c r="V7" s="101"/>
      <c r="W7" s="101"/>
      <c r="X7" s="101" t="s">
        <v>6</v>
      </c>
      <c r="Y7" s="101"/>
      <c r="Z7" s="101"/>
      <c r="AA7" s="101"/>
      <c r="AB7" s="101" t="s">
        <v>7</v>
      </c>
      <c r="AC7" s="101"/>
      <c r="AD7" s="101"/>
      <c r="AE7" s="101"/>
      <c r="AF7" s="101" t="s">
        <v>5</v>
      </c>
      <c r="AG7" s="101"/>
      <c r="AH7" s="101"/>
      <c r="AI7" s="101"/>
      <c r="AJ7" s="102" t="s">
        <v>7</v>
      </c>
      <c r="AK7" s="103"/>
      <c r="AL7" s="103"/>
      <c r="AM7" s="104"/>
      <c r="AN7" s="101"/>
      <c r="AO7" s="101"/>
      <c r="AP7" s="101"/>
      <c r="AQ7" s="101"/>
      <c r="AR7" s="118"/>
      <c r="AS7" s="119"/>
      <c r="AT7" s="118"/>
      <c r="AU7" s="119"/>
      <c r="AV7" s="110"/>
      <c r="AW7" s="110"/>
      <c r="AX7" s="111"/>
      <c r="AY7" s="111"/>
      <c r="AZ7" s="112"/>
      <c r="BA7" s="112"/>
      <c r="BB7" s="112"/>
      <c r="BC7" s="108"/>
      <c r="BD7" s="108"/>
      <c r="BE7" s="108"/>
      <c r="BF7" s="101" t="s">
        <v>149</v>
      </c>
      <c r="BG7" s="100" t="s">
        <v>150</v>
      </c>
    </row>
    <row r="8" spans="1:59" s="55" customFormat="1" ht="11.25" customHeight="1" x14ac:dyDescent="0.2">
      <c r="A8" s="100"/>
      <c r="B8" s="100"/>
      <c r="C8" s="101"/>
      <c r="D8" s="101" t="s">
        <v>9</v>
      </c>
      <c r="E8" s="101"/>
      <c r="F8" s="101"/>
      <c r="G8" s="101"/>
      <c r="H8" s="101" t="s">
        <v>44</v>
      </c>
      <c r="I8" s="101"/>
      <c r="J8" s="101"/>
      <c r="K8" s="101"/>
      <c r="L8" s="101" t="s">
        <v>43</v>
      </c>
      <c r="M8" s="101"/>
      <c r="N8" s="101"/>
      <c r="O8" s="101"/>
      <c r="P8" s="101" t="s">
        <v>12</v>
      </c>
      <c r="Q8" s="101"/>
      <c r="R8" s="101"/>
      <c r="S8" s="101"/>
      <c r="T8" s="101" t="s">
        <v>13</v>
      </c>
      <c r="U8" s="101"/>
      <c r="V8" s="101"/>
      <c r="W8" s="101"/>
      <c r="X8" s="101" t="s">
        <v>11</v>
      </c>
      <c r="Y8" s="101"/>
      <c r="Z8" s="101"/>
      <c r="AA8" s="101"/>
      <c r="AB8" s="101" t="s">
        <v>148</v>
      </c>
      <c r="AC8" s="101"/>
      <c r="AD8" s="101"/>
      <c r="AE8" s="101"/>
      <c r="AF8" s="101" t="s">
        <v>10</v>
      </c>
      <c r="AG8" s="101"/>
      <c r="AH8" s="101"/>
      <c r="AI8" s="101"/>
      <c r="AJ8" s="101" t="s">
        <v>11</v>
      </c>
      <c r="AK8" s="101"/>
      <c r="AL8" s="101"/>
      <c r="AM8" s="101"/>
      <c r="AN8" s="101"/>
      <c r="AO8" s="101"/>
      <c r="AP8" s="101"/>
      <c r="AQ8" s="101"/>
      <c r="AR8" s="120"/>
      <c r="AS8" s="121"/>
      <c r="AT8" s="120"/>
      <c r="AU8" s="121"/>
      <c r="AV8" s="110"/>
      <c r="AW8" s="110"/>
      <c r="AX8" s="111"/>
      <c r="AY8" s="111"/>
      <c r="AZ8" s="112" t="s">
        <v>140</v>
      </c>
      <c r="BA8" s="112" t="s">
        <v>141</v>
      </c>
      <c r="BB8" s="111" t="s">
        <v>3</v>
      </c>
      <c r="BC8" s="108"/>
      <c r="BD8" s="108"/>
      <c r="BE8" s="108"/>
      <c r="BF8" s="101"/>
      <c r="BG8" s="100"/>
    </row>
    <row r="9" spans="1:59" s="55" customFormat="1" ht="11.25" x14ac:dyDescent="0.2">
      <c r="A9" s="100"/>
      <c r="B9" s="100"/>
      <c r="C9" s="101"/>
      <c r="D9" s="101" t="s">
        <v>14</v>
      </c>
      <c r="E9" s="101"/>
      <c r="F9" s="101" t="s">
        <v>15</v>
      </c>
      <c r="G9" s="101"/>
      <c r="H9" s="101" t="s">
        <v>14</v>
      </c>
      <c r="I9" s="101"/>
      <c r="J9" s="101" t="s">
        <v>15</v>
      </c>
      <c r="K9" s="101"/>
      <c r="L9" s="101" t="s">
        <v>14</v>
      </c>
      <c r="M9" s="101"/>
      <c r="N9" s="101" t="s">
        <v>15</v>
      </c>
      <c r="O9" s="101"/>
      <c r="P9" s="101" t="s">
        <v>14</v>
      </c>
      <c r="Q9" s="101"/>
      <c r="R9" s="101" t="s">
        <v>15</v>
      </c>
      <c r="S9" s="101"/>
      <c r="T9" s="101" t="s">
        <v>14</v>
      </c>
      <c r="U9" s="101"/>
      <c r="V9" s="101" t="s">
        <v>15</v>
      </c>
      <c r="W9" s="101"/>
      <c r="X9" s="101" t="s">
        <v>14</v>
      </c>
      <c r="Y9" s="101"/>
      <c r="Z9" s="101" t="s">
        <v>15</v>
      </c>
      <c r="AA9" s="101"/>
      <c r="AB9" s="101" t="s">
        <v>14</v>
      </c>
      <c r="AC9" s="101"/>
      <c r="AD9" s="101" t="s">
        <v>15</v>
      </c>
      <c r="AE9" s="101"/>
      <c r="AF9" s="101" t="s">
        <v>14</v>
      </c>
      <c r="AG9" s="101"/>
      <c r="AH9" s="101" t="s">
        <v>15</v>
      </c>
      <c r="AI9" s="101"/>
      <c r="AJ9" s="101" t="s">
        <v>14</v>
      </c>
      <c r="AK9" s="101"/>
      <c r="AL9" s="101" t="s">
        <v>15</v>
      </c>
      <c r="AM9" s="101"/>
      <c r="AN9" s="101" t="s">
        <v>14</v>
      </c>
      <c r="AO9" s="101"/>
      <c r="AP9" s="101" t="s">
        <v>15</v>
      </c>
      <c r="AQ9" s="101"/>
      <c r="AR9" s="113">
        <v>2023</v>
      </c>
      <c r="AS9" s="113">
        <v>2024</v>
      </c>
      <c r="AT9" s="113" t="s">
        <v>168</v>
      </c>
      <c r="AU9" s="113" t="s">
        <v>169</v>
      </c>
      <c r="AV9" s="110"/>
      <c r="AW9" s="110"/>
      <c r="AX9" s="111"/>
      <c r="AY9" s="111"/>
      <c r="AZ9" s="112"/>
      <c r="BA9" s="112"/>
      <c r="BB9" s="111"/>
      <c r="BC9" s="108"/>
      <c r="BD9" s="108"/>
      <c r="BE9" s="108"/>
      <c r="BF9" s="101"/>
      <c r="BG9" s="100"/>
    </row>
    <row r="10" spans="1:59" s="55" customFormat="1" ht="15" hidden="1" customHeight="1" x14ac:dyDescent="0.2">
      <c r="A10" s="100"/>
      <c r="B10" s="56"/>
      <c r="C10" s="101"/>
      <c r="D10" s="45">
        <v>19</v>
      </c>
      <c r="E10" s="45">
        <v>23</v>
      </c>
      <c r="F10" s="45">
        <v>19</v>
      </c>
      <c r="G10" s="45">
        <v>23</v>
      </c>
      <c r="H10" s="45">
        <v>19</v>
      </c>
      <c r="I10" s="45">
        <v>23</v>
      </c>
      <c r="J10" s="45">
        <v>19</v>
      </c>
      <c r="K10" s="45">
        <v>23</v>
      </c>
      <c r="L10" s="45">
        <v>19</v>
      </c>
      <c r="M10" s="45">
        <v>23</v>
      </c>
      <c r="N10" s="45">
        <v>15</v>
      </c>
      <c r="O10" s="45">
        <v>20</v>
      </c>
      <c r="P10" s="45">
        <v>15</v>
      </c>
      <c r="Q10" s="45">
        <v>20</v>
      </c>
      <c r="R10" s="45">
        <v>15</v>
      </c>
      <c r="S10" s="45">
        <v>20</v>
      </c>
      <c r="T10" s="45">
        <v>15</v>
      </c>
      <c r="U10" s="45">
        <v>20</v>
      </c>
      <c r="V10" s="45">
        <v>15</v>
      </c>
      <c r="W10" s="45">
        <v>20</v>
      </c>
      <c r="X10" s="45">
        <v>19</v>
      </c>
      <c r="Y10" s="45">
        <v>23</v>
      </c>
      <c r="Z10" s="45">
        <v>19</v>
      </c>
      <c r="AA10" s="45">
        <v>23</v>
      </c>
      <c r="AB10" s="45">
        <v>19</v>
      </c>
      <c r="AC10" s="45">
        <v>23</v>
      </c>
      <c r="AD10" s="45">
        <v>19</v>
      </c>
      <c r="AE10" s="45">
        <v>23</v>
      </c>
      <c r="AF10" s="45">
        <v>19</v>
      </c>
      <c r="AG10" s="45">
        <v>23</v>
      </c>
      <c r="AH10" s="45">
        <v>19</v>
      </c>
      <c r="AI10" s="45">
        <v>23</v>
      </c>
      <c r="AJ10" s="45">
        <v>19</v>
      </c>
      <c r="AK10" s="45">
        <v>23</v>
      </c>
      <c r="AL10" s="45">
        <v>19</v>
      </c>
      <c r="AM10" s="45">
        <v>23</v>
      </c>
      <c r="AN10" s="45">
        <v>15</v>
      </c>
      <c r="AO10" s="45">
        <v>20</v>
      </c>
      <c r="AP10" s="45">
        <v>15</v>
      </c>
      <c r="AQ10" s="45">
        <v>20</v>
      </c>
      <c r="AR10" s="114"/>
      <c r="AS10" s="114"/>
      <c r="AT10" s="114"/>
      <c r="AU10" s="114"/>
      <c r="AV10" s="45">
        <v>15</v>
      </c>
      <c r="AW10" s="45">
        <v>20</v>
      </c>
      <c r="AX10" s="46"/>
      <c r="AY10" s="46"/>
      <c r="AZ10" s="112"/>
      <c r="BA10" s="112"/>
      <c r="BB10" s="111"/>
      <c r="BC10" s="108"/>
      <c r="BD10" s="108"/>
      <c r="BE10" s="108"/>
      <c r="BF10" s="101"/>
      <c r="BG10" s="100"/>
    </row>
    <row r="11" spans="1:59" s="59" customFormat="1" ht="56.25" x14ac:dyDescent="0.2">
      <c r="A11" s="57"/>
      <c r="B11" s="57"/>
      <c r="C11" s="58"/>
      <c r="D11" s="47" t="s">
        <v>16</v>
      </c>
      <c r="E11" s="47" t="s">
        <v>1</v>
      </c>
      <c r="F11" s="47" t="s">
        <v>16</v>
      </c>
      <c r="G11" s="47" t="s">
        <v>1</v>
      </c>
      <c r="H11" s="47" t="s">
        <v>16</v>
      </c>
      <c r="I11" s="47" t="s">
        <v>1</v>
      </c>
      <c r="J11" s="47" t="s">
        <v>16</v>
      </c>
      <c r="K11" s="47" t="s">
        <v>1</v>
      </c>
      <c r="L11" s="47" t="s">
        <v>16</v>
      </c>
      <c r="M11" s="47" t="s">
        <v>1</v>
      </c>
      <c r="N11" s="47" t="s">
        <v>16</v>
      </c>
      <c r="O11" s="47" t="s">
        <v>1</v>
      </c>
      <c r="P11" s="47" t="s">
        <v>16</v>
      </c>
      <c r="Q11" s="47" t="s">
        <v>1</v>
      </c>
      <c r="R11" s="47" t="s">
        <v>16</v>
      </c>
      <c r="S11" s="47" t="s">
        <v>1</v>
      </c>
      <c r="T11" s="47" t="s">
        <v>16</v>
      </c>
      <c r="U11" s="47" t="s">
        <v>1</v>
      </c>
      <c r="V11" s="47" t="s">
        <v>16</v>
      </c>
      <c r="W11" s="47" t="s">
        <v>1</v>
      </c>
      <c r="X11" s="47" t="s">
        <v>16</v>
      </c>
      <c r="Y11" s="47" t="s">
        <v>1</v>
      </c>
      <c r="Z11" s="47" t="s">
        <v>16</v>
      </c>
      <c r="AA11" s="47" t="s">
        <v>1</v>
      </c>
      <c r="AB11" s="47" t="s">
        <v>16</v>
      </c>
      <c r="AC11" s="47" t="s">
        <v>1</v>
      </c>
      <c r="AD11" s="47" t="s">
        <v>16</v>
      </c>
      <c r="AE11" s="47" t="s">
        <v>1</v>
      </c>
      <c r="AF11" s="47" t="s">
        <v>16</v>
      </c>
      <c r="AG11" s="47" t="s">
        <v>1</v>
      </c>
      <c r="AH11" s="47" t="s">
        <v>16</v>
      </c>
      <c r="AI11" s="47" t="s">
        <v>1</v>
      </c>
      <c r="AJ11" s="47" t="s">
        <v>16</v>
      </c>
      <c r="AK11" s="47" t="s">
        <v>1</v>
      </c>
      <c r="AL11" s="47" t="s">
        <v>16</v>
      </c>
      <c r="AM11" s="47" t="s">
        <v>1</v>
      </c>
      <c r="AN11" s="47" t="s">
        <v>16</v>
      </c>
      <c r="AO11" s="47" t="s">
        <v>1</v>
      </c>
      <c r="AP11" s="47" t="s">
        <v>16</v>
      </c>
      <c r="AQ11" s="47" t="s">
        <v>1</v>
      </c>
      <c r="AR11" s="115"/>
      <c r="AS11" s="115"/>
      <c r="AT11" s="115"/>
      <c r="AU11" s="115"/>
      <c r="AV11" s="47" t="s">
        <v>16</v>
      </c>
      <c r="AW11" s="47" t="s">
        <v>1</v>
      </c>
      <c r="AX11" s="48" t="s">
        <v>139</v>
      </c>
      <c r="AY11" s="49" t="s">
        <v>1</v>
      </c>
      <c r="AZ11" s="112"/>
      <c r="BA11" s="112"/>
      <c r="BB11" s="111"/>
      <c r="BC11" s="109"/>
      <c r="BD11" s="109"/>
      <c r="BE11" s="109"/>
      <c r="BF11" s="101"/>
      <c r="BG11" s="100"/>
    </row>
    <row r="12" spans="1:59" s="68" customFormat="1" ht="13.9" customHeight="1" x14ac:dyDescent="0.2">
      <c r="A12" s="60">
        <v>3</v>
      </c>
      <c r="B12" s="60"/>
      <c r="C12" s="61"/>
      <c r="D12" s="62"/>
      <c r="E12" s="63">
        <v>78851</v>
      </c>
      <c r="F12" s="62"/>
      <c r="G12" s="63">
        <v>74689</v>
      </c>
      <c r="H12" s="62"/>
      <c r="I12" s="63">
        <v>137889</v>
      </c>
      <c r="J12" s="62"/>
      <c r="K12" s="63">
        <v>123460</v>
      </c>
      <c r="L12" s="63"/>
      <c r="M12" s="63">
        <v>132000</v>
      </c>
      <c r="N12" s="63"/>
      <c r="O12" s="63">
        <v>132000</v>
      </c>
      <c r="P12" s="63"/>
      <c r="Q12" s="63">
        <v>132000</v>
      </c>
      <c r="R12" s="63"/>
      <c r="S12" s="63">
        <v>132000</v>
      </c>
      <c r="T12" s="63"/>
      <c r="U12" s="63">
        <v>132000</v>
      </c>
      <c r="V12" s="63"/>
      <c r="W12" s="63">
        <v>132000</v>
      </c>
      <c r="X12" s="63"/>
      <c r="Y12" s="63">
        <v>886639</v>
      </c>
      <c r="Z12" s="63"/>
      <c r="AA12" s="63">
        <v>132000</v>
      </c>
      <c r="AB12" s="63"/>
      <c r="AC12" s="63">
        <v>982096</v>
      </c>
      <c r="AD12" s="63"/>
      <c r="AE12" s="63">
        <v>132000</v>
      </c>
      <c r="AF12" s="63"/>
      <c r="AG12" s="63">
        <v>1142865</v>
      </c>
      <c r="AH12" s="63"/>
      <c r="AI12" s="63">
        <v>704258</v>
      </c>
      <c r="AJ12" s="63"/>
      <c r="AK12" s="63">
        <v>1333779</v>
      </c>
      <c r="AL12" s="63"/>
      <c r="AM12" s="63">
        <v>132000</v>
      </c>
      <c r="AN12" s="64"/>
      <c r="AO12" s="64">
        <v>138480</v>
      </c>
      <c r="AP12" s="64"/>
      <c r="AQ12" s="61">
        <v>138480</v>
      </c>
      <c r="AR12" s="61"/>
      <c r="AS12" s="61"/>
      <c r="AT12" s="61"/>
      <c r="AU12" s="61"/>
      <c r="AV12" s="61"/>
      <c r="AW12" s="61"/>
      <c r="AX12" s="61"/>
      <c r="AY12" s="65"/>
      <c r="AZ12" s="61"/>
      <c r="BA12" s="61"/>
      <c r="BB12" s="66"/>
      <c r="BC12" s="66"/>
      <c r="BD12" s="66"/>
      <c r="BE12" s="61"/>
      <c r="BF12" s="61"/>
      <c r="BG12" s="67"/>
    </row>
    <row r="13" spans="1:59" s="55" customFormat="1" ht="22.5" outlineLevel="2" x14ac:dyDescent="0.2">
      <c r="A13" s="56">
        <v>1</v>
      </c>
      <c r="B13" s="56" t="s">
        <v>125</v>
      </c>
      <c r="C13" s="69" t="s">
        <v>30</v>
      </c>
      <c r="D13" s="70"/>
      <c r="E13" s="70">
        <v>0</v>
      </c>
      <c r="F13" s="70"/>
      <c r="G13" s="70">
        <v>0</v>
      </c>
      <c r="H13" s="70"/>
      <c r="I13" s="70">
        <v>0</v>
      </c>
      <c r="J13" s="70"/>
      <c r="K13" s="70">
        <v>0</v>
      </c>
      <c r="L13" s="70"/>
      <c r="M13" s="70">
        <v>0</v>
      </c>
      <c r="N13" s="70"/>
      <c r="O13" s="70">
        <v>0</v>
      </c>
      <c r="P13" s="70"/>
      <c r="Q13" s="70">
        <v>0</v>
      </c>
      <c r="R13" s="70"/>
      <c r="S13" s="70">
        <v>0</v>
      </c>
      <c r="T13" s="70"/>
      <c r="U13" s="70">
        <v>0</v>
      </c>
      <c r="V13" s="70"/>
      <c r="W13" s="70">
        <v>0</v>
      </c>
      <c r="X13" s="70"/>
      <c r="Y13" s="70">
        <v>0</v>
      </c>
      <c r="Z13" s="70"/>
      <c r="AA13" s="70">
        <v>0</v>
      </c>
      <c r="AB13" s="70"/>
      <c r="AC13" s="70">
        <v>0</v>
      </c>
      <c r="AD13" s="70"/>
      <c r="AE13" s="70">
        <v>0</v>
      </c>
      <c r="AF13" s="70"/>
      <c r="AG13" s="70">
        <v>0</v>
      </c>
      <c r="AH13" s="70"/>
      <c r="AI13" s="70">
        <v>0</v>
      </c>
      <c r="AJ13" s="70"/>
      <c r="AK13" s="70">
        <v>0</v>
      </c>
      <c r="AL13" s="70"/>
      <c r="AM13" s="70">
        <v>0</v>
      </c>
      <c r="AN13" s="71">
        <v>200</v>
      </c>
      <c r="AO13" s="71">
        <v>27696000</v>
      </c>
      <c r="AP13" s="71">
        <v>96</v>
      </c>
      <c r="AQ13" s="71">
        <v>13294080</v>
      </c>
      <c r="AR13" s="72">
        <v>295</v>
      </c>
      <c r="AS13" s="72">
        <v>296</v>
      </c>
      <c r="AT13" s="73">
        <v>1.0033898305084745</v>
      </c>
      <c r="AU13" s="73">
        <v>1</v>
      </c>
      <c r="AV13" s="71">
        <v>296</v>
      </c>
      <c r="AW13" s="71">
        <v>40990100</v>
      </c>
      <c r="AX13" s="74"/>
      <c r="AY13" s="65"/>
      <c r="AZ13" s="65"/>
      <c r="BA13" s="65"/>
      <c r="BB13" s="75"/>
      <c r="BC13" s="75"/>
      <c r="BD13" s="75"/>
      <c r="BE13" s="72"/>
      <c r="BF13" s="72"/>
      <c r="BG13" s="46"/>
    </row>
    <row r="14" spans="1:59" s="55" customFormat="1" ht="22.5" outlineLevel="2" x14ac:dyDescent="0.2">
      <c r="A14" s="56">
        <v>2</v>
      </c>
      <c r="B14" s="56" t="s">
        <v>125</v>
      </c>
      <c r="C14" s="69" t="s">
        <v>28</v>
      </c>
      <c r="D14" s="70"/>
      <c r="E14" s="70">
        <v>0</v>
      </c>
      <c r="F14" s="70"/>
      <c r="G14" s="70">
        <v>0</v>
      </c>
      <c r="H14" s="70"/>
      <c r="I14" s="70">
        <v>0</v>
      </c>
      <c r="J14" s="70"/>
      <c r="K14" s="70">
        <v>0</v>
      </c>
      <c r="L14" s="70"/>
      <c r="M14" s="70">
        <v>0</v>
      </c>
      <c r="N14" s="70"/>
      <c r="O14" s="70">
        <v>0</v>
      </c>
      <c r="P14" s="70"/>
      <c r="Q14" s="70">
        <v>0</v>
      </c>
      <c r="R14" s="70"/>
      <c r="S14" s="70">
        <v>0</v>
      </c>
      <c r="T14" s="70"/>
      <c r="U14" s="70">
        <v>0</v>
      </c>
      <c r="V14" s="70"/>
      <c r="W14" s="70">
        <v>0</v>
      </c>
      <c r="X14" s="70"/>
      <c r="Y14" s="70">
        <v>0</v>
      </c>
      <c r="Z14" s="70"/>
      <c r="AA14" s="70">
        <v>0</v>
      </c>
      <c r="AB14" s="70"/>
      <c r="AC14" s="70">
        <v>0</v>
      </c>
      <c r="AD14" s="70"/>
      <c r="AE14" s="70">
        <v>0</v>
      </c>
      <c r="AF14" s="70"/>
      <c r="AG14" s="70">
        <v>0</v>
      </c>
      <c r="AH14" s="70"/>
      <c r="AI14" s="70">
        <v>0</v>
      </c>
      <c r="AJ14" s="70"/>
      <c r="AK14" s="70">
        <v>0</v>
      </c>
      <c r="AL14" s="70"/>
      <c r="AM14" s="70">
        <v>0</v>
      </c>
      <c r="AN14" s="71">
        <v>18</v>
      </c>
      <c r="AO14" s="71">
        <v>2492640</v>
      </c>
      <c r="AP14" s="71">
        <v>112</v>
      </c>
      <c r="AQ14" s="71">
        <v>15509760</v>
      </c>
      <c r="AR14" s="72">
        <v>130</v>
      </c>
      <c r="AS14" s="72">
        <v>130</v>
      </c>
      <c r="AT14" s="73">
        <v>1</v>
      </c>
      <c r="AU14" s="73">
        <v>1</v>
      </c>
      <c r="AV14" s="71">
        <v>130</v>
      </c>
      <c r="AW14" s="71">
        <v>18002400</v>
      </c>
      <c r="AX14" s="74"/>
      <c r="AY14" s="65"/>
      <c r="AZ14" s="65"/>
      <c r="BA14" s="65"/>
      <c r="BB14" s="75"/>
      <c r="BC14" s="75"/>
      <c r="BD14" s="75"/>
      <c r="BE14" s="72"/>
      <c r="BF14" s="72"/>
      <c r="BG14" s="46"/>
    </row>
    <row r="15" spans="1:59" s="55" customFormat="1" ht="17.25" customHeight="1" outlineLevel="2" x14ac:dyDescent="0.2">
      <c r="A15" s="56">
        <v>3</v>
      </c>
      <c r="B15" s="56" t="s">
        <v>125</v>
      </c>
      <c r="C15" s="69" t="s">
        <v>31</v>
      </c>
      <c r="D15" s="70"/>
      <c r="E15" s="70">
        <v>0</v>
      </c>
      <c r="F15" s="70"/>
      <c r="G15" s="70">
        <v>0</v>
      </c>
      <c r="H15" s="70"/>
      <c r="I15" s="70">
        <v>0</v>
      </c>
      <c r="J15" s="70"/>
      <c r="K15" s="70">
        <v>0</v>
      </c>
      <c r="L15" s="70"/>
      <c r="M15" s="70">
        <v>0</v>
      </c>
      <c r="N15" s="70"/>
      <c r="O15" s="70">
        <v>0</v>
      </c>
      <c r="P15" s="70"/>
      <c r="Q15" s="70">
        <v>0</v>
      </c>
      <c r="R15" s="70"/>
      <c r="S15" s="70">
        <v>0</v>
      </c>
      <c r="T15" s="70"/>
      <c r="U15" s="70">
        <v>0</v>
      </c>
      <c r="V15" s="70"/>
      <c r="W15" s="70">
        <v>0</v>
      </c>
      <c r="X15" s="70"/>
      <c r="Y15" s="70">
        <v>0</v>
      </c>
      <c r="Z15" s="70"/>
      <c r="AA15" s="70">
        <v>0</v>
      </c>
      <c r="AB15" s="70"/>
      <c r="AC15" s="70">
        <v>0</v>
      </c>
      <c r="AD15" s="70"/>
      <c r="AE15" s="70">
        <v>0</v>
      </c>
      <c r="AF15" s="70"/>
      <c r="AG15" s="70">
        <v>0</v>
      </c>
      <c r="AH15" s="70"/>
      <c r="AI15" s="70">
        <v>0</v>
      </c>
      <c r="AJ15" s="70"/>
      <c r="AK15" s="70">
        <v>0</v>
      </c>
      <c r="AL15" s="70"/>
      <c r="AM15" s="70">
        <v>0</v>
      </c>
      <c r="AN15" s="71">
        <v>780</v>
      </c>
      <c r="AO15" s="71">
        <v>108014400</v>
      </c>
      <c r="AP15" s="71">
        <v>771</v>
      </c>
      <c r="AQ15" s="71">
        <v>106768080</v>
      </c>
      <c r="AR15" s="72">
        <v>834</v>
      </c>
      <c r="AS15" s="72">
        <v>884</v>
      </c>
      <c r="AT15" s="73">
        <v>1.0599520383693046</v>
      </c>
      <c r="AU15" s="73">
        <v>1.754524886877828</v>
      </c>
      <c r="AV15" s="71">
        <v>1551</v>
      </c>
      <c r="AW15" s="71">
        <v>214782500</v>
      </c>
      <c r="AX15" s="74"/>
      <c r="AY15" s="65"/>
      <c r="AZ15" s="65"/>
      <c r="BA15" s="65"/>
      <c r="BB15" s="75"/>
      <c r="BC15" s="75"/>
      <c r="BD15" s="75"/>
      <c r="BE15" s="72"/>
      <c r="BF15" s="72"/>
      <c r="BG15" s="46"/>
    </row>
    <row r="16" spans="1:59" s="55" customFormat="1" ht="16.5" customHeight="1" outlineLevel="2" x14ac:dyDescent="0.2">
      <c r="A16" s="56">
        <v>4</v>
      </c>
      <c r="B16" s="56" t="s">
        <v>125</v>
      </c>
      <c r="C16" s="69" t="s">
        <v>39</v>
      </c>
      <c r="D16" s="70"/>
      <c r="E16" s="70">
        <v>0</v>
      </c>
      <c r="F16" s="70"/>
      <c r="G16" s="70">
        <v>0</v>
      </c>
      <c r="H16" s="70"/>
      <c r="I16" s="70">
        <v>0</v>
      </c>
      <c r="J16" s="70"/>
      <c r="K16" s="70">
        <v>0</v>
      </c>
      <c r="L16" s="70"/>
      <c r="M16" s="70">
        <v>0</v>
      </c>
      <c r="N16" s="70"/>
      <c r="O16" s="70">
        <v>0</v>
      </c>
      <c r="P16" s="70"/>
      <c r="Q16" s="70">
        <v>0</v>
      </c>
      <c r="R16" s="70"/>
      <c r="S16" s="70">
        <v>0</v>
      </c>
      <c r="T16" s="70"/>
      <c r="U16" s="70">
        <v>0</v>
      </c>
      <c r="V16" s="70"/>
      <c r="W16" s="70">
        <v>0</v>
      </c>
      <c r="X16" s="70"/>
      <c r="Y16" s="70">
        <v>0</v>
      </c>
      <c r="Z16" s="70"/>
      <c r="AA16" s="70">
        <v>0</v>
      </c>
      <c r="AB16" s="70"/>
      <c r="AC16" s="70">
        <v>0</v>
      </c>
      <c r="AD16" s="70"/>
      <c r="AE16" s="70">
        <v>0</v>
      </c>
      <c r="AF16" s="70"/>
      <c r="AG16" s="70">
        <v>0</v>
      </c>
      <c r="AH16" s="70"/>
      <c r="AI16" s="70">
        <v>0</v>
      </c>
      <c r="AJ16" s="70"/>
      <c r="AK16" s="70">
        <v>0</v>
      </c>
      <c r="AL16" s="70"/>
      <c r="AM16" s="70">
        <v>0</v>
      </c>
      <c r="AN16" s="71">
        <v>0</v>
      </c>
      <c r="AO16" s="71">
        <v>0</v>
      </c>
      <c r="AP16" s="71">
        <v>0</v>
      </c>
      <c r="AQ16" s="71">
        <v>0</v>
      </c>
      <c r="AR16" s="72">
        <v>835</v>
      </c>
      <c r="AS16" s="72">
        <v>884</v>
      </c>
      <c r="AT16" s="73">
        <v>1.0586826347305389</v>
      </c>
      <c r="AU16" s="73">
        <v>0</v>
      </c>
      <c r="AV16" s="71">
        <v>0</v>
      </c>
      <c r="AW16" s="71">
        <v>0</v>
      </c>
      <c r="AX16" s="74"/>
      <c r="AY16" s="65"/>
      <c r="AZ16" s="65"/>
      <c r="BA16" s="65"/>
      <c r="BB16" s="75"/>
      <c r="BC16" s="75"/>
      <c r="BD16" s="75"/>
      <c r="BE16" s="72"/>
      <c r="BF16" s="72"/>
      <c r="BG16" s="46"/>
    </row>
    <row r="17" spans="1:59" s="55" customFormat="1" ht="11.25" outlineLevel="2" x14ac:dyDescent="0.2">
      <c r="A17" s="56">
        <v>5</v>
      </c>
      <c r="B17" s="56" t="s">
        <v>125</v>
      </c>
      <c r="C17" s="69" t="s">
        <v>153</v>
      </c>
      <c r="D17" s="70"/>
      <c r="E17" s="70">
        <v>0</v>
      </c>
      <c r="F17" s="70"/>
      <c r="G17" s="70">
        <v>0</v>
      </c>
      <c r="H17" s="70"/>
      <c r="I17" s="70">
        <v>0</v>
      </c>
      <c r="J17" s="70"/>
      <c r="K17" s="70">
        <v>0</v>
      </c>
      <c r="L17" s="70"/>
      <c r="M17" s="70">
        <v>0</v>
      </c>
      <c r="N17" s="70"/>
      <c r="O17" s="70">
        <v>0</v>
      </c>
      <c r="P17" s="70"/>
      <c r="Q17" s="70">
        <v>0</v>
      </c>
      <c r="R17" s="70"/>
      <c r="S17" s="70">
        <v>0</v>
      </c>
      <c r="T17" s="70"/>
      <c r="U17" s="70">
        <v>0</v>
      </c>
      <c r="V17" s="70"/>
      <c r="W17" s="70">
        <v>0</v>
      </c>
      <c r="X17" s="70"/>
      <c r="Y17" s="70">
        <v>0</v>
      </c>
      <c r="Z17" s="70"/>
      <c r="AA17" s="70">
        <v>0</v>
      </c>
      <c r="AB17" s="70"/>
      <c r="AC17" s="70">
        <v>0</v>
      </c>
      <c r="AD17" s="70"/>
      <c r="AE17" s="70">
        <v>0</v>
      </c>
      <c r="AF17" s="70"/>
      <c r="AG17" s="70">
        <v>0</v>
      </c>
      <c r="AH17" s="70"/>
      <c r="AI17" s="70">
        <v>0</v>
      </c>
      <c r="AJ17" s="70"/>
      <c r="AK17" s="70">
        <v>0</v>
      </c>
      <c r="AL17" s="70"/>
      <c r="AM17" s="70">
        <v>0</v>
      </c>
      <c r="AN17" s="71">
        <v>250</v>
      </c>
      <c r="AO17" s="71">
        <v>34620000</v>
      </c>
      <c r="AP17" s="71">
        <v>201</v>
      </c>
      <c r="AQ17" s="71">
        <v>27834480</v>
      </c>
      <c r="AR17" s="72">
        <v>341</v>
      </c>
      <c r="AS17" s="72">
        <v>601</v>
      </c>
      <c r="AT17" s="73">
        <v>1.7624633431085044</v>
      </c>
      <c r="AU17" s="73">
        <v>0.75041597337770383</v>
      </c>
      <c r="AV17" s="71">
        <v>451</v>
      </c>
      <c r="AW17" s="71">
        <v>62454500</v>
      </c>
      <c r="AX17" s="74"/>
      <c r="AY17" s="65"/>
      <c r="AZ17" s="65"/>
      <c r="BA17" s="65"/>
      <c r="BB17" s="75"/>
      <c r="BC17" s="75"/>
      <c r="BD17" s="75"/>
      <c r="BE17" s="72"/>
      <c r="BF17" s="72"/>
      <c r="BG17" s="46"/>
    </row>
    <row r="18" spans="1:59" s="55" customFormat="1" ht="11.25" outlineLevel="2" x14ac:dyDescent="0.2">
      <c r="A18" s="56">
        <v>6</v>
      </c>
      <c r="B18" s="56" t="s">
        <v>125</v>
      </c>
      <c r="C18" s="69" t="s">
        <v>122</v>
      </c>
      <c r="D18" s="70"/>
      <c r="E18" s="70">
        <v>0</v>
      </c>
      <c r="F18" s="70"/>
      <c r="G18" s="70">
        <v>0</v>
      </c>
      <c r="H18" s="70"/>
      <c r="I18" s="70">
        <v>0</v>
      </c>
      <c r="J18" s="70"/>
      <c r="K18" s="70">
        <v>0</v>
      </c>
      <c r="L18" s="70"/>
      <c r="M18" s="70">
        <v>0</v>
      </c>
      <c r="N18" s="70"/>
      <c r="O18" s="70">
        <v>0</v>
      </c>
      <c r="P18" s="70"/>
      <c r="Q18" s="70">
        <v>0</v>
      </c>
      <c r="R18" s="70"/>
      <c r="S18" s="70">
        <v>0</v>
      </c>
      <c r="T18" s="70"/>
      <c r="U18" s="70">
        <v>0</v>
      </c>
      <c r="V18" s="70"/>
      <c r="W18" s="70">
        <v>0</v>
      </c>
      <c r="X18" s="70"/>
      <c r="Y18" s="70">
        <v>0</v>
      </c>
      <c r="Z18" s="70"/>
      <c r="AA18" s="70">
        <v>0</v>
      </c>
      <c r="AB18" s="70"/>
      <c r="AC18" s="70">
        <v>0</v>
      </c>
      <c r="AD18" s="70"/>
      <c r="AE18" s="70">
        <v>0</v>
      </c>
      <c r="AF18" s="70"/>
      <c r="AG18" s="70">
        <v>0</v>
      </c>
      <c r="AH18" s="70"/>
      <c r="AI18" s="70">
        <v>0</v>
      </c>
      <c r="AJ18" s="70"/>
      <c r="AK18" s="70">
        <v>0</v>
      </c>
      <c r="AL18" s="70"/>
      <c r="AM18" s="70">
        <v>0</v>
      </c>
      <c r="AN18" s="71">
        <v>119</v>
      </c>
      <c r="AO18" s="71">
        <v>16479120</v>
      </c>
      <c r="AP18" s="71">
        <v>373</v>
      </c>
      <c r="AQ18" s="71">
        <v>51653040</v>
      </c>
      <c r="AR18" s="72">
        <v>523</v>
      </c>
      <c r="AS18" s="72">
        <v>552</v>
      </c>
      <c r="AT18" s="73">
        <v>1.0554493307839388</v>
      </c>
      <c r="AU18" s="73">
        <v>0.89130434782608692</v>
      </c>
      <c r="AV18" s="71">
        <v>492</v>
      </c>
      <c r="AW18" s="71">
        <v>68132200</v>
      </c>
      <c r="AX18" s="74"/>
      <c r="AY18" s="65"/>
      <c r="AZ18" s="65"/>
      <c r="BA18" s="65"/>
      <c r="BB18" s="75"/>
      <c r="BC18" s="75"/>
      <c r="BD18" s="75"/>
      <c r="BE18" s="72"/>
      <c r="BF18" s="72"/>
      <c r="BG18" s="46"/>
    </row>
    <row r="19" spans="1:59" s="55" customFormat="1" ht="11.25" outlineLevel="2" x14ac:dyDescent="0.2">
      <c r="A19" s="56">
        <v>7</v>
      </c>
      <c r="B19" s="56" t="s">
        <v>125</v>
      </c>
      <c r="C19" s="69" t="s">
        <v>19</v>
      </c>
      <c r="D19" s="70"/>
      <c r="E19" s="70">
        <v>0</v>
      </c>
      <c r="F19" s="70"/>
      <c r="G19" s="70">
        <v>0</v>
      </c>
      <c r="H19" s="70"/>
      <c r="I19" s="70">
        <v>0</v>
      </c>
      <c r="J19" s="70"/>
      <c r="K19" s="70">
        <v>0</v>
      </c>
      <c r="L19" s="70"/>
      <c r="M19" s="70">
        <v>0</v>
      </c>
      <c r="N19" s="70"/>
      <c r="O19" s="70">
        <v>0</v>
      </c>
      <c r="P19" s="70"/>
      <c r="Q19" s="70">
        <v>0</v>
      </c>
      <c r="R19" s="70"/>
      <c r="S19" s="70">
        <v>0</v>
      </c>
      <c r="T19" s="70"/>
      <c r="U19" s="70">
        <v>0</v>
      </c>
      <c r="V19" s="70"/>
      <c r="W19" s="70">
        <v>0</v>
      </c>
      <c r="X19" s="70"/>
      <c r="Y19" s="70">
        <v>0</v>
      </c>
      <c r="Z19" s="70"/>
      <c r="AA19" s="70">
        <v>0</v>
      </c>
      <c r="AB19" s="70"/>
      <c r="AC19" s="70">
        <v>0</v>
      </c>
      <c r="AD19" s="70"/>
      <c r="AE19" s="70">
        <v>0</v>
      </c>
      <c r="AF19" s="70"/>
      <c r="AG19" s="70">
        <v>0</v>
      </c>
      <c r="AH19" s="70"/>
      <c r="AI19" s="70">
        <v>0</v>
      </c>
      <c r="AJ19" s="70"/>
      <c r="AK19" s="70">
        <v>0</v>
      </c>
      <c r="AL19" s="70"/>
      <c r="AM19" s="70">
        <v>0</v>
      </c>
      <c r="AN19" s="71">
        <v>0</v>
      </c>
      <c r="AO19" s="71">
        <v>0</v>
      </c>
      <c r="AP19" s="71">
        <v>32</v>
      </c>
      <c r="AQ19" s="71">
        <v>4431360</v>
      </c>
      <c r="AR19" s="72">
        <v>118</v>
      </c>
      <c r="AS19" s="72">
        <v>28</v>
      </c>
      <c r="AT19" s="73">
        <v>0.23728813559322035</v>
      </c>
      <c r="AU19" s="73">
        <v>1.1428571428571428</v>
      </c>
      <c r="AV19" s="71">
        <v>32</v>
      </c>
      <c r="AW19" s="71">
        <v>4431400</v>
      </c>
      <c r="AX19" s="74"/>
      <c r="AY19" s="65"/>
      <c r="AZ19" s="65"/>
      <c r="BA19" s="65"/>
      <c r="BB19" s="75"/>
      <c r="BC19" s="75"/>
      <c r="BD19" s="75"/>
      <c r="BE19" s="72"/>
      <c r="BF19" s="72"/>
      <c r="BG19" s="46"/>
    </row>
    <row r="20" spans="1:59" s="55" customFormat="1" ht="11.25" outlineLevel="2" x14ac:dyDescent="0.2">
      <c r="A20" s="56">
        <v>8</v>
      </c>
      <c r="B20" s="56" t="s">
        <v>125</v>
      </c>
      <c r="C20" s="69" t="s">
        <v>119</v>
      </c>
      <c r="D20" s="70"/>
      <c r="E20" s="70">
        <v>0</v>
      </c>
      <c r="F20" s="70"/>
      <c r="G20" s="70">
        <v>0</v>
      </c>
      <c r="H20" s="70"/>
      <c r="I20" s="70">
        <v>0</v>
      </c>
      <c r="J20" s="70"/>
      <c r="K20" s="70">
        <v>0</v>
      </c>
      <c r="L20" s="70"/>
      <c r="M20" s="70">
        <v>0</v>
      </c>
      <c r="N20" s="70"/>
      <c r="O20" s="70">
        <v>0</v>
      </c>
      <c r="P20" s="70"/>
      <c r="Q20" s="70">
        <v>0</v>
      </c>
      <c r="R20" s="70"/>
      <c r="S20" s="70">
        <v>0</v>
      </c>
      <c r="T20" s="70"/>
      <c r="U20" s="70">
        <v>0</v>
      </c>
      <c r="V20" s="70"/>
      <c r="W20" s="70">
        <v>0</v>
      </c>
      <c r="X20" s="70"/>
      <c r="Y20" s="70">
        <v>0</v>
      </c>
      <c r="Z20" s="70"/>
      <c r="AA20" s="70">
        <v>0</v>
      </c>
      <c r="AB20" s="70"/>
      <c r="AC20" s="70">
        <v>0</v>
      </c>
      <c r="AD20" s="70"/>
      <c r="AE20" s="70">
        <v>0</v>
      </c>
      <c r="AF20" s="70"/>
      <c r="AG20" s="70">
        <v>0</v>
      </c>
      <c r="AH20" s="70"/>
      <c r="AI20" s="70">
        <v>0</v>
      </c>
      <c r="AJ20" s="70"/>
      <c r="AK20" s="70">
        <v>0</v>
      </c>
      <c r="AL20" s="70"/>
      <c r="AM20" s="70">
        <v>0</v>
      </c>
      <c r="AN20" s="71">
        <v>205</v>
      </c>
      <c r="AO20" s="71">
        <v>28388400</v>
      </c>
      <c r="AP20" s="71">
        <v>343</v>
      </c>
      <c r="AQ20" s="71">
        <v>47498640</v>
      </c>
      <c r="AR20" s="72">
        <v>242</v>
      </c>
      <c r="AS20" s="72">
        <v>263</v>
      </c>
      <c r="AT20" s="73">
        <v>1.0867768595041323</v>
      </c>
      <c r="AU20" s="73">
        <v>2.0836501901140685</v>
      </c>
      <c r="AV20" s="71">
        <v>548</v>
      </c>
      <c r="AW20" s="71">
        <v>75887000</v>
      </c>
      <c r="AX20" s="74"/>
      <c r="AY20" s="65"/>
      <c r="AZ20" s="65"/>
      <c r="BA20" s="65"/>
      <c r="BB20" s="75"/>
      <c r="BC20" s="75"/>
      <c r="BD20" s="75"/>
      <c r="BE20" s="72"/>
      <c r="BF20" s="72"/>
      <c r="BG20" s="46"/>
    </row>
    <row r="21" spans="1:59" s="55" customFormat="1" ht="11.25" outlineLevel="2" x14ac:dyDescent="0.2">
      <c r="A21" s="56">
        <v>9</v>
      </c>
      <c r="B21" s="56" t="s">
        <v>125</v>
      </c>
      <c r="C21" s="69" t="s">
        <v>42</v>
      </c>
      <c r="D21" s="70"/>
      <c r="E21" s="70">
        <v>0</v>
      </c>
      <c r="F21" s="70"/>
      <c r="G21" s="70">
        <v>0</v>
      </c>
      <c r="H21" s="70"/>
      <c r="I21" s="70">
        <v>0</v>
      </c>
      <c r="J21" s="70"/>
      <c r="K21" s="70">
        <v>0</v>
      </c>
      <c r="L21" s="70"/>
      <c r="M21" s="70">
        <v>0</v>
      </c>
      <c r="N21" s="70"/>
      <c r="O21" s="70">
        <v>0</v>
      </c>
      <c r="P21" s="70"/>
      <c r="Q21" s="70">
        <v>0</v>
      </c>
      <c r="R21" s="70"/>
      <c r="S21" s="70">
        <v>0</v>
      </c>
      <c r="T21" s="70"/>
      <c r="U21" s="70">
        <v>0</v>
      </c>
      <c r="V21" s="70"/>
      <c r="W21" s="70">
        <v>0</v>
      </c>
      <c r="X21" s="70"/>
      <c r="Y21" s="70">
        <v>0</v>
      </c>
      <c r="Z21" s="70"/>
      <c r="AA21" s="70">
        <v>0</v>
      </c>
      <c r="AB21" s="70"/>
      <c r="AC21" s="70">
        <v>0</v>
      </c>
      <c r="AD21" s="70"/>
      <c r="AE21" s="70">
        <v>0</v>
      </c>
      <c r="AF21" s="70"/>
      <c r="AG21" s="70">
        <v>0</v>
      </c>
      <c r="AH21" s="70"/>
      <c r="AI21" s="70">
        <v>0</v>
      </c>
      <c r="AJ21" s="70"/>
      <c r="AK21" s="70">
        <v>0</v>
      </c>
      <c r="AL21" s="70"/>
      <c r="AM21" s="70">
        <v>0</v>
      </c>
      <c r="AN21" s="71">
        <v>22</v>
      </c>
      <c r="AO21" s="71">
        <v>3046560</v>
      </c>
      <c r="AP21" s="71">
        <v>87</v>
      </c>
      <c r="AQ21" s="71">
        <v>12047760</v>
      </c>
      <c r="AR21" s="72">
        <v>97</v>
      </c>
      <c r="AS21" s="72">
        <v>97</v>
      </c>
      <c r="AT21" s="73">
        <v>1</v>
      </c>
      <c r="AU21" s="73">
        <v>1.1237113402061856</v>
      </c>
      <c r="AV21" s="71">
        <v>109</v>
      </c>
      <c r="AW21" s="71">
        <v>15094300</v>
      </c>
      <c r="AX21" s="74"/>
      <c r="AY21" s="65"/>
      <c r="AZ21" s="65"/>
      <c r="BA21" s="65"/>
      <c r="BB21" s="75"/>
      <c r="BC21" s="75"/>
      <c r="BD21" s="75"/>
      <c r="BE21" s="72"/>
      <c r="BF21" s="72"/>
      <c r="BG21" s="46"/>
    </row>
    <row r="22" spans="1:59" s="55" customFormat="1" ht="11.25" outlineLevel="2" x14ac:dyDescent="0.2">
      <c r="A22" s="56">
        <v>10</v>
      </c>
      <c r="B22" s="56" t="s">
        <v>125</v>
      </c>
      <c r="C22" s="69" t="s">
        <v>154</v>
      </c>
      <c r="D22" s="70"/>
      <c r="E22" s="70">
        <v>0</v>
      </c>
      <c r="F22" s="70"/>
      <c r="G22" s="70">
        <v>0</v>
      </c>
      <c r="H22" s="70"/>
      <c r="I22" s="70">
        <v>0</v>
      </c>
      <c r="J22" s="70"/>
      <c r="K22" s="70">
        <v>0</v>
      </c>
      <c r="L22" s="70"/>
      <c r="M22" s="70">
        <v>0</v>
      </c>
      <c r="N22" s="70"/>
      <c r="O22" s="70">
        <v>0</v>
      </c>
      <c r="P22" s="70"/>
      <c r="Q22" s="70">
        <v>0</v>
      </c>
      <c r="R22" s="70"/>
      <c r="S22" s="70">
        <v>0</v>
      </c>
      <c r="T22" s="70"/>
      <c r="U22" s="70">
        <v>0</v>
      </c>
      <c r="V22" s="70"/>
      <c r="W22" s="70">
        <v>0</v>
      </c>
      <c r="X22" s="70"/>
      <c r="Y22" s="70">
        <v>0</v>
      </c>
      <c r="Z22" s="70"/>
      <c r="AA22" s="70">
        <v>0</v>
      </c>
      <c r="AB22" s="70"/>
      <c r="AC22" s="70">
        <v>0</v>
      </c>
      <c r="AD22" s="76"/>
      <c r="AE22" s="76">
        <v>0</v>
      </c>
      <c r="AF22" s="70"/>
      <c r="AG22" s="70">
        <v>0</v>
      </c>
      <c r="AH22" s="70"/>
      <c r="AI22" s="70">
        <v>0</v>
      </c>
      <c r="AJ22" s="70"/>
      <c r="AK22" s="70">
        <v>0</v>
      </c>
      <c r="AL22" s="76"/>
      <c r="AM22" s="70">
        <v>0</v>
      </c>
      <c r="AN22" s="71">
        <v>300</v>
      </c>
      <c r="AO22" s="71">
        <v>41544000</v>
      </c>
      <c r="AP22" s="71">
        <v>365</v>
      </c>
      <c r="AQ22" s="71">
        <v>50545200</v>
      </c>
      <c r="AR22" s="72">
        <v>525</v>
      </c>
      <c r="AS22" s="72">
        <v>635</v>
      </c>
      <c r="AT22" s="73"/>
      <c r="AU22" s="73">
        <v>1.0472440944881889</v>
      </c>
      <c r="AV22" s="71">
        <v>665</v>
      </c>
      <c r="AW22" s="71">
        <v>92089200</v>
      </c>
      <c r="AX22" s="74"/>
      <c r="AY22" s="65"/>
      <c r="AZ22" s="65"/>
      <c r="BA22" s="65"/>
      <c r="BB22" s="75"/>
      <c r="BC22" s="75"/>
      <c r="BD22" s="75"/>
      <c r="BE22" s="72"/>
      <c r="BF22" s="72"/>
      <c r="BG22" s="46"/>
    </row>
    <row r="23" spans="1:59" s="55" customFormat="1" ht="11.25" outlineLevel="2" x14ac:dyDescent="0.2">
      <c r="A23" s="56">
        <v>11</v>
      </c>
      <c r="B23" s="56" t="s">
        <v>125</v>
      </c>
      <c r="C23" s="69" t="s">
        <v>121</v>
      </c>
      <c r="D23" s="70"/>
      <c r="E23" s="70">
        <v>0</v>
      </c>
      <c r="F23" s="70"/>
      <c r="G23" s="70">
        <v>0</v>
      </c>
      <c r="H23" s="70"/>
      <c r="I23" s="70">
        <v>0</v>
      </c>
      <c r="J23" s="70"/>
      <c r="K23" s="70">
        <v>0</v>
      </c>
      <c r="L23" s="70"/>
      <c r="M23" s="70">
        <v>0</v>
      </c>
      <c r="N23" s="70"/>
      <c r="O23" s="70">
        <v>0</v>
      </c>
      <c r="P23" s="70"/>
      <c r="Q23" s="70">
        <v>0</v>
      </c>
      <c r="R23" s="70"/>
      <c r="S23" s="70">
        <v>0</v>
      </c>
      <c r="T23" s="70"/>
      <c r="U23" s="70">
        <v>0</v>
      </c>
      <c r="V23" s="70"/>
      <c r="W23" s="70">
        <v>0</v>
      </c>
      <c r="X23" s="70"/>
      <c r="Y23" s="70">
        <v>0</v>
      </c>
      <c r="Z23" s="70"/>
      <c r="AA23" s="70">
        <v>0</v>
      </c>
      <c r="AB23" s="70"/>
      <c r="AC23" s="70">
        <v>0</v>
      </c>
      <c r="AD23" s="70"/>
      <c r="AE23" s="70">
        <v>0</v>
      </c>
      <c r="AF23" s="70"/>
      <c r="AG23" s="70">
        <v>0</v>
      </c>
      <c r="AH23" s="70"/>
      <c r="AI23" s="70">
        <v>0</v>
      </c>
      <c r="AJ23" s="70"/>
      <c r="AK23" s="70">
        <v>0</v>
      </c>
      <c r="AL23" s="70"/>
      <c r="AM23" s="70">
        <v>0</v>
      </c>
      <c r="AN23" s="71">
        <v>45</v>
      </c>
      <c r="AO23" s="71">
        <v>6231600</v>
      </c>
      <c r="AP23" s="71">
        <v>104</v>
      </c>
      <c r="AQ23" s="71">
        <v>14401920</v>
      </c>
      <c r="AR23" s="72">
        <v>152</v>
      </c>
      <c r="AS23" s="72">
        <v>128</v>
      </c>
      <c r="AT23" s="73">
        <v>0.84210526315789469</v>
      </c>
      <c r="AU23" s="73">
        <v>1.1640625</v>
      </c>
      <c r="AV23" s="71">
        <v>149</v>
      </c>
      <c r="AW23" s="71">
        <v>20633500</v>
      </c>
      <c r="AX23" s="74"/>
      <c r="AY23" s="65"/>
      <c r="AZ23" s="65"/>
      <c r="BA23" s="65"/>
      <c r="BB23" s="75"/>
      <c r="BC23" s="75"/>
      <c r="BD23" s="75"/>
      <c r="BE23" s="72"/>
      <c r="BF23" s="72"/>
      <c r="BG23" s="46"/>
    </row>
    <row r="24" spans="1:59" s="55" customFormat="1" ht="11.25" outlineLevel="2" x14ac:dyDescent="0.2">
      <c r="A24" s="56">
        <v>12</v>
      </c>
      <c r="B24" s="56" t="s">
        <v>125</v>
      </c>
      <c r="C24" s="69" t="s">
        <v>155</v>
      </c>
      <c r="D24" s="70"/>
      <c r="E24" s="70">
        <v>0</v>
      </c>
      <c r="F24" s="70"/>
      <c r="G24" s="70">
        <v>0</v>
      </c>
      <c r="H24" s="70"/>
      <c r="I24" s="70">
        <v>0</v>
      </c>
      <c r="J24" s="70"/>
      <c r="K24" s="70">
        <v>0</v>
      </c>
      <c r="L24" s="70"/>
      <c r="M24" s="70">
        <v>0</v>
      </c>
      <c r="N24" s="70"/>
      <c r="O24" s="70">
        <v>0</v>
      </c>
      <c r="P24" s="70"/>
      <c r="Q24" s="70">
        <v>0</v>
      </c>
      <c r="R24" s="70"/>
      <c r="S24" s="70">
        <v>0</v>
      </c>
      <c r="T24" s="70"/>
      <c r="U24" s="70">
        <v>0</v>
      </c>
      <c r="V24" s="70"/>
      <c r="W24" s="70">
        <v>0</v>
      </c>
      <c r="X24" s="70"/>
      <c r="Y24" s="70">
        <v>0</v>
      </c>
      <c r="Z24" s="70"/>
      <c r="AA24" s="70">
        <v>0</v>
      </c>
      <c r="AB24" s="70"/>
      <c r="AC24" s="70">
        <v>0</v>
      </c>
      <c r="AD24" s="70"/>
      <c r="AE24" s="70">
        <v>0</v>
      </c>
      <c r="AF24" s="70"/>
      <c r="AG24" s="70">
        <v>0</v>
      </c>
      <c r="AH24" s="70"/>
      <c r="AI24" s="70">
        <v>0</v>
      </c>
      <c r="AJ24" s="70"/>
      <c r="AK24" s="70">
        <v>0</v>
      </c>
      <c r="AL24" s="70"/>
      <c r="AM24" s="70">
        <v>0</v>
      </c>
      <c r="AN24" s="71">
        <v>140</v>
      </c>
      <c r="AO24" s="71">
        <v>19387200</v>
      </c>
      <c r="AP24" s="71">
        <v>181</v>
      </c>
      <c r="AQ24" s="71">
        <v>25064880</v>
      </c>
      <c r="AR24" s="72">
        <v>213</v>
      </c>
      <c r="AS24" s="72">
        <v>213</v>
      </c>
      <c r="AT24" s="73">
        <v>1</v>
      </c>
      <c r="AU24" s="73">
        <v>1.5070422535211268</v>
      </c>
      <c r="AV24" s="71">
        <v>321</v>
      </c>
      <c r="AW24" s="71">
        <v>44452100</v>
      </c>
      <c r="AX24" s="74"/>
      <c r="AY24" s="65"/>
      <c r="AZ24" s="65"/>
      <c r="BA24" s="65"/>
      <c r="BB24" s="75"/>
      <c r="BC24" s="75"/>
      <c r="BD24" s="75"/>
      <c r="BE24" s="72"/>
      <c r="BF24" s="72"/>
      <c r="BG24" s="46"/>
    </row>
    <row r="25" spans="1:59" s="55" customFormat="1" ht="11.25" outlineLevel="2" x14ac:dyDescent="0.2">
      <c r="A25" s="56">
        <v>13</v>
      </c>
      <c r="B25" s="56" t="s">
        <v>125</v>
      </c>
      <c r="C25" s="69" t="s">
        <v>156</v>
      </c>
      <c r="D25" s="70"/>
      <c r="E25" s="70">
        <v>0</v>
      </c>
      <c r="F25" s="70"/>
      <c r="G25" s="70">
        <v>0</v>
      </c>
      <c r="H25" s="70"/>
      <c r="I25" s="70">
        <v>0</v>
      </c>
      <c r="J25" s="70"/>
      <c r="K25" s="70">
        <v>0</v>
      </c>
      <c r="L25" s="70"/>
      <c r="M25" s="70">
        <v>0</v>
      </c>
      <c r="N25" s="70"/>
      <c r="O25" s="70">
        <v>0</v>
      </c>
      <c r="P25" s="70"/>
      <c r="Q25" s="70">
        <v>0</v>
      </c>
      <c r="R25" s="70"/>
      <c r="S25" s="70">
        <v>0</v>
      </c>
      <c r="T25" s="70"/>
      <c r="U25" s="70">
        <v>0</v>
      </c>
      <c r="V25" s="70"/>
      <c r="W25" s="70">
        <v>0</v>
      </c>
      <c r="X25" s="70"/>
      <c r="Y25" s="70">
        <v>0</v>
      </c>
      <c r="Z25" s="70"/>
      <c r="AA25" s="70">
        <v>0</v>
      </c>
      <c r="AB25" s="70"/>
      <c r="AC25" s="70">
        <v>0</v>
      </c>
      <c r="AD25" s="70"/>
      <c r="AE25" s="70">
        <v>0</v>
      </c>
      <c r="AF25" s="70"/>
      <c r="AG25" s="70">
        <v>0</v>
      </c>
      <c r="AH25" s="70"/>
      <c r="AI25" s="70">
        <v>0</v>
      </c>
      <c r="AJ25" s="70"/>
      <c r="AK25" s="70">
        <v>0</v>
      </c>
      <c r="AL25" s="70"/>
      <c r="AM25" s="70">
        <v>0</v>
      </c>
      <c r="AN25" s="71">
        <v>30</v>
      </c>
      <c r="AO25" s="71">
        <v>4154400</v>
      </c>
      <c r="AP25" s="71">
        <v>45</v>
      </c>
      <c r="AQ25" s="71">
        <v>6231600</v>
      </c>
      <c r="AR25" s="72">
        <v>50</v>
      </c>
      <c r="AS25" s="72">
        <v>55</v>
      </c>
      <c r="AT25" s="73">
        <v>1.1000000000000001</v>
      </c>
      <c r="AU25" s="73">
        <v>1.3636363636363635</v>
      </c>
      <c r="AV25" s="71">
        <v>75</v>
      </c>
      <c r="AW25" s="71">
        <v>10386000</v>
      </c>
      <c r="AX25" s="74"/>
      <c r="AY25" s="65"/>
      <c r="AZ25" s="65"/>
      <c r="BA25" s="65"/>
      <c r="BB25" s="75"/>
      <c r="BC25" s="75"/>
      <c r="BD25" s="75"/>
      <c r="BE25" s="72"/>
      <c r="BF25" s="72"/>
      <c r="BG25" s="46"/>
    </row>
    <row r="26" spans="1:59" s="55" customFormat="1" ht="11.25" outlineLevel="2" x14ac:dyDescent="0.2">
      <c r="A26" s="56">
        <v>14</v>
      </c>
      <c r="B26" s="56" t="s">
        <v>125</v>
      </c>
      <c r="C26" s="69" t="s">
        <v>157</v>
      </c>
      <c r="D26" s="70"/>
      <c r="E26" s="70">
        <v>0</v>
      </c>
      <c r="F26" s="70"/>
      <c r="G26" s="70">
        <v>0</v>
      </c>
      <c r="H26" s="70"/>
      <c r="I26" s="70">
        <v>0</v>
      </c>
      <c r="J26" s="70"/>
      <c r="K26" s="70">
        <v>0</v>
      </c>
      <c r="L26" s="70"/>
      <c r="M26" s="70">
        <v>0</v>
      </c>
      <c r="N26" s="70"/>
      <c r="O26" s="70">
        <v>0</v>
      </c>
      <c r="P26" s="70"/>
      <c r="Q26" s="70">
        <v>0</v>
      </c>
      <c r="R26" s="70"/>
      <c r="S26" s="70">
        <v>0</v>
      </c>
      <c r="T26" s="70"/>
      <c r="U26" s="70">
        <v>0</v>
      </c>
      <c r="V26" s="70"/>
      <c r="W26" s="70">
        <v>0</v>
      </c>
      <c r="X26" s="70"/>
      <c r="Y26" s="70">
        <v>0</v>
      </c>
      <c r="Z26" s="70"/>
      <c r="AA26" s="70">
        <v>0</v>
      </c>
      <c r="AB26" s="70"/>
      <c r="AC26" s="70">
        <v>0</v>
      </c>
      <c r="AD26" s="70"/>
      <c r="AE26" s="70">
        <v>0</v>
      </c>
      <c r="AF26" s="70"/>
      <c r="AG26" s="70">
        <v>0</v>
      </c>
      <c r="AH26" s="70"/>
      <c r="AI26" s="70">
        <v>0</v>
      </c>
      <c r="AJ26" s="70"/>
      <c r="AK26" s="70">
        <v>0</v>
      </c>
      <c r="AL26" s="70"/>
      <c r="AM26" s="70">
        <v>0</v>
      </c>
      <c r="AN26" s="71">
        <v>75</v>
      </c>
      <c r="AO26" s="71">
        <v>10386000</v>
      </c>
      <c r="AP26" s="71">
        <v>74</v>
      </c>
      <c r="AQ26" s="71">
        <v>10247520</v>
      </c>
      <c r="AR26" s="72">
        <v>159</v>
      </c>
      <c r="AS26" s="72">
        <v>289</v>
      </c>
      <c r="AT26" s="73">
        <v>1.8176100628930818</v>
      </c>
      <c r="AU26" s="73">
        <v>0.51557093425605538</v>
      </c>
      <c r="AV26" s="71">
        <v>149</v>
      </c>
      <c r="AW26" s="71">
        <v>20633500</v>
      </c>
      <c r="AX26" s="74"/>
      <c r="AY26" s="65"/>
      <c r="AZ26" s="65"/>
      <c r="BA26" s="65"/>
      <c r="BB26" s="75"/>
      <c r="BC26" s="75"/>
      <c r="BD26" s="75"/>
      <c r="BE26" s="72"/>
      <c r="BF26" s="72"/>
      <c r="BG26" s="46"/>
    </row>
    <row r="27" spans="1:59" s="55" customFormat="1" ht="22.5" outlineLevel="2" x14ac:dyDescent="0.2">
      <c r="A27" s="56">
        <v>15</v>
      </c>
      <c r="B27" s="56" t="s">
        <v>125</v>
      </c>
      <c r="C27" s="69" t="s">
        <v>158</v>
      </c>
      <c r="D27" s="70"/>
      <c r="E27" s="70">
        <v>0</v>
      </c>
      <c r="F27" s="70"/>
      <c r="G27" s="70">
        <v>0</v>
      </c>
      <c r="H27" s="70"/>
      <c r="I27" s="70">
        <v>0</v>
      </c>
      <c r="J27" s="70"/>
      <c r="K27" s="70">
        <v>0</v>
      </c>
      <c r="L27" s="70"/>
      <c r="M27" s="70">
        <v>0</v>
      </c>
      <c r="N27" s="70"/>
      <c r="O27" s="70">
        <v>0</v>
      </c>
      <c r="P27" s="70"/>
      <c r="Q27" s="70">
        <v>0</v>
      </c>
      <c r="R27" s="70"/>
      <c r="S27" s="70">
        <v>0</v>
      </c>
      <c r="T27" s="70"/>
      <c r="U27" s="70">
        <v>0</v>
      </c>
      <c r="V27" s="70"/>
      <c r="W27" s="70">
        <v>0</v>
      </c>
      <c r="X27" s="70"/>
      <c r="Y27" s="70">
        <v>0</v>
      </c>
      <c r="Z27" s="70"/>
      <c r="AA27" s="70">
        <v>0</v>
      </c>
      <c r="AB27" s="70"/>
      <c r="AC27" s="70">
        <v>0</v>
      </c>
      <c r="AD27" s="70"/>
      <c r="AE27" s="70">
        <v>0</v>
      </c>
      <c r="AF27" s="70"/>
      <c r="AG27" s="70">
        <v>0</v>
      </c>
      <c r="AH27" s="70"/>
      <c r="AI27" s="70">
        <v>0</v>
      </c>
      <c r="AJ27" s="70"/>
      <c r="AK27" s="70">
        <v>0</v>
      </c>
      <c r="AL27" s="70"/>
      <c r="AM27" s="70">
        <v>0</v>
      </c>
      <c r="AN27" s="71">
        <v>140</v>
      </c>
      <c r="AO27" s="71">
        <v>19387200</v>
      </c>
      <c r="AP27" s="71">
        <v>185</v>
      </c>
      <c r="AQ27" s="71">
        <v>25618800</v>
      </c>
      <c r="AR27" s="72">
        <v>165</v>
      </c>
      <c r="AS27" s="72">
        <v>365</v>
      </c>
      <c r="AT27" s="73">
        <v>2.2121212121212119</v>
      </c>
      <c r="AU27" s="73">
        <v>0.8904109589041096</v>
      </c>
      <c r="AV27" s="71">
        <v>325</v>
      </c>
      <c r="AW27" s="71">
        <v>45006000</v>
      </c>
      <c r="AX27" s="74"/>
      <c r="AY27" s="65"/>
      <c r="AZ27" s="65"/>
      <c r="BA27" s="65"/>
      <c r="BB27" s="75"/>
      <c r="BC27" s="75"/>
      <c r="BD27" s="75"/>
      <c r="BE27" s="72"/>
      <c r="BF27" s="72"/>
      <c r="BG27" s="46"/>
    </row>
    <row r="28" spans="1:59" s="55" customFormat="1" ht="11.25" outlineLevel="2" x14ac:dyDescent="0.2">
      <c r="A28" s="56">
        <v>16</v>
      </c>
      <c r="B28" s="56" t="s">
        <v>125</v>
      </c>
      <c r="C28" s="69" t="s">
        <v>159</v>
      </c>
      <c r="D28" s="70"/>
      <c r="E28" s="70">
        <v>0</v>
      </c>
      <c r="F28" s="70"/>
      <c r="G28" s="70">
        <v>0</v>
      </c>
      <c r="H28" s="70"/>
      <c r="I28" s="70">
        <v>0</v>
      </c>
      <c r="J28" s="70"/>
      <c r="K28" s="70">
        <v>0</v>
      </c>
      <c r="L28" s="70"/>
      <c r="M28" s="70">
        <v>0</v>
      </c>
      <c r="N28" s="70"/>
      <c r="O28" s="70">
        <v>0</v>
      </c>
      <c r="P28" s="70"/>
      <c r="Q28" s="70"/>
      <c r="R28" s="70"/>
      <c r="S28" s="70"/>
      <c r="T28" s="70"/>
      <c r="U28" s="70"/>
      <c r="V28" s="70"/>
      <c r="W28" s="70"/>
      <c r="X28" s="70"/>
      <c r="Y28" s="70"/>
      <c r="Z28" s="70"/>
      <c r="AA28" s="70">
        <v>0</v>
      </c>
      <c r="AB28" s="70"/>
      <c r="AC28" s="70">
        <v>0</v>
      </c>
      <c r="AD28" s="70"/>
      <c r="AE28" s="70">
        <v>0</v>
      </c>
      <c r="AF28" s="70"/>
      <c r="AG28" s="70">
        <v>0</v>
      </c>
      <c r="AH28" s="70"/>
      <c r="AI28" s="70">
        <v>0</v>
      </c>
      <c r="AJ28" s="70"/>
      <c r="AK28" s="70">
        <v>0</v>
      </c>
      <c r="AL28" s="70"/>
      <c r="AM28" s="70">
        <v>0</v>
      </c>
      <c r="AN28" s="71">
        <v>44</v>
      </c>
      <c r="AO28" s="71">
        <v>6093120</v>
      </c>
      <c r="AP28" s="71">
        <v>76</v>
      </c>
      <c r="AQ28" s="71">
        <v>10524480</v>
      </c>
      <c r="AR28" s="72"/>
      <c r="AS28" s="72">
        <v>120</v>
      </c>
      <c r="AT28" s="73"/>
      <c r="AU28" s="73"/>
      <c r="AV28" s="71">
        <v>120</v>
      </c>
      <c r="AW28" s="71">
        <v>16617600</v>
      </c>
      <c r="AX28" s="74"/>
      <c r="AY28" s="65"/>
      <c r="AZ28" s="65"/>
      <c r="BA28" s="65"/>
      <c r="BB28" s="75"/>
      <c r="BC28" s="75"/>
      <c r="BD28" s="75"/>
      <c r="BE28" s="72"/>
      <c r="BF28" s="72"/>
      <c r="BG28" s="46"/>
    </row>
    <row r="29" spans="1:59" s="55" customFormat="1" ht="11.25" outlineLevel="2" x14ac:dyDescent="0.2">
      <c r="A29" s="56">
        <v>17</v>
      </c>
      <c r="B29" s="56" t="s">
        <v>125</v>
      </c>
      <c r="C29" s="69" t="s">
        <v>109</v>
      </c>
      <c r="D29" s="70"/>
      <c r="E29" s="70">
        <v>0</v>
      </c>
      <c r="F29" s="70"/>
      <c r="G29" s="70">
        <v>0</v>
      </c>
      <c r="H29" s="70"/>
      <c r="I29" s="70">
        <v>0</v>
      </c>
      <c r="J29" s="70"/>
      <c r="K29" s="70">
        <v>0</v>
      </c>
      <c r="L29" s="70"/>
      <c r="M29" s="70">
        <v>0</v>
      </c>
      <c r="N29" s="70"/>
      <c r="O29" s="70">
        <v>0</v>
      </c>
      <c r="P29" s="70"/>
      <c r="Q29" s="70">
        <v>0</v>
      </c>
      <c r="R29" s="70"/>
      <c r="S29" s="70">
        <v>0</v>
      </c>
      <c r="T29" s="70"/>
      <c r="U29" s="70">
        <v>0</v>
      </c>
      <c r="V29" s="70"/>
      <c r="W29" s="70">
        <v>0</v>
      </c>
      <c r="X29" s="70"/>
      <c r="Y29" s="70">
        <v>0</v>
      </c>
      <c r="Z29" s="70"/>
      <c r="AA29" s="70">
        <v>0</v>
      </c>
      <c r="AB29" s="70"/>
      <c r="AC29" s="70">
        <v>0</v>
      </c>
      <c r="AD29" s="70"/>
      <c r="AE29" s="70">
        <v>0</v>
      </c>
      <c r="AF29" s="70"/>
      <c r="AG29" s="70">
        <v>0</v>
      </c>
      <c r="AH29" s="70"/>
      <c r="AI29" s="70">
        <v>0</v>
      </c>
      <c r="AJ29" s="70"/>
      <c r="AK29" s="70">
        <v>0</v>
      </c>
      <c r="AL29" s="70"/>
      <c r="AM29" s="70">
        <v>0</v>
      </c>
      <c r="AN29" s="71">
        <v>22</v>
      </c>
      <c r="AO29" s="71">
        <v>3046560</v>
      </c>
      <c r="AP29" s="71">
        <v>66</v>
      </c>
      <c r="AQ29" s="71">
        <v>9139680</v>
      </c>
      <c r="AR29" s="72">
        <v>120</v>
      </c>
      <c r="AS29" s="72">
        <v>88</v>
      </c>
      <c r="AT29" s="73">
        <v>0.73333333333333328</v>
      </c>
      <c r="AU29" s="73">
        <v>1</v>
      </c>
      <c r="AV29" s="71">
        <v>88</v>
      </c>
      <c r="AW29" s="71">
        <v>12186200</v>
      </c>
      <c r="AX29" s="74"/>
      <c r="AY29" s="65"/>
      <c r="AZ29" s="65"/>
      <c r="BA29" s="65"/>
      <c r="BB29" s="75"/>
      <c r="BC29" s="75"/>
      <c r="BD29" s="75"/>
      <c r="BE29" s="72"/>
      <c r="BF29" s="72"/>
      <c r="BG29" s="46"/>
    </row>
    <row r="30" spans="1:59" s="55" customFormat="1" ht="11.25" outlineLevel="2" x14ac:dyDescent="0.2">
      <c r="A30" s="56">
        <v>18</v>
      </c>
      <c r="B30" s="56" t="s">
        <v>125</v>
      </c>
      <c r="C30" s="69" t="s">
        <v>170</v>
      </c>
      <c r="D30" s="70"/>
      <c r="E30" s="70"/>
      <c r="F30" s="70"/>
      <c r="G30" s="70"/>
      <c r="H30" s="70"/>
      <c r="I30" s="70"/>
      <c r="J30" s="70"/>
      <c r="K30" s="70"/>
      <c r="L30" s="70"/>
      <c r="M30" s="70"/>
      <c r="N30" s="70"/>
      <c r="O30" s="70"/>
      <c r="P30" s="70"/>
      <c r="Q30" s="70"/>
      <c r="R30" s="70"/>
      <c r="S30" s="70"/>
      <c r="T30" s="70"/>
      <c r="U30" s="70"/>
      <c r="V30" s="70"/>
      <c r="W30" s="70"/>
      <c r="X30" s="70"/>
      <c r="Y30" s="70"/>
      <c r="Z30" s="70"/>
      <c r="AA30" s="70"/>
      <c r="AB30" s="70"/>
      <c r="AC30" s="70"/>
      <c r="AD30" s="70"/>
      <c r="AE30" s="70"/>
      <c r="AF30" s="70"/>
      <c r="AG30" s="70"/>
      <c r="AH30" s="70"/>
      <c r="AI30" s="70"/>
      <c r="AJ30" s="70"/>
      <c r="AK30" s="70"/>
      <c r="AL30" s="70"/>
      <c r="AM30" s="70"/>
      <c r="AN30" s="71">
        <v>13</v>
      </c>
      <c r="AO30" s="71">
        <v>1800240</v>
      </c>
      <c r="AP30" s="71">
        <v>19</v>
      </c>
      <c r="AQ30" s="71">
        <v>2631120</v>
      </c>
      <c r="AR30" s="72"/>
      <c r="AS30" s="72"/>
      <c r="AT30" s="73"/>
      <c r="AU30" s="73"/>
      <c r="AV30" s="71">
        <v>32</v>
      </c>
      <c r="AW30" s="71">
        <v>4431400</v>
      </c>
      <c r="AX30" s="74"/>
      <c r="AY30" s="65"/>
      <c r="AZ30" s="65"/>
      <c r="BA30" s="65"/>
      <c r="BB30" s="75"/>
      <c r="BC30" s="75"/>
      <c r="BD30" s="75"/>
      <c r="BE30" s="72"/>
      <c r="BF30" s="72"/>
      <c r="BG30" s="46"/>
    </row>
    <row r="31" spans="1:59" s="55" customFormat="1" ht="11.25" outlineLevel="2" x14ac:dyDescent="0.2">
      <c r="A31" s="56">
        <v>19</v>
      </c>
      <c r="B31" s="56" t="s">
        <v>125</v>
      </c>
      <c r="C31" s="69" t="s">
        <v>175</v>
      </c>
      <c r="D31" s="70"/>
      <c r="E31" s="70">
        <v>0</v>
      </c>
      <c r="F31" s="70"/>
      <c r="G31" s="70">
        <v>0</v>
      </c>
      <c r="H31" s="70"/>
      <c r="I31" s="70">
        <v>0</v>
      </c>
      <c r="J31" s="70"/>
      <c r="K31" s="70">
        <v>0</v>
      </c>
      <c r="L31" s="70"/>
      <c r="M31" s="70">
        <v>0</v>
      </c>
      <c r="N31" s="70"/>
      <c r="O31" s="70">
        <v>0</v>
      </c>
      <c r="P31" s="70"/>
      <c r="Q31" s="70">
        <v>0</v>
      </c>
      <c r="R31" s="70"/>
      <c r="S31" s="70">
        <v>0</v>
      </c>
      <c r="T31" s="70"/>
      <c r="U31" s="70">
        <v>0</v>
      </c>
      <c r="V31" s="70"/>
      <c r="W31" s="70">
        <v>0</v>
      </c>
      <c r="X31" s="70"/>
      <c r="Y31" s="70">
        <v>0</v>
      </c>
      <c r="Z31" s="70"/>
      <c r="AA31" s="70">
        <v>0</v>
      </c>
      <c r="AB31" s="70"/>
      <c r="AC31" s="70">
        <v>0</v>
      </c>
      <c r="AD31" s="70"/>
      <c r="AE31" s="70">
        <v>0</v>
      </c>
      <c r="AF31" s="70"/>
      <c r="AG31" s="70">
        <v>0</v>
      </c>
      <c r="AH31" s="70"/>
      <c r="AI31" s="70">
        <v>0</v>
      </c>
      <c r="AJ31" s="70"/>
      <c r="AK31" s="70">
        <v>0</v>
      </c>
      <c r="AL31" s="70"/>
      <c r="AM31" s="70">
        <v>0</v>
      </c>
      <c r="AN31" s="71">
        <v>8</v>
      </c>
      <c r="AO31" s="71">
        <v>1107840</v>
      </c>
      <c r="AP31" s="71">
        <v>47</v>
      </c>
      <c r="AQ31" s="71">
        <v>6508560</v>
      </c>
      <c r="AR31" s="72">
        <v>88</v>
      </c>
      <c r="AS31" s="72">
        <v>0</v>
      </c>
      <c r="AT31" s="73">
        <v>0</v>
      </c>
      <c r="AU31" s="73" t="e">
        <v>#DIV/0!</v>
      </c>
      <c r="AV31" s="71">
        <v>55</v>
      </c>
      <c r="AW31" s="71">
        <v>7616400</v>
      </c>
      <c r="AX31" s="74"/>
      <c r="AY31" s="65"/>
      <c r="AZ31" s="65"/>
      <c r="BA31" s="65"/>
      <c r="BB31" s="75"/>
      <c r="BC31" s="75"/>
      <c r="BD31" s="75"/>
      <c r="BE31" s="72"/>
      <c r="BF31" s="72"/>
      <c r="BG31" s="46"/>
    </row>
    <row r="32" spans="1:59" s="55" customFormat="1" ht="11.25" outlineLevel="1" x14ac:dyDescent="0.2">
      <c r="A32" s="56"/>
      <c r="B32" s="77" t="s">
        <v>131</v>
      </c>
      <c r="C32" s="69"/>
      <c r="D32" s="70">
        <v>0</v>
      </c>
      <c r="E32" s="70">
        <v>0</v>
      </c>
      <c r="F32" s="70">
        <v>0</v>
      </c>
      <c r="G32" s="70">
        <v>0</v>
      </c>
      <c r="H32" s="70">
        <v>0</v>
      </c>
      <c r="I32" s="70">
        <v>0</v>
      </c>
      <c r="J32" s="70">
        <v>0</v>
      </c>
      <c r="K32" s="70">
        <v>0</v>
      </c>
      <c r="L32" s="70">
        <v>0</v>
      </c>
      <c r="M32" s="70">
        <v>0</v>
      </c>
      <c r="N32" s="70">
        <v>0</v>
      </c>
      <c r="O32" s="70">
        <v>0</v>
      </c>
      <c r="P32" s="70">
        <v>0</v>
      </c>
      <c r="Q32" s="70">
        <v>0</v>
      </c>
      <c r="R32" s="70">
        <v>0</v>
      </c>
      <c r="S32" s="70">
        <v>0</v>
      </c>
      <c r="T32" s="70">
        <v>0</v>
      </c>
      <c r="U32" s="70">
        <v>0</v>
      </c>
      <c r="V32" s="70">
        <v>0</v>
      </c>
      <c r="W32" s="70">
        <v>0</v>
      </c>
      <c r="X32" s="70">
        <v>0</v>
      </c>
      <c r="Y32" s="70">
        <v>0</v>
      </c>
      <c r="Z32" s="70">
        <v>0</v>
      </c>
      <c r="AA32" s="70">
        <v>0</v>
      </c>
      <c r="AB32" s="70">
        <v>0</v>
      </c>
      <c r="AC32" s="70">
        <v>0</v>
      </c>
      <c r="AD32" s="70">
        <v>0</v>
      </c>
      <c r="AE32" s="70">
        <v>0</v>
      </c>
      <c r="AF32" s="70">
        <v>0</v>
      </c>
      <c r="AG32" s="70">
        <v>0</v>
      </c>
      <c r="AH32" s="70">
        <v>0</v>
      </c>
      <c r="AI32" s="70">
        <v>0</v>
      </c>
      <c r="AJ32" s="70">
        <v>0</v>
      </c>
      <c r="AK32" s="70">
        <v>0</v>
      </c>
      <c r="AL32" s="70">
        <v>0</v>
      </c>
      <c r="AM32" s="70">
        <v>0</v>
      </c>
      <c r="AN32" s="70">
        <v>2411</v>
      </c>
      <c r="AO32" s="70">
        <v>333875280</v>
      </c>
      <c r="AP32" s="70">
        <v>3177</v>
      </c>
      <c r="AQ32" s="70">
        <v>439950960</v>
      </c>
      <c r="AR32" s="70">
        <v>4887</v>
      </c>
      <c r="AS32" s="70">
        <v>5628</v>
      </c>
      <c r="AT32" s="73">
        <v>1.1516267648864333</v>
      </c>
      <c r="AU32" s="73">
        <v>0.99289267945984361</v>
      </c>
      <c r="AV32" s="70">
        <v>5588</v>
      </c>
      <c r="AW32" s="70">
        <v>773826300</v>
      </c>
      <c r="AX32" s="74">
        <v>1.1200000000000001</v>
      </c>
      <c r="AY32" s="65">
        <v>2751700</v>
      </c>
      <c r="AZ32" s="65">
        <v>773826300</v>
      </c>
      <c r="BA32" s="65">
        <v>2751700</v>
      </c>
      <c r="BB32" s="75">
        <v>776578000</v>
      </c>
      <c r="BC32" s="75">
        <v>666858100</v>
      </c>
      <c r="BD32" s="78"/>
      <c r="BE32" s="79">
        <f>+BB32-BD32</f>
        <v>776578000</v>
      </c>
      <c r="BF32" s="73">
        <f>+BD32/BB32</f>
        <v>0</v>
      </c>
      <c r="BG32" s="80">
        <f>12*BF32</f>
        <v>0</v>
      </c>
    </row>
    <row r="33" spans="1:59" s="55" customFormat="1" ht="11.25" outlineLevel="2" x14ac:dyDescent="0.2">
      <c r="A33" s="56">
        <v>19</v>
      </c>
      <c r="B33" s="47" t="s">
        <v>126</v>
      </c>
      <c r="C33" s="69" t="s">
        <v>123</v>
      </c>
      <c r="D33" s="70"/>
      <c r="E33" s="70">
        <v>0</v>
      </c>
      <c r="F33" s="70"/>
      <c r="G33" s="70">
        <v>0</v>
      </c>
      <c r="H33" s="70"/>
      <c r="I33" s="70">
        <v>0</v>
      </c>
      <c r="J33" s="70"/>
      <c r="K33" s="70">
        <v>0</v>
      </c>
      <c r="L33" s="81">
        <v>0</v>
      </c>
      <c r="M33" s="70">
        <v>0</v>
      </c>
      <c r="N33" s="81">
        <v>0</v>
      </c>
      <c r="O33" s="70">
        <v>0</v>
      </c>
      <c r="P33" s="81">
        <v>34</v>
      </c>
      <c r="Q33" s="70">
        <v>4488000</v>
      </c>
      <c r="R33" s="81">
        <v>40</v>
      </c>
      <c r="S33" s="70">
        <v>5280000</v>
      </c>
      <c r="T33" s="70"/>
      <c r="U33" s="70">
        <v>0</v>
      </c>
      <c r="V33" s="70"/>
      <c r="W33" s="70">
        <v>0</v>
      </c>
      <c r="X33" s="70"/>
      <c r="Y33" s="70">
        <v>0</v>
      </c>
      <c r="Z33" s="70"/>
      <c r="AA33" s="70">
        <v>0</v>
      </c>
      <c r="AB33" s="70"/>
      <c r="AC33" s="70">
        <v>0</v>
      </c>
      <c r="AD33" s="70"/>
      <c r="AE33" s="70">
        <v>0</v>
      </c>
      <c r="AF33" s="70"/>
      <c r="AG33" s="70">
        <v>0</v>
      </c>
      <c r="AH33" s="70"/>
      <c r="AI33" s="70">
        <v>0</v>
      </c>
      <c r="AJ33" s="70"/>
      <c r="AK33" s="70">
        <v>0</v>
      </c>
      <c r="AL33" s="70">
        <v>0</v>
      </c>
      <c r="AM33" s="70">
        <v>0</v>
      </c>
      <c r="AN33" s="71">
        <v>34</v>
      </c>
      <c r="AO33" s="71">
        <v>4708320</v>
      </c>
      <c r="AP33" s="71">
        <v>40</v>
      </c>
      <c r="AQ33" s="71">
        <v>5539200</v>
      </c>
      <c r="AR33" s="71">
        <v>52</v>
      </c>
      <c r="AS33" s="71">
        <v>63</v>
      </c>
      <c r="AT33" s="73">
        <v>1.2115384615384615</v>
      </c>
      <c r="AU33" s="73">
        <v>1.1746031746031746</v>
      </c>
      <c r="AV33" s="71">
        <v>74</v>
      </c>
      <c r="AW33" s="71">
        <v>10247500</v>
      </c>
      <c r="AX33" s="74"/>
      <c r="AY33" s="65"/>
      <c r="AZ33" s="65"/>
      <c r="BA33" s="65"/>
      <c r="BB33" s="75"/>
      <c r="BC33" s="75"/>
      <c r="BD33" s="75"/>
      <c r="BE33" s="79"/>
      <c r="BF33" s="72"/>
      <c r="BG33" s="46"/>
    </row>
    <row r="34" spans="1:59" s="55" customFormat="1" ht="11.25" outlineLevel="2" x14ac:dyDescent="0.2">
      <c r="A34" s="56">
        <v>20</v>
      </c>
      <c r="B34" s="47" t="s">
        <v>126</v>
      </c>
      <c r="C34" s="69" t="s">
        <v>21</v>
      </c>
      <c r="D34" s="70"/>
      <c r="E34" s="70">
        <v>0</v>
      </c>
      <c r="F34" s="70"/>
      <c r="G34" s="70">
        <v>0</v>
      </c>
      <c r="H34" s="70"/>
      <c r="I34" s="70">
        <v>0</v>
      </c>
      <c r="J34" s="70"/>
      <c r="K34" s="70">
        <v>0</v>
      </c>
      <c r="L34" s="81">
        <v>0</v>
      </c>
      <c r="M34" s="70">
        <v>0</v>
      </c>
      <c r="N34" s="81">
        <v>0</v>
      </c>
      <c r="O34" s="70">
        <v>0</v>
      </c>
      <c r="P34" s="81">
        <v>47</v>
      </c>
      <c r="Q34" s="70">
        <v>6204000</v>
      </c>
      <c r="R34" s="81">
        <v>47</v>
      </c>
      <c r="S34" s="70">
        <v>6204000</v>
      </c>
      <c r="T34" s="70"/>
      <c r="U34" s="70">
        <v>0</v>
      </c>
      <c r="V34" s="70"/>
      <c r="W34" s="70">
        <v>0</v>
      </c>
      <c r="X34" s="70"/>
      <c r="Y34" s="70">
        <v>0</v>
      </c>
      <c r="Z34" s="70"/>
      <c r="AA34" s="70">
        <v>0</v>
      </c>
      <c r="AB34" s="70"/>
      <c r="AC34" s="70">
        <v>0</v>
      </c>
      <c r="AD34" s="70"/>
      <c r="AE34" s="70">
        <v>0</v>
      </c>
      <c r="AF34" s="70"/>
      <c r="AG34" s="70">
        <v>0</v>
      </c>
      <c r="AH34" s="70"/>
      <c r="AI34" s="70">
        <v>0</v>
      </c>
      <c r="AJ34" s="70"/>
      <c r="AK34" s="70">
        <v>0</v>
      </c>
      <c r="AL34" s="70">
        <v>0</v>
      </c>
      <c r="AM34" s="70">
        <v>0</v>
      </c>
      <c r="AN34" s="71">
        <v>47</v>
      </c>
      <c r="AO34" s="71">
        <v>6508560</v>
      </c>
      <c r="AP34" s="71">
        <v>47</v>
      </c>
      <c r="AQ34" s="71">
        <v>6508560</v>
      </c>
      <c r="AR34" s="71">
        <v>86</v>
      </c>
      <c r="AS34" s="71">
        <v>94</v>
      </c>
      <c r="AT34" s="73">
        <v>1.0930232558139534</v>
      </c>
      <c r="AU34" s="73">
        <v>1</v>
      </c>
      <c r="AV34" s="71">
        <v>94</v>
      </c>
      <c r="AW34" s="71">
        <v>13017100</v>
      </c>
      <c r="AX34" s="74"/>
      <c r="AY34" s="65"/>
      <c r="AZ34" s="65"/>
      <c r="BA34" s="65"/>
      <c r="BB34" s="75"/>
      <c r="BC34" s="75"/>
      <c r="BD34" s="75"/>
      <c r="BE34" s="79"/>
      <c r="BF34" s="72"/>
      <c r="BG34" s="46"/>
    </row>
    <row r="35" spans="1:59" s="55" customFormat="1" ht="11.25" outlineLevel="2" x14ac:dyDescent="0.2">
      <c r="A35" s="56">
        <v>21</v>
      </c>
      <c r="B35" s="47" t="s">
        <v>126</v>
      </c>
      <c r="C35" s="69" t="s">
        <v>161</v>
      </c>
      <c r="D35" s="70"/>
      <c r="E35" s="70">
        <v>0</v>
      </c>
      <c r="F35" s="70"/>
      <c r="G35" s="70">
        <v>0</v>
      </c>
      <c r="H35" s="70"/>
      <c r="I35" s="70">
        <v>0</v>
      </c>
      <c r="J35" s="70"/>
      <c r="K35" s="70">
        <v>0</v>
      </c>
      <c r="L35" s="81">
        <v>41</v>
      </c>
      <c r="M35" s="70">
        <v>5412000</v>
      </c>
      <c r="N35" s="81">
        <v>0</v>
      </c>
      <c r="O35" s="70">
        <v>0</v>
      </c>
      <c r="P35" s="81">
        <v>0</v>
      </c>
      <c r="Q35" s="70">
        <v>0</v>
      </c>
      <c r="R35" s="81">
        <v>0</v>
      </c>
      <c r="S35" s="70">
        <v>0</v>
      </c>
      <c r="T35" s="70"/>
      <c r="U35" s="70">
        <v>0</v>
      </c>
      <c r="V35" s="70"/>
      <c r="W35" s="70">
        <v>0</v>
      </c>
      <c r="X35" s="70"/>
      <c r="Y35" s="70">
        <v>0</v>
      </c>
      <c r="Z35" s="70"/>
      <c r="AA35" s="70">
        <v>0</v>
      </c>
      <c r="AB35" s="70"/>
      <c r="AC35" s="70">
        <v>0</v>
      </c>
      <c r="AD35" s="70"/>
      <c r="AE35" s="70">
        <v>0</v>
      </c>
      <c r="AF35" s="70"/>
      <c r="AG35" s="70">
        <v>0</v>
      </c>
      <c r="AH35" s="70"/>
      <c r="AI35" s="70">
        <v>0</v>
      </c>
      <c r="AJ35" s="70"/>
      <c r="AK35" s="70">
        <v>0</v>
      </c>
      <c r="AL35" s="70">
        <v>0</v>
      </c>
      <c r="AM35" s="70">
        <v>0</v>
      </c>
      <c r="AN35" s="71">
        <v>41</v>
      </c>
      <c r="AO35" s="71">
        <v>5677680</v>
      </c>
      <c r="AP35" s="71">
        <v>0</v>
      </c>
      <c r="AQ35" s="71">
        <v>0</v>
      </c>
      <c r="AR35" s="71">
        <v>38</v>
      </c>
      <c r="AS35" s="71">
        <v>41</v>
      </c>
      <c r="AT35" s="73">
        <v>1.0789473684210527</v>
      </c>
      <c r="AU35" s="73">
        <v>1</v>
      </c>
      <c r="AV35" s="71">
        <v>41</v>
      </c>
      <c r="AW35" s="71">
        <v>5677700</v>
      </c>
      <c r="AX35" s="74"/>
      <c r="AY35" s="65"/>
      <c r="AZ35" s="65"/>
      <c r="BA35" s="65"/>
      <c r="BB35" s="75"/>
      <c r="BC35" s="75"/>
      <c r="BD35" s="75"/>
      <c r="BE35" s="79"/>
      <c r="BF35" s="72"/>
      <c r="BG35" s="46"/>
    </row>
    <row r="36" spans="1:59" s="55" customFormat="1" ht="11.25" outlineLevel="2" x14ac:dyDescent="0.2">
      <c r="A36" s="56">
        <v>22</v>
      </c>
      <c r="B36" s="47" t="s">
        <v>126</v>
      </c>
      <c r="C36" s="69" t="s">
        <v>37</v>
      </c>
      <c r="D36" s="70"/>
      <c r="E36" s="70">
        <v>0</v>
      </c>
      <c r="F36" s="70"/>
      <c r="G36" s="70">
        <v>0</v>
      </c>
      <c r="H36" s="70"/>
      <c r="I36" s="70">
        <v>0</v>
      </c>
      <c r="J36" s="70"/>
      <c r="K36" s="70">
        <v>0</v>
      </c>
      <c r="L36" s="81">
        <v>36</v>
      </c>
      <c r="M36" s="70">
        <v>4752000</v>
      </c>
      <c r="N36" s="81">
        <v>27</v>
      </c>
      <c r="O36" s="70">
        <v>3564000</v>
      </c>
      <c r="P36" s="81">
        <v>0</v>
      </c>
      <c r="Q36" s="70">
        <v>0</v>
      </c>
      <c r="R36" s="81">
        <v>0</v>
      </c>
      <c r="S36" s="70">
        <v>0</v>
      </c>
      <c r="T36" s="70"/>
      <c r="U36" s="70">
        <v>0</v>
      </c>
      <c r="V36" s="70"/>
      <c r="W36" s="70">
        <v>0</v>
      </c>
      <c r="X36" s="70"/>
      <c r="Y36" s="70">
        <v>0</v>
      </c>
      <c r="Z36" s="70"/>
      <c r="AA36" s="70">
        <v>0</v>
      </c>
      <c r="AB36" s="70"/>
      <c r="AC36" s="70">
        <v>0</v>
      </c>
      <c r="AD36" s="70"/>
      <c r="AE36" s="70">
        <v>0</v>
      </c>
      <c r="AF36" s="70"/>
      <c r="AG36" s="70">
        <v>0</v>
      </c>
      <c r="AH36" s="70"/>
      <c r="AI36" s="70">
        <v>0</v>
      </c>
      <c r="AJ36" s="70"/>
      <c r="AK36" s="70">
        <v>0</v>
      </c>
      <c r="AL36" s="70">
        <v>0</v>
      </c>
      <c r="AM36" s="70">
        <v>0</v>
      </c>
      <c r="AN36" s="71">
        <v>36</v>
      </c>
      <c r="AO36" s="71">
        <v>4985280</v>
      </c>
      <c r="AP36" s="71">
        <v>27</v>
      </c>
      <c r="AQ36" s="71">
        <v>3738960</v>
      </c>
      <c r="AR36" s="71">
        <v>65</v>
      </c>
      <c r="AS36" s="71">
        <v>63</v>
      </c>
      <c r="AT36" s="73">
        <v>0.96923076923076923</v>
      </c>
      <c r="AU36" s="73">
        <v>1</v>
      </c>
      <c r="AV36" s="71">
        <v>63</v>
      </c>
      <c r="AW36" s="71">
        <v>8724200</v>
      </c>
      <c r="AX36" s="74"/>
      <c r="AY36" s="65"/>
      <c r="AZ36" s="65"/>
      <c r="BA36" s="65"/>
      <c r="BB36" s="75"/>
      <c r="BC36" s="75"/>
      <c r="BD36" s="75"/>
      <c r="BE36" s="79"/>
      <c r="BF36" s="72"/>
      <c r="BG36" s="46"/>
    </row>
    <row r="37" spans="1:59" s="55" customFormat="1" ht="11.25" outlineLevel="2" x14ac:dyDescent="0.2">
      <c r="A37" s="56">
        <v>23</v>
      </c>
      <c r="B37" s="47" t="s">
        <v>126</v>
      </c>
      <c r="C37" s="69" t="s">
        <v>162</v>
      </c>
      <c r="D37" s="70"/>
      <c r="E37" s="70"/>
      <c r="F37" s="70"/>
      <c r="G37" s="70"/>
      <c r="H37" s="70"/>
      <c r="I37" s="70"/>
      <c r="J37" s="70"/>
      <c r="K37" s="70"/>
      <c r="L37" s="81">
        <v>0</v>
      </c>
      <c r="M37" s="70"/>
      <c r="N37" s="81">
        <v>0</v>
      </c>
      <c r="O37" s="70"/>
      <c r="P37" s="81">
        <v>23</v>
      </c>
      <c r="Q37" s="70">
        <v>3036000</v>
      </c>
      <c r="R37" s="81">
        <v>15</v>
      </c>
      <c r="S37" s="70">
        <v>1980000</v>
      </c>
      <c r="T37" s="70"/>
      <c r="U37" s="70">
        <v>0</v>
      </c>
      <c r="V37" s="70"/>
      <c r="W37" s="70">
        <v>0</v>
      </c>
      <c r="X37" s="70"/>
      <c r="Y37" s="70"/>
      <c r="Z37" s="70"/>
      <c r="AA37" s="70"/>
      <c r="AB37" s="70"/>
      <c r="AC37" s="70"/>
      <c r="AD37" s="70"/>
      <c r="AE37" s="70"/>
      <c r="AF37" s="70"/>
      <c r="AG37" s="70"/>
      <c r="AH37" s="70"/>
      <c r="AI37" s="70"/>
      <c r="AJ37" s="70"/>
      <c r="AK37" s="70"/>
      <c r="AL37" s="70">
        <v>30</v>
      </c>
      <c r="AM37" s="70">
        <v>3960000</v>
      </c>
      <c r="AN37" s="71">
        <v>23</v>
      </c>
      <c r="AO37" s="71">
        <v>3185040</v>
      </c>
      <c r="AP37" s="71">
        <v>45</v>
      </c>
      <c r="AQ37" s="71">
        <v>6231600</v>
      </c>
      <c r="AR37" s="71"/>
      <c r="AS37" s="71">
        <v>74</v>
      </c>
      <c r="AT37" s="73"/>
      <c r="AU37" s="73"/>
      <c r="AV37" s="71">
        <v>68</v>
      </c>
      <c r="AW37" s="71">
        <v>9416600</v>
      </c>
      <c r="AX37" s="74"/>
      <c r="AY37" s="65"/>
      <c r="AZ37" s="65"/>
      <c r="BA37" s="65"/>
      <c r="BB37" s="75"/>
      <c r="BC37" s="75"/>
      <c r="BD37" s="75"/>
      <c r="BE37" s="79"/>
      <c r="BF37" s="72"/>
      <c r="BG37" s="46"/>
    </row>
    <row r="38" spans="1:59" s="55" customFormat="1" ht="13.5" customHeight="1" outlineLevel="1" x14ac:dyDescent="0.2">
      <c r="A38" s="56"/>
      <c r="B38" s="44" t="s">
        <v>132</v>
      </c>
      <c r="C38" s="69"/>
      <c r="D38" s="70">
        <v>0</v>
      </c>
      <c r="E38" s="70">
        <v>0</v>
      </c>
      <c r="F38" s="70">
        <v>0</v>
      </c>
      <c r="G38" s="70">
        <v>0</v>
      </c>
      <c r="H38" s="70">
        <v>0</v>
      </c>
      <c r="I38" s="70">
        <v>0</v>
      </c>
      <c r="J38" s="70">
        <v>0</v>
      </c>
      <c r="K38" s="70">
        <v>0</v>
      </c>
      <c r="L38" s="70">
        <v>77</v>
      </c>
      <c r="M38" s="70">
        <v>10164000</v>
      </c>
      <c r="N38" s="70">
        <v>27</v>
      </c>
      <c r="O38" s="70">
        <v>3564000</v>
      </c>
      <c r="P38" s="70">
        <v>104</v>
      </c>
      <c r="Q38" s="70">
        <v>13728000</v>
      </c>
      <c r="R38" s="70">
        <v>102</v>
      </c>
      <c r="S38" s="70">
        <v>13464000</v>
      </c>
      <c r="T38" s="70">
        <v>0</v>
      </c>
      <c r="U38" s="70">
        <v>0</v>
      </c>
      <c r="V38" s="70">
        <v>0</v>
      </c>
      <c r="W38" s="70">
        <v>0</v>
      </c>
      <c r="X38" s="70">
        <v>0</v>
      </c>
      <c r="Y38" s="70">
        <v>0</v>
      </c>
      <c r="Z38" s="70">
        <v>0</v>
      </c>
      <c r="AA38" s="70">
        <v>0</v>
      </c>
      <c r="AB38" s="70">
        <v>0</v>
      </c>
      <c r="AC38" s="70">
        <v>0</v>
      </c>
      <c r="AD38" s="70">
        <v>0</v>
      </c>
      <c r="AE38" s="70">
        <v>0</v>
      </c>
      <c r="AF38" s="70">
        <v>0</v>
      </c>
      <c r="AG38" s="70">
        <v>0</v>
      </c>
      <c r="AH38" s="70">
        <v>0</v>
      </c>
      <c r="AI38" s="70">
        <v>0</v>
      </c>
      <c r="AJ38" s="70">
        <v>0</v>
      </c>
      <c r="AK38" s="70">
        <v>0</v>
      </c>
      <c r="AL38" s="70">
        <v>30</v>
      </c>
      <c r="AM38" s="70">
        <v>3960000</v>
      </c>
      <c r="AN38" s="70">
        <v>181</v>
      </c>
      <c r="AO38" s="70">
        <v>25064880</v>
      </c>
      <c r="AP38" s="70">
        <v>159</v>
      </c>
      <c r="AQ38" s="70">
        <v>22018320</v>
      </c>
      <c r="AR38" s="70">
        <v>241</v>
      </c>
      <c r="AS38" s="70">
        <v>335</v>
      </c>
      <c r="AT38" s="73">
        <v>1.3900414937759336</v>
      </c>
      <c r="AU38" s="73">
        <v>1.0149253731343284</v>
      </c>
      <c r="AV38" s="70">
        <v>340</v>
      </c>
      <c r="AW38" s="70">
        <v>47083100</v>
      </c>
      <c r="AX38" s="74">
        <v>7.0000000000000007E-2</v>
      </c>
      <c r="AY38" s="65">
        <v>172000</v>
      </c>
      <c r="AZ38" s="65">
        <v>47083100</v>
      </c>
      <c r="BA38" s="65">
        <v>172000</v>
      </c>
      <c r="BB38" s="75">
        <v>47255100</v>
      </c>
      <c r="BC38" s="75">
        <v>40578600</v>
      </c>
      <c r="BD38" s="78"/>
      <c r="BE38" s="79">
        <f>+BB38-BD38</f>
        <v>47255100</v>
      </c>
      <c r="BF38" s="73">
        <f>+BD38/BB38</f>
        <v>0</v>
      </c>
      <c r="BG38" s="80">
        <f>12*BF38</f>
        <v>0</v>
      </c>
    </row>
    <row r="39" spans="1:59" s="55" customFormat="1" ht="11.25" outlineLevel="2" x14ac:dyDescent="0.2">
      <c r="A39" s="56">
        <v>24</v>
      </c>
      <c r="B39" s="56" t="s">
        <v>127</v>
      </c>
      <c r="C39" s="69" t="s">
        <v>25</v>
      </c>
      <c r="D39" s="70"/>
      <c r="E39" s="70">
        <v>0</v>
      </c>
      <c r="F39" s="70"/>
      <c r="G39" s="70">
        <v>0</v>
      </c>
      <c r="H39" s="70"/>
      <c r="I39" s="70">
        <v>0</v>
      </c>
      <c r="J39" s="70"/>
      <c r="K39" s="70">
        <v>0</v>
      </c>
      <c r="L39" s="70">
        <v>40</v>
      </c>
      <c r="M39" s="70">
        <v>5280000</v>
      </c>
      <c r="N39" s="70">
        <v>0</v>
      </c>
      <c r="O39" s="70">
        <v>0</v>
      </c>
      <c r="P39" s="70">
        <v>0</v>
      </c>
      <c r="Q39" s="70">
        <v>0</v>
      </c>
      <c r="R39" s="70">
        <v>0</v>
      </c>
      <c r="S39" s="70">
        <v>0</v>
      </c>
      <c r="T39" s="70"/>
      <c r="U39" s="70">
        <v>0</v>
      </c>
      <c r="V39" s="70"/>
      <c r="W39" s="70">
        <v>0</v>
      </c>
      <c r="X39" s="70"/>
      <c r="Y39" s="70">
        <v>0</v>
      </c>
      <c r="Z39" s="70"/>
      <c r="AA39" s="70">
        <v>0</v>
      </c>
      <c r="AB39" s="70"/>
      <c r="AC39" s="70">
        <v>0</v>
      </c>
      <c r="AD39" s="70"/>
      <c r="AE39" s="70">
        <v>0</v>
      </c>
      <c r="AF39" s="70"/>
      <c r="AG39" s="70">
        <v>0</v>
      </c>
      <c r="AH39" s="70"/>
      <c r="AI39" s="70">
        <v>0</v>
      </c>
      <c r="AJ39" s="70"/>
      <c r="AK39" s="70">
        <v>0</v>
      </c>
      <c r="AL39" s="70"/>
      <c r="AM39" s="70">
        <v>0</v>
      </c>
      <c r="AN39" s="71">
        <v>40</v>
      </c>
      <c r="AO39" s="71">
        <v>5539200</v>
      </c>
      <c r="AP39" s="71">
        <v>0</v>
      </c>
      <c r="AQ39" s="71">
        <v>0</v>
      </c>
      <c r="AR39" s="71">
        <v>40</v>
      </c>
      <c r="AS39" s="71">
        <v>44</v>
      </c>
      <c r="AT39" s="73">
        <v>1.1000000000000001</v>
      </c>
      <c r="AU39" s="73">
        <v>0.90909090909090906</v>
      </c>
      <c r="AV39" s="71">
        <v>40</v>
      </c>
      <c r="AW39" s="71">
        <v>5539200</v>
      </c>
      <c r="AX39" s="74"/>
      <c r="AY39" s="65"/>
      <c r="AZ39" s="65"/>
      <c r="BA39" s="65"/>
      <c r="BB39" s="75"/>
      <c r="BC39" s="75"/>
      <c r="BD39" s="75"/>
      <c r="BE39" s="79"/>
      <c r="BF39" s="72"/>
      <c r="BG39" s="46"/>
    </row>
    <row r="40" spans="1:59" s="55" customFormat="1" ht="22.5" outlineLevel="2" x14ac:dyDescent="0.2">
      <c r="A40" s="56">
        <v>25</v>
      </c>
      <c r="B40" s="56" t="s">
        <v>127</v>
      </c>
      <c r="C40" s="69" t="s">
        <v>34</v>
      </c>
      <c r="D40" s="70"/>
      <c r="E40" s="70">
        <v>0</v>
      </c>
      <c r="F40" s="70"/>
      <c r="G40" s="70">
        <v>0</v>
      </c>
      <c r="H40" s="70"/>
      <c r="I40" s="70">
        <v>0</v>
      </c>
      <c r="J40" s="70"/>
      <c r="K40" s="70">
        <v>0</v>
      </c>
      <c r="L40" s="70">
        <v>0</v>
      </c>
      <c r="M40" s="70">
        <v>0</v>
      </c>
      <c r="N40" s="70">
        <v>0</v>
      </c>
      <c r="O40" s="70">
        <v>0</v>
      </c>
      <c r="P40" s="70">
        <v>25</v>
      </c>
      <c r="Q40" s="70">
        <v>3300000</v>
      </c>
      <c r="R40" s="70">
        <v>50</v>
      </c>
      <c r="S40" s="70">
        <v>6600000</v>
      </c>
      <c r="T40" s="70"/>
      <c r="U40" s="70">
        <v>0</v>
      </c>
      <c r="V40" s="70"/>
      <c r="W40" s="70">
        <v>0</v>
      </c>
      <c r="X40" s="70"/>
      <c r="Y40" s="70">
        <v>0</v>
      </c>
      <c r="Z40" s="70"/>
      <c r="AA40" s="70">
        <v>0</v>
      </c>
      <c r="AB40" s="70"/>
      <c r="AC40" s="70">
        <v>0</v>
      </c>
      <c r="AD40" s="70"/>
      <c r="AE40" s="70">
        <v>0</v>
      </c>
      <c r="AF40" s="70"/>
      <c r="AG40" s="70">
        <v>0</v>
      </c>
      <c r="AH40" s="70"/>
      <c r="AI40" s="70">
        <v>0</v>
      </c>
      <c r="AJ40" s="70"/>
      <c r="AK40" s="70">
        <v>0</v>
      </c>
      <c r="AL40" s="70"/>
      <c r="AM40" s="70">
        <v>0</v>
      </c>
      <c r="AN40" s="71">
        <v>25</v>
      </c>
      <c r="AO40" s="71">
        <v>3462000</v>
      </c>
      <c r="AP40" s="71">
        <v>50</v>
      </c>
      <c r="AQ40" s="71">
        <v>6924000</v>
      </c>
      <c r="AR40" s="71">
        <v>78</v>
      </c>
      <c r="AS40" s="71">
        <v>80</v>
      </c>
      <c r="AT40" s="73">
        <v>1.0256410256410255</v>
      </c>
      <c r="AU40" s="73">
        <v>0.9375</v>
      </c>
      <c r="AV40" s="71">
        <v>75</v>
      </c>
      <c r="AW40" s="71">
        <v>10386000</v>
      </c>
      <c r="AX40" s="74"/>
      <c r="AY40" s="65"/>
      <c r="AZ40" s="65"/>
      <c r="BA40" s="65"/>
      <c r="BB40" s="75"/>
      <c r="BC40" s="75"/>
      <c r="BD40" s="75"/>
      <c r="BE40" s="79"/>
      <c r="BF40" s="72"/>
      <c r="BG40" s="46"/>
    </row>
    <row r="41" spans="1:59" s="55" customFormat="1" ht="11.25" outlineLevel="2" x14ac:dyDescent="0.2">
      <c r="A41" s="56">
        <v>26</v>
      </c>
      <c r="B41" s="47" t="s">
        <v>127</v>
      </c>
      <c r="C41" s="69" t="s">
        <v>24</v>
      </c>
      <c r="D41" s="70"/>
      <c r="E41" s="70">
        <v>0</v>
      </c>
      <c r="F41" s="70"/>
      <c r="G41" s="70">
        <v>0</v>
      </c>
      <c r="H41" s="70"/>
      <c r="I41" s="70">
        <v>0</v>
      </c>
      <c r="J41" s="70"/>
      <c r="K41" s="70">
        <v>0</v>
      </c>
      <c r="L41" s="70">
        <v>19</v>
      </c>
      <c r="M41" s="70">
        <v>2508000</v>
      </c>
      <c r="N41" s="70">
        <v>11</v>
      </c>
      <c r="O41" s="70">
        <v>1452000</v>
      </c>
      <c r="P41" s="70">
        <v>0</v>
      </c>
      <c r="Q41" s="70">
        <v>0</v>
      </c>
      <c r="R41" s="70">
        <v>0</v>
      </c>
      <c r="S41" s="70">
        <v>0</v>
      </c>
      <c r="T41" s="70"/>
      <c r="U41" s="70">
        <v>0</v>
      </c>
      <c r="V41" s="70"/>
      <c r="W41" s="70">
        <v>0</v>
      </c>
      <c r="X41" s="70"/>
      <c r="Y41" s="70">
        <v>0</v>
      </c>
      <c r="Z41" s="70"/>
      <c r="AA41" s="70">
        <v>0</v>
      </c>
      <c r="AB41" s="70"/>
      <c r="AC41" s="70">
        <v>0</v>
      </c>
      <c r="AD41" s="70"/>
      <c r="AE41" s="70">
        <v>0</v>
      </c>
      <c r="AF41" s="70"/>
      <c r="AG41" s="70">
        <v>0</v>
      </c>
      <c r="AH41" s="70"/>
      <c r="AI41" s="70">
        <v>0</v>
      </c>
      <c r="AJ41" s="70"/>
      <c r="AK41" s="70">
        <v>0</v>
      </c>
      <c r="AL41" s="70"/>
      <c r="AM41" s="70">
        <v>0</v>
      </c>
      <c r="AN41" s="71">
        <v>19</v>
      </c>
      <c r="AO41" s="71">
        <v>2631120</v>
      </c>
      <c r="AP41" s="71">
        <v>11</v>
      </c>
      <c r="AQ41" s="71">
        <v>1523280</v>
      </c>
      <c r="AR41" s="71">
        <v>30</v>
      </c>
      <c r="AS41" s="71">
        <v>30</v>
      </c>
      <c r="AT41" s="73">
        <v>1</v>
      </c>
      <c r="AU41" s="73">
        <v>1</v>
      </c>
      <c r="AV41" s="71">
        <v>30</v>
      </c>
      <c r="AW41" s="71">
        <v>4154400</v>
      </c>
      <c r="AX41" s="74"/>
      <c r="AY41" s="65"/>
      <c r="AZ41" s="65"/>
      <c r="BA41" s="65"/>
      <c r="BB41" s="75"/>
      <c r="BC41" s="75"/>
      <c r="BD41" s="75"/>
      <c r="BE41" s="79"/>
      <c r="BF41" s="72"/>
      <c r="BG41" s="46"/>
    </row>
    <row r="42" spans="1:59" s="55" customFormat="1" ht="11.25" outlineLevel="2" x14ac:dyDescent="0.2">
      <c r="A42" s="56">
        <v>27</v>
      </c>
      <c r="B42" s="47" t="s">
        <v>127</v>
      </c>
      <c r="C42" s="69" t="s">
        <v>163</v>
      </c>
      <c r="D42" s="70"/>
      <c r="E42" s="70"/>
      <c r="F42" s="70"/>
      <c r="G42" s="70"/>
      <c r="H42" s="70"/>
      <c r="I42" s="70"/>
      <c r="J42" s="70"/>
      <c r="K42" s="70"/>
      <c r="L42" s="70">
        <v>8</v>
      </c>
      <c r="M42" s="70">
        <v>1056000</v>
      </c>
      <c r="N42" s="70">
        <v>37</v>
      </c>
      <c r="O42" s="70">
        <v>4884000</v>
      </c>
      <c r="P42" s="70">
        <v>0</v>
      </c>
      <c r="Q42" s="70"/>
      <c r="R42" s="70">
        <v>0</v>
      </c>
      <c r="S42" s="70"/>
      <c r="T42" s="70"/>
      <c r="U42" s="70"/>
      <c r="V42" s="70"/>
      <c r="W42" s="70"/>
      <c r="X42" s="70"/>
      <c r="Y42" s="70"/>
      <c r="Z42" s="70"/>
      <c r="AA42" s="70"/>
      <c r="AB42" s="70"/>
      <c r="AC42" s="70"/>
      <c r="AD42" s="70"/>
      <c r="AE42" s="70"/>
      <c r="AF42" s="70"/>
      <c r="AG42" s="70"/>
      <c r="AH42" s="70"/>
      <c r="AI42" s="70"/>
      <c r="AJ42" s="70"/>
      <c r="AK42" s="70"/>
      <c r="AL42" s="70"/>
      <c r="AM42" s="70"/>
      <c r="AN42" s="71">
        <v>8</v>
      </c>
      <c r="AO42" s="71">
        <v>1107840</v>
      </c>
      <c r="AP42" s="71">
        <v>37</v>
      </c>
      <c r="AQ42" s="71">
        <v>5123760</v>
      </c>
      <c r="AR42" s="71"/>
      <c r="AS42" s="71">
        <v>33</v>
      </c>
      <c r="AT42" s="73"/>
      <c r="AU42" s="73"/>
      <c r="AV42" s="71">
        <v>45</v>
      </c>
      <c r="AW42" s="71">
        <v>6231600</v>
      </c>
      <c r="AX42" s="74"/>
      <c r="AY42" s="65"/>
      <c r="AZ42" s="65"/>
      <c r="BA42" s="65"/>
      <c r="BB42" s="75"/>
      <c r="BC42" s="75"/>
      <c r="BD42" s="75"/>
      <c r="BE42" s="79"/>
      <c r="BF42" s="72"/>
      <c r="BG42" s="46"/>
    </row>
    <row r="43" spans="1:59" s="55" customFormat="1" ht="11.25" outlineLevel="2" x14ac:dyDescent="0.2">
      <c r="A43" s="56">
        <v>28</v>
      </c>
      <c r="B43" s="47" t="s">
        <v>127</v>
      </c>
      <c r="C43" s="69" t="s">
        <v>164</v>
      </c>
      <c r="D43" s="70"/>
      <c r="E43" s="70"/>
      <c r="F43" s="70"/>
      <c r="G43" s="70"/>
      <c r="H43" s="70"/>
      <c r="I43" s="70"/>
      <c r="J43" s="70"/>
      <c r="K43" s="70"/>
      <c r="L43" s="70">
        <v>26</v>
      </c>
      <c r="M43" s="70">
        <v>3432000</v>
      </c>
      <c r="N43" s="70">
        <v>71</v>
      </c>
      <c r="O43" s="70">
        <v>9372000</v>
      </c>
      <c r="P43" s="70">
        <v>0</v>
      </c>
      <c r="Q43" s="70"/>
      <c r="R43" s="70">
        <v>0</v>
      </c>
      <c r="S43" s="70"/>
      <c r="T43" s="70"/>
      <c r="U43" s="70"/>
      <c r="V43" s="70"/>
      <c r="W43" s="70"/>
      <c r="X43" s="70"/>
      <c r="Y43" s="70"/>
      <c r="Z43" s="70"/>
      <c r="AA43" s="70"/>
      <c r="AB43" s="70"/>
      <c r="AC43" s="70"/>
      <c r="AD43" s="70"/>
      <c r="AE43" s="70"/>
      <c r="AF43" s="70"/>
      <c r="AG43" s="70"/>
      <c r="AH43" s="70"/>
      <c r="AI43" s="70"/>
      <c r="AJ43" s="70"/>
      <c r="AK43" s="70"/>
      <c r="AL43" s="70"/>
      <c r="AM43" s="70"/>
      <c r="AN43" s="71">
        <v>26</v>
      </c>
      <c r="AO43" s="71">
        <v>3600480</v>
      </c>
      <c r="AP43" s="71">
        <v>84</v>
      </c>
      <c r="AQ43" s="71">
        <v>11632320</v>
      </c>
      <c r="AR43" s="71"/>
      <c r="AS43" s="71">
        <v>110</v>
      </c>
      <c r="AT43" s="73"/>
      <c r="AU43" s="73"/>
      <c r="AV43" s="71">
        <v>110</v>
      </c>
      <c r="AW43" s="71">
        <v>15232800</v>
      </c>
      <c r="AX43" s="74"/>
      <c r="AY43" s="65"/>
      <c r="AZ43" s="65"/>
      <c r="BA43" s="65"/>
      <c r="BB43" s="75"/>
      <c r="BC43" s="75"/>
      <c r="BD43" s="75"/>
      <c r="BE43" s="79"/>
      <c r="BF43" s="72"/>
      <c r="BG43" s="46"/>
    </row>
    <row r="44" spans="1:59" s="55" customFormat="1" ht="11.25" outlineLevel="1" x14ac:dyDescent="0.2">
      <c r="A44" s="56"/>
      <c r="B44" s="44" t="s">
        <v>133</v>
      </c>
      <c r="C44" s="69"/>
      <c r="D44" s="70">
        <v>0</v>
      </c>
      <c r="E44" s="70">
        <v>0</v>
      </c>
      <c r="F44" s="70">
        <v>0</v>
      </c>
      <c r="G44" s="70">
        <v>0</v>
      </c>
      <c r="H44" s="70">
        <v>0</v>
      </c>
      <c r="I44" s="70">
        <v>0</v>
      </c>
      <c r="J44" s="70">
        <v>0</v>
      </c>
      <c r="K44" s="70">
        <v>0</v>
      </c>
      <c r="L44" s="70">
        <v>93</v>
      </c>
      <c r="M44" s="70">
        <v>12276000</v>
      </c>
      <c r="N44" s="70">
        <v>119</v>
      </c>
      <c r="O44" s="70">
        <v>15708000</v>
      </c>
      <c r="P44" s="70">
        <v>25</v>
      </c>
      <c r="Q44" s="70">
        <v>3300000</v>
      </c>
      <c r="R44" s="70">
        <v>50</v>
      </c>
      <c r="S44" s="70">
        <v>6600000</v>
      </c>
      <c r="T44" s="70">
        <v>0</v>
      </c>
      <c r="U44" s="70">
        <v>0</v>
      </c>
      <c r="V44" s="70">
        <v>0</v>
      </c>
      <c r="W44" s="70">
        <v>0</v>
      </c>
      <c r="X44" s="70">
        <v>0</v>
      </c>
      <c r="Y44" s="70">
        <v>0</v>
      </c>
      <c r="Z44" s="70">
        <v>0</v>
      </c>
      <c r="AA44" s="70">
        <v>0</v>
      </c>
      <c r="AB44" s="70">
        <v>0</v>
      </c>
      <c r="AC44" s="70">
        <v>0</v>
      </c>
      <c r="AD44" s="70">
        <v>0</v>
      </c>
      <c r="AE44" s="70">
        <v>0</v>
      </c>
      <c r="AF44" s="70">
        <v>0</v>
      </c>
      <c r="AG44" s="70">
        <v>0</v>
      </c>
      <c r="AH44" s="70">
        <v>0</v>
      </c>
      <c r="AI44" s="70">
        <v>0</v>
      </c>
      <c r="AJ44" s="70">
        <v>0</v>
      </c>
      <c r="AK44" s="70">
        <v>0</v>
      </c>
      <c r="AL44" s="70">
        <v>0</v>
      </c>
      <c r="AM44" s="70">
        <v>0</v>
      </c>
      <c r="AN44" s="70">
        <v>118</v>
      </c>
      <c r="AO44" s="70">
        <v>16340640</v>
      </c>
      <c r="AP44" s="70">
        <v>182</v>
      </c>
      <c r="AQ44" s="70">
        <v>25203360</v>
      </c>
      <c r="AR44" s="70">
        <v>148</v>
      </c>
      <c r="AS44" s="70">
        <v>297</v>
      </c>
      <c r="AT44" s="73">
        <v>2.0067567567567566</v>
      </c>
      <c r="AU44" s="73">
        <v>1.0101010101010102</v>
      </c>
      <c r="AV44" s="70">
        <v>300</v>
      </c>
      <c r="AW44" s="70">
        <v>41544000</v>
      </c>
      <c r="AX44" s="74">
        <v>0.06</v>
      </c>
      <c r="AY44" s="65">
        <v>147400</v>
      </c>
      <c r="AZ44" s="65">
        <v>41544000</v>
      </c>
      <c r="BA44" s="65">
        <v>147400</v>
      </c>
      <c r="BB44" s="75">
        <v>41691400</v>
      </c>
      <c r="BC44" s="75">
        <v>35801000</v>
      </c>
      <c r="BD44" s="78"/>
      <c r="BE44" s="79">
        <f>+BB44-BD44</f>
        <v>41691400</v>
      </c>
      <c r="BF44" s="73">
        <f>+BD44/BB44</f>
        <v>0</v>
      </c>
      <c r="BG44" s="80">
        <f>12*BF44</f>
        <v>0</v>
      </c>
    </row>
    <row r="45" spans="1:59" s="89" customFormat="1" ht="33.75" outlineLevel="2" x14ac:dyDescent="0.2">
      <c r="A45" s="82">
        <v>29</v>
      </c>
      <c r="B45" s="56" t="s">
        <v>130</v>
      </c>
      <c r="C45" s="83" t="s">
        <v>143</v>
      </c>
      <c r="D45" s="76"/>
      <c r="E45" s="70">
        <v>0</v>
      </c>
      <c r="F45" s="76"/>
      <c r="G45" s="70">
        <v>0</v>
      </c>
      <c r="H45" s="76"/>
      <c r="I45" s="70">
        <v>0</v>
      </c>
      <c r="J45" s="76"/>
      <c r="K45" s="70">
        <v>0</v>
      </c>
      <c r="L45" s="70"/>
      <c r="M45" s="70">
        <v>0</v>
      </c>
      <c r="N45" s="70"/>
      <c r="O45" s="70">
        <v>0</v>
      </c>
      <c r="P45" s="70"/>
      <c r="Q45" s="70">
        <v>0</v>
      </c>
      <c r="R45" s="76"/>
      <c r="S45" s="70">
        <v>0</v>
      </c>
      <c r="T45" s="76"/>
      <c r="U45" s="70">
        <v>0</v>
      </c>
      <c r="V45" s="76"/>
      <c r="W45" s="70">
        <v>0</v>
      </c>
      <c r="X45" s="76"/>
      <c r="Y45" s="76">
        <v>0</v>
      </c>
      <c r="Z45" s="76"/>
      <c r="AA45" s="76">
        <v>0</v>
      </c>
      <c r="AB45" s="76"/>
      <c r="AC45" s="76">
        <v>0</v>
      </c>
      <c r="AD45" s="76"/>
      <c r="AE45" s="70">
        <v>0</v>
      </c>
      <c r="AF45" s="76"/>
      <c r="AG45" s="70">
        <v>0</v>
      </c>
      <c r="AH45" s="76"/>
      <c r="AI45" s="70">
        <v>0</v>
      </c>
      <c r="AJ45" s="76"/>
      <c r="AK45" s="70">
        <v>0</v>
      </c>
      <c r="AL45" s="76"/>
      <c r="AM45" s="70">
        <v>0</v>
      </c>
      <c r="AN45" s="71">
        <v>44</v>
      </c>
      <c r="AO45" s="71">
        <v>6093120</v>
      </c>
      <c r="AP45" s="71">
        <v>48</v>
      </c>
      <c r="AQ45" s="71">
        <v>6647040</v>
      </c>
      <c r="AR45" s="71">
        <v>76</v>
      </c>
      <c r="AS45" s="71">
        <v>90</v>
      </c>
      <c r="AT45" s="73">
        <v>1.1842105263157894</v>
      </c>
      <c r="AU45" s="73">
        <v>1.0222222222222221</v>
      </c>
      <c r="AV45" s="71">
        <v>92</v>
      </c>
      <c r="AW45" s="71">
        <v>12740200</v>
      </c>
      <c r="AX45" s="84"/>
      <c r="AY45" s="85"/>
      <c r="AZ45" s="85"/>
      <c r="BA45" s="85"/>
      <c r="BB45" s="86"/>
      <c r="BC45" s="86"/>
      <c r="BD45" s="86"/>
      <c r="BE45" s="79"/>
      <c r="BF45" s="87"/>
      <c r="BG45" s="88"/>
    </row>
    <row r="46" spans="1:59" s="55" customFormat="1" ht="22.5" outlineLevel="1" x14ac:dyDescent="0.2">
      <c r="A46" s="56">
        <v>30</v>
      </c>
      <c r="B46" s="56" t="s">
        <v>130</v>
      </c>
      <c r="C46" s="47" t="s">
        <v>144</v>
      </c>
      <c r="D46" s="70"/>
      <c r="E46" s="70">
        <v>0</v>
      </c>
      <c r="F46" s="70"/>
      <c r="G46" s="70">
        <v>0</v>
      </c>
      <c r="H46" s="70"/>
      <c r="I46" s="70">
        <v>0</v>
      </c>
      <c r="J46" s="70"/>
      <c r="K46" s="70">
        <v>0</v>
      </c>
      <c r="L46" s="70"/>
      <c r="M46" s="70">
        <v>0</v>
      </c>
      <c r="N46" s="70"/>
      <c r="O46" s="70">
        <v>0</v>
      </c>
      <c r="P46" s="70"/>
      <c r="Q46" s="70">
        <v>0</v>
      </c>
      <c r="R46" s="81"/>
      <c r="S46" s="70">
        <v>0</v>
      </c>
      <c r="T46" s="70"/>
      <c r="U46" s="70">
        <v>0</v>
      </c>
      <c r="V46" s="70"/>
      <c r="W46" s="70">
        <v>0</v>
      </c>
      <c r="X46" s="70"/>
      <c r="Y46" s="76">
        <v>0</v>
      </c>
      <c r="Z46" s="70"/>
      <c r="AA46" s="76">
        <v>0</v>
      </c>
      <c r="AB46" s="70"/>
      <c r="AC46" s="76">
        <v>0</v>
      </c>
      <c r="AD46" s="70"/>
      <c r="AE46" s="70">
        <v>0</v>
      </c>
      <c r="AF46" s="70"/>
      <c r="AG46" s="70">
        <v>0</v>
      </c>
      <c r="AH46" s="70"/>
      <c r="AI46" s="70">
        <v>0</v>
      </c>
      <c r="AJ46" s="70"/>
      <c r="AK46" s="70">
        <v>0</v>
      </c>
      <c r="AL46" s="70"/>
      <c r="AM46" s="70">
        <v>0</v>
      </c>
      <c r="AN46" s="71">
        <v>67</v>
      </c>
      <c r="AO46" s="71">
        <v>9278160</v>
      </c>
      <c r="AP46" s="71">
        <v>93</v>
      </c>
      <c r="AQ46" s="71">
        <v>12878640</v>
      </c>
      <c r="AR46" s="71">
        <v>107</v>
      </c>
      <c r="AS46" s="71">
        <v>175</v>
      </c>
      <c r="AT46" s="73">
        <v>1.6355140186915889</v>
      </c>
      <c r="AU46" s="73">
        <v>0.91428571428571426</v>
      </c>
      <c r="AV46" s="71">
        <v>160</v>
      </c>
      <c r="AW46" s="71">
        <v>22156800</v>
      </c>
      <c r="AX46" s="74"/>
      <c r="AY46" s="65"/>
      <c r="AZ46" s="65"/>
      <c r="BA46" s="65"/>
      <c r="BB46" s="75"/>
      <c r="BC46" s="75"/>
      <c r="BD46" s="75"/>
      <c r="BE46" s="79"/>
      <c r="BF46" s="72"/>
      <c r="BG46" s="46"/>
    </row>
    <row r="47" spans="1:59" s="55" customFormat="1" ht="22.5" outlineLevel="1" x14ac:dyDescent="0.2">
      <c r="A47" s="82">
        <v>31</v>
      </c>
      <c r="B47" s="56" t="s">
        <v>130</v>
      </c>
      <c r="C47" s="69" t="s">
        <v>145</v>
      </c>
      <c r="D47" s="70"/>
      <c r="E47" s="70">
        <v>0</v>
      </c>
      <c r="F47" s="70"/>
      <c r="G47" s="70">
        <v>0</v>
      </c>
      <c r="H47" s="70"/>
      <c r="I47" s="70">
        <v>0</v>
      </c>
      <c r="J47" s="70"/>
      <c r="K47" s="70">
        <v>0</v>
      </c>
      <c r="L47" s="70"/>
      <c r="M47" s="70">
        <v>0</v>
      </c>
      <c r="N47" s="70"/>
      <c r="O47" s="70">
        <v>0</v>
      </c>
      <c r="P47" s="70"/>
      <c r="Q47" s="70">
        <v>0</v>
      </c>
      <c r="R47" s="81"/>
      <c r="S47" s="70">
        <v>0</v>
      </c>
      <c r="T47" s="70"/>
      <c r="U47" s="70">
        <v>0</v>
      </c>
      <c r="V47" s="70"/>
      <c r="W47" s="70">
        <v>0</v>
      </c>
      <c r="X47" s="70"/>
      <c r="Y47" s="76">
        <v>0</v>
      </c>
      <c r="Z47" s="70"/>
      <c r="AA47" s="76">
        <v>0</v>
      </c>
      <c r="AB47" s="70"/>
      <c r="AC47" s="76">
        <v>0</v>
      </c>
      <c r="AD47" s="70"/>
      <c r="AE47" s="70">
        <v>0</v>
      </c>
      <c r="AF47" s="70"/>
      <c r="AG47" s="70">
        <v>0</v>
      </c>
      <c r="AH47" s="70"/>
      <c r="AI47" s="70">
        <v>0</v>
      </c>
      <c r="AJ47" s="70"/>
      <c r="AK47" s="70">
        <v>0</v>
      </c>
      <c r="AL47" s="70"/>
      <c r="AM47" s="70">
        <v>0</v>
      </c>
      <c r="AN47" s="71">
        <v>12</v>
      </c>
      <c r="AO47" s="71">
        <v>1661760</v>
      </c>
      <c r="AP47" s="71">
        <v>38</v>
      </c>
      <c r="AQ47" s="71">
        <v>5262240</v>
      </c>
      <c r="AR47" s="71">
        <v>46</v>
      </c>
      <c r="AS47" s="71">
        <v>100</v>
      </c>
      <c r="AT47" s="73">
        <v>2.1739130434782608</v>
      </c>
      <c r="AU47" s="73">
        <v>0.5</v>
      </c>
      <c r="AV47" s="71">
        <v>50</v>
      </c>
      <c r="AW47" s="71">
        <v>6924000</v>
      </c>
      <c r="AX47" s="74"/>
      <c r="AY47" s="65"/>
      <c r="AZ47" s="65"/>
      <c r="BA47" s="65"/>
      <c r="BB47" s="75"/>
      <c r="BC47" s="75"/>
      <c r="BD47" s="75"/>
      <c r="BE47" s="79"/>
      <c r="BF47" s="72"/>
      <c r="BG47" s="46"/>
    </row>
    <row r="48" spans="1:59" s="55" customFormat="1" ht="22.5" outlineLevel="1" x14ac:dyDescent="0.2">
      <c r="A48" s="56">
        <v>32</v>
      </c>
      <c r="B48" s="56" t="s">
        <v>130</v>
      </c>
      <c r="C48" s="69" t="s">
        <v>32</v>
      </c>
      <c r="D48" s="70"/>
      <c r="E48" s="70">
        <v>0</v>
      </c>
      <c r="F48" s="70"/>
      <c r="G48" s="70">
        <v>0</v>
      </c>
      <c r="H48" s="70"/>
      <c r="I48" s="70">
        <v>0</v>
      </c>
      <c r="J48" s="70"/>
      <c r="K48" s="70">
        <v>0</v>
      </c>
      <c r="L48" s="70"/>
      <c r="M48" s="70">
        <v>0</v>
      </c>
      <c r="N48" s="70"/>
      <c r="O48" s="70">
        <v>0</v>
      </c>
      <c r="P48" s="70"/>
      <c r="Q48" s="70">
        <v>0</v>
      </c>
      <c r="R48" s="70"/>
      <c r="S48" s="70">
        <v>0</v>
      </c>
      <c r="T48" s="70"/>
      <c r="U48" s="70">
        <v>0</v>
      </c>
      <c r="V48" s="70"/>
      <c r="W48" s="70">
        <v>0</v>
      </c>
      <c r="X48" s="70"/>
      <c r="Y48" s="76">
        <v>0</v>
      </c>
      <c r="Z48" s="70"/>
      <c r="AA48" s="76">
        <v>0</v>
      </c>
      <c r="AB48" s="70"/>
      <c r="AC48" s="76">
        <v>0</v>
      </c>
      <c r="AD48" s="70">
        <v>13</v>
      </c>
      <c r="AE48" s="70">
        <v>1716000</v>
      </c>
      <c r="AF48" s="70"/>
      <c r="AG48" s="70">
        <v>0</v>
      </c>
      <c r="AH48" s="70"/>
      <c r="AI48" s="70">
        <v>0</v>
      </c>
      <c r="AJ48" s="70"/>
      <c r="AK48" s="70">
        <v>0</v>
      </c>
      <c r="AL48" s="70">
        <v>10</v>
      </c>
      <c r="AM48" s="70">
        <v>1320000</v>
      </c>
      <c r="AN48" s="71">
        <v>34</v>
      </c>
      <c r="AO48" s="71">
        <v>4708320</v>
      </c>
      <c r="AP48" s="71">
        <v>38</v>
      </c>
      <c r="AQ48" s="71">
        <v>5262240</v>
      </c>
      <c r="AR48" s="71">
        <v>81</v>
      </c>
      <c r="AS48" s="71">
        <v>72</v>
      </c>
      <c r="AT48" s="73">
        <v>0.88888888888888884</v>
      </c>
      <c r="AU48" s="73">
        <v>1</v>
      </c>
      <c r="AV48" s="71">
        <v>72</v>
      </c>
      <c r="AW48" s="71">
        <v>9970600</v>
      </c>
      <c r="AX48" s="74"/>
      <c r="AY48" s="65"/>
      <c r="AZ48" s="65"/>
      <c r="BA48" s="65"/>
      <c r="BB48" s="75"/>
      <c r="BC48" s="75"/>
      <c r="BD48" s="75"/>
      <c r="BE48" s="79"/>
      <c r="BF48" s="72"/>
      <c r="BG48" s="46"/>
    </row>
    <row r="49" spans="1:59" s="55" customFormat="1" ht="11.25" outlineLevel="1" x14ac:dyDescent="0.2">
      <c r="A49" s="82">
        <v>33</v>
      </c>
      <c r="B49" s="56" t="s">
        <v>130</v>
      </c>
      <c r="C49" s="69" t="s">
        <v>142</v>
      </c>
      <c r="D49" s="70"/>
      <c r="E49" s="70">
        <v>0</v>
      </c>
      <c r="F49" s="70"/>
      <c r="G49" s="70">
        <v>0</v>
      </c>
      <c r="H49" s="70"/>
      <c r="I49" s="70">
        <v>0</v>
      </c>
      <c r="J49" s="70"/>
      <c r="K49" s="70">
        <v>0</v>
      </c>
      <c r="L49" s="70"/>
      <c r="M49" s="70">
        <v>0</v>
      </c>
      <c r="N49" s="70"/>
      <c r="O49" s="70">
        <v>0</v>
      </c>
      <c r="P49" s="70"/>
      <c r="Q49" s="70">
        <v>0</v>
      </c>
      <c r="R49" s="70"/>
      <c r="S49" s="70">
        <v>0</v>
      </c>
      <c r="T49" s="70"/>
      <c r="U49" s="70">
        <v>0</v>
      </c>
      <c r="V49" s="70"/>
      <c r="W49" s="70">
        <v>0</v>
      </c>
      <c r="X49" s="70"/>
      <c r="Y49" s="76">
        <v>0</v>
      </c>
      <c r="Z49" s="70"/>
      <c r="AA49" s="76">
        <v>0</v>
      </c>
      <c r="AB49" s="70"/>
      <c r="AC49" s="76">
        <v>0</v>
      </c>
      <c r="AD49" s="70">
        <v>12</v>
      </c>
      <c r="AE49" s="70">
        <v>1584000</v>
      </c>
      <c r="AF49" s="70"/>
      <c r="AG49" s="70">
        <v>0</v>
      </c>
      <c r="AH49" s="70"/>
      <c r="AI49" s="70">
        <v>0</v>
      </c>
      <c r="AJ49" s="70"/>
      <c r="AK49" s="70">
        <v>0</v>
      </c>
      <c r="AL49" s="70">
        <v>9</v>
      </c>
      <c r="AM49" s="70">
        <v>1188000</v>
      </c>
      <c r="AN49" s="71">
        <v>0</v>
      </c>
      <c r="AO49" s="71">
        <v>0</v>
      </c>
      <c r="AP49" s="71">
        <v>70</v>
      </c>
      <c r="AQ49" s="71">
        <v>9693600</v>
      </c>
      <c r="AR49" s="71">
        <v>78</v>
      </c>
      <c r="AS49" s="71">
        <v>72</v>
      </c>
      <c r="AT49" s="73">
        <v>0.92307692307692313</v>
      </c>
      <c r="AU49" s="73">
        <v>0.97222222222222221</v>
      </c>
      <c r="AV49" s="71">
        <v>70</v>
      </c>
      <c r="AW49" s="71">
        <v>9693600</v>
      </c>
      <c r="AX49" s="74"/>
      <c r="AY49" s="65"/>
      <c r="AZ49" s="65"/>
      <c r="BA49" s="65"/>
      <c r="BB49" s="75"/>
      <c r="BC49" s="75"/>
      <c r="BD49" s="75"/>
      <c r="BE49" s="79"/>
      <c r="BF49" s="72"/>
      <c r="BG49" s="46"/>
    </row>
    <row r="50" spans="1:59" s="55" customFormat="1" ht="11.25" outlineLevel="2" x14ac:dyDescent="0.2">
      <c r="A50" s="56">
        <v>34</v>
      </c>
      <c r="B50" s="56" t="s">
        <v>130</v>
      </c>
      <c r="C50" s="69" t="s">
        <v>151</v>
      </c>
      <c r="D50" s="70"/>
      <c r="E50" s="70">
        <v>0</v>
      </c>
      <c r="F50" s="70"/>
      <c r="G50" s="70">
        <v>0</v>
      </c>
      <c r="H50" s="70"/>
      <c r="I50" s="70">
        <v>0</v>
      </c>
      <c r="J50" s="70"/>
      <c r="K50" s="70">
        <v>0</v>
      </c>
      <c r="L50" s="70"/>
      <c r="M50" s="70">
        <v>0</v>
      </c>
      <c r="N50" s="70"/>
      <c r="O50" s="70">
        <v>0</v>
      </c>
      <c r="P50" s="70"/>
      <c r="Q50" s="70">
        <v>0</v>
      </c>
      <c r="R50" s="70"/>
      <c r="S50" s="70">
        <v>0</v>
      </c>
      <c r="T50" s="70"/>
      <c r="U50" s="70">
        <v>0</v>
      </c>
      <c r="V50" s="70"/>
      <c r="W50" s="70">
        <v>0</v>
      </c>
      <c r="X50" s="70"/>
      <c r="Y50" s="76">
        <v>0</v>
      </c>
      <c r="Z50" s="70"/>
      <c r="AA50" s="76">
        <v>0</v>
      </c>
      <c r="AB50" s="70"/>
      <c r="AC50" s="76">
        <v>0</v>
      </c>
      <c r="AD50" s="70">
        <v>0</v>
      </c>
      <c r="AE50" s="70">
        <v>0</v>
      </c>
      <c r="AF50" s="70"/>
      <c r="AG50" s="70">
        <v>0</v>
      </c>
      <c r="AH50" s="70"/>
      <c r="AI50" s="70">
        <v>0</v>
      </c>
      <c r="AJ50" s="70"/>
      <c r="AK50" s="70">
        <v>0</v>
      </c>
      <c r="AL50" s="70"/>
      <c r="AM50" s="70">
        <v>0</v>
      </c>
      <c r="AN50" s="71">
        <v>0</v>
      </c>
      <c r="AO50" s="71">
        <v>0</v>
      </c>
      <c r="AP50" s="71">
        <v>0</v>
      </c>
      <c r="AQ50" s="71">
        <v>0</v>
      </c>
      <c r="AR50" s="71">
        <v>30</v>
      </c>
      <c r="AS50" s="71">
        <v>0</v>
      </c>
      <c r="AT50" s="73"/>
      <c r="AU50" s="73"/>
      <c r="AV50" s="71">
        <v>0</v>
      </c>
      <c r="AW50" s="71">
        <v>0</v>
      </c>
      <c r="AX50" s="74"/>
      <c r="AY50" s="65"/>
      <c r="AZ50" s="65"/>
      <c r="BA50" s="65"/>
      <c r="BB50" s="75"/>
      <c r="BC50" s="75"/>
      <c r="BD50" s="75"/>
      <c r="BE50" s="79"/>
      <c r="BF50" s="72"/>
      <c r="BG50" s="46"/>
    </row>
    <row r="51" spans="1:59" s="55" customFormat="1" ht="11.25" outlineLevel="1" x14ac:dyDescent="0.2">
      <c r="A51" s="56"/>
      <c r="B51" s="90" t="s">
        <v>136</v>
      </c>
      <c r="C51" s="69"/>
      <c r="D51" s="81">
        <v>0</v>
      </c>
      <c r="E51" s="81">
        <v>0</v>
      </c>
      <c r="F51" s="81">
        <v>0</v>
      </c>
      <c r="G51" s="81">
        <v>0</v>
      </c>
      <c r="H51" s="81">
        <v>0</v>
      </c>
      <c r="I51" s="81">
        <v>0</v>
      </c>
      <c r="J51" s="81">
        <v>0</v>
      </c>
      <c r="K51" s="81">
        <v>0</v>
      </c>
      <c r="L51" s="81">
        <v>0</v>
      </c>
      <c r="M51" s="81">
        <v>0</v>
      </c>
      <c r="N51" s="81">
        <v>0</v>
      </c>
      <c r="O51" s="81">
        <v>0</v>
      </c>
      <c r="P51" s="81">
        <v>0</v>
      </c>
      <c r="Q51" s="81">
        <v>0</v>
      </c>
      <c r="R51" s="81">
        <v>0</v>
      </c>
      <c r="S51" s="81">
        <v>0</v>
      </c>
      <c r="T51" s="81">
        <v>0</v>
      </c>
      <c r="U51" s="81">
        <v>0</v>
      </c>
      <c r="V51" s="81">
        <v>0</v>
      </c>
      <c r="W51" s="81">
        <v>0</v>
      </c>
      <c r="X51" s="81">
        <v>0</v>
      </c>
      <c r="Y51" s="81">
        <v>0</v>
      </c>
      <c r="Z51" s="81">
        <v>0</v>
      </c>
      <c r="AA51" s="81">
        <v>0</v>
      </c>
      <c r="AB51" s="81">
        <v>0</v>
      </c>
      <c r="AC51" s="81">
        <v>0</v>
      </c>
      <c r="AD51" s="81">
        <v>25</v>
      </c>
      <c r="AE51" s="81">
        <v>3300000</v>
      </c>
      <c r="AF51" s="81">
        <v>0</v>
      </c>
      <c r="AG51" s="81">
        <v>0</v>
      </c>
      <c r="AH51" s="81">
        <v>0</v>
      </c>
      <c r="AI51" s="81">
        <v>0</v>
      </c>
      <c r="AJ51" s="81">
        <v>0</v>
      </c>
      <c r="AK51" s="81">
        <v>0</v>
      </c>
      <c r="AL51" s="81">
        <v>19</v>
      </c>
      <c r="AM51" s="81">
        <v>2508000</v>
      </c>
      <c r="AN51" s="81">
        <v>157</v>
      </c>
      <c r="AO51" s="81">
        <v>21741360</v>
      </c>
      <c r="AP51" s="81">
        <v>287</v>
      </c>
      <c r="AQ51" s="81">
        <v>39743760</v>
      </c>
      <c r="AR51" s="81">
        <v>418</v>
      </c>
      <c r="AS51" s="81">
        <v>509</v>
      </c>
      <c r="AT51" s="73">
        <v>1.2177033492822966</v>
      </c>
      <c r="AU51" s="73">
        <v>0.87229862475442044</v>
      </c>
      <c r="AV51" s="81">
        <v>444</v>
      </c>
      <c r="AW51" s="81">
        <v>61485200</v>
      </c>
      <c r="AX51" s="74">
        <v>0.09</v>
      </c>
      <c r="AY51" s="65">
        <v>221100</v>
      </c>
      <c r="AZ51" s="65">
        <v>61485200</v>
      </c>
      <c r="BA51" s="65">
        <v>221100</v>
      </c>
      <c r="BB51" s="75">
        <v>61706300</v>
      </c>
      <c r="BC51" s="75">
        <v>52988000</v>
      </c>
      <c r="BD51" s="78"/>
      <c r="BE51" s="79">
        <f>+BB51-BD51</f>
        <v>61706300</v>
      </c>
      <c r="BF51" s="73">
        <f>+BD51/BB51</f>
        <v>0</v>
      </c>
      <c r="BG51" s="80">
        <f>12*BF51</f>
        <v>0</v>
      </c>
    </row>
    <row r="52" spans="1:59" s="55" customFormat="1" ht="33.75" outlineLevel="2" x14ac:dyDescent="0.2">
      <c r="A52" s="56">
        <v>35</v>
      </c>
      <c r="B52" s="56" t="s">
        <v>128</v>
      </c>
      <c r="C52" s="69" t="s">
        <v>29</v>
      </c>
      <c r="D52" s="70"/>
      <c r="E52" s="70">
        <v>0</v>
      </c>
      <c r="F52" s="70"/>
      <c r="G52" s="70">
        <v>0</v>
      </c>
      <c r="H52" s="70"/>
      <c r="I52" s="70">
        <v>0</v>
      </c>
      <c r="J52" s="70"/>
      <c r="K52" s="70">
        <v>0</v>
      </c>
      <c r="L52" s="70"/>
      <c r="M52" s="70">
        <v>0</v>
      </c>
      <c r="N52" s="70"/>
      <c r="O52" s="70">
        <v>0</v>
      </c>
      <c r="P52" s="70"/>
      <c r="Q52" s="70">
        <v>0</v>
      </c>
      <c r="R52" s="70"/>
      <c r="S52" s="70">
        <v>0</v>
      </c>
      <c r="T52" s="70"/>
      <c r="U52" s="70">
        <v>0</v>
      </c>
      <c r="V52" s="70"/>
      <c r="W52" s="70">
        <v>0</v>
      </c>
      <c r="X52" s="70"/>
      <c r="Y52" s="70">
        <v>0</v>
      </c>
      <c r="Z52" s="70"/>
      <c r="AA52" s="70">
        <v>0</v>
      </c>
      <c r="AB52" s="70"/>
      <c r="AC52" s="70">
        <v>0</v>
      </c>
      <c r="AD52" s="70"/>
      <c r="AE52" s="70">
        <v>0</v>
      </c>
      <c r="AF52" s="70"/>
      <c r="AG52" s="70">
        <v>0</v>
      </c>
      <c r="AH52" s="70"/>
      <c r="AI52" s="70">
        <v>0</v>
      </c>
      <c r="AJ52" s="70"/>
      <c r="AK52" s="70">
        <v>0</v>
      </c>
      <c r="AL52" s="70"/>
      <c r="AM52" s="70">
        <v>0</v>
      </c>
      <c r="AN52" s="71">
        <v>0</v>
      </c>
      <c r="AO52" s="71">
        <v>0</v>
      </c>
      <c r="AP52" s="71"/>
      <c r="AQ52" s="71">
        <v>0</v>
      </c>
      <c r="AR52" s="71">
        <v>25</v>
      </c>
      <c r="AS52" s="71">
        <v>25</v>
      </c>
      <c r="AT52" s="73">
        <v>1</v>
      </c>
      <c r="AU52" s="73">
        <v>0</v>
      </c>
      <c r="AV52" s="71">
        <v>0</v>
      </c>
      <c r="AW52" s="71">
        <v>0</v>
      </c>
      <c r="AX52" s="74"/>
      <c r="AY52" s="65"/>
      <c r="AZ52" s="65"/>
      <c r="BA52" s="65"/>
      <c r="BB52" s="75"/>
      <c r="BC52" s="75"/>
      <c r="BD52" s="75"/>
      <c r="BE52" s="79"/>
      <c r="BF52" s="72"/>
      <c r="BG52" s="46"/>
    </row>
    <row r="53" spans="1:59" s="55" customFormat="1" ht="11.25" outlineLevel="1" x14ac:dyDescent="0.2">
      <c r="A53" s="56"/>
      <c r="B53" s="90" t="s">
        <v>134</v>
      </c>
      <c r="C53" s="69"/>
      <c r="D53" s="70">
        <v>0</v>
      </c>
      <c r="E53" s="70">
        <v>0</v>
      </c>
      <c r="F53" s="70">
        <v>0</v>
      </c>
      <c r="G53" s="70">
        <v>0</v>
      </c>
      <c r="H53" s="70">
        <v>0</v>
      </c>
      <c r="I53" s="70">
        <v>0</v>
      </c>
      <c r="J53" s="70">
        <v>0</v>
      </c>
      <c r="K53" s="70">
        <v>0</v>
      </c>
      <c r="L53" s="70">
        <v>0</v>
      </c>
      <c r="M53" s="70">
        <v>0</v>
      </c>
      <c r="N53" s="70">
        <v>0</v>
      </c>
      <c r="O53" s="70">
        <v>0</v>
      </c>
      <c r="P53" s="70">
        <v>0</v>
      </c>
      <c r="Q53" s="70">
        <v>0</v>
      </c>
      <c r="R53" s="70">
        <v>0</v>
      </c>
      <c r="S53" s="70">
        <v>0</v>
      </c>
      <c r="T53" s="70">
        <v>0</v>
      </c>
      <c r="U53" s="70">
        <v>0</v>
      </c>
      <c r="V53" s="70">
        <v>0</v>
      </c>
      <c r="W53" s="70">
        <v>0</v>
      </c>
      <c r="X53" s="70">
        <v>0</v>
      </c>
      <c r="Y53" s="70">
        <v>0</v>
      </c>
      <c r="Z53" s="70">
        <v>0</v>
      </c>
      <c r="AA53" s="70">
        <v>0</v>
      </c>
      <c r="AB53" s="70">
        <v>0</v>
      </c>
      <c r="AC53" s="70">
        <v>0</v>
      </c>
      <c r="AD53" s="70">
        <v>0</v>
      </c>
      <c r="AE53" s="70">
        <v>0</v>
      </c>
      <c r="AF53" s="70">
        <v>0</v>
      </c>
      <c r="AG53" s="70">
        <v>0</v>
      </c>
      <c r="AH53" s="70">
        <v>0</v>
      </c>
      <c r="AI53" s="70">
        <v>0</v>
      </c>
      <c r="AJ53" s="70">
        <v>0</v>
      </c>
      <c r="AK53" s="70">
        <v>0</v>
      </c>
      <c r="AL53" s="70">
        <v>0</v>
      </c>
      <c r="AM53" s="70">
        <v>0</v>
      </c>
      <c r="AN53" s="70">
        <v>0</v>
      </c>
      <c r="AO53" s="70">
        <v>0</v>
      </c>
      <c r="AP53" s="70">
        <v>0</v>
      </c>
      <c r="AQ53" s="70">
        <v>0</v>
      </c>
      <c r="AR53" s="70">
        <v>25</v>
      </c>
      <c r="AS53" s="70">
        <v>25</v>
      </c>
      <c r="AT53" s="73">
        <v>1</v>
      </c>
      <c r="AU53" s="73">
        <v>0</v>
      </c>
      <c r="AV53" s="70">
        <v>0</v>
      </c>
      <c r="AW53" s="70">
        <v>0</v>
      </c>
      <c r="AX53" s="74">
        <v>0</v>
      </c>
      <c r="AY53" s="65">
        <v>0</v>
      </c>
      <c r="AZ53" s="65">
        <v>0</v>
      </c>
      <c r="BA53" s="65">
        <v>0</v>
      </c>
      <c r="BB53" s="75">
        <v>0</v>
      </c>
      <c r="BC53" s="78"/>
      <c r="BD53" s="78"/>
      <c r="BE53" s="79">
        <f>+BB53-BD53</f>
        <v>0</v>
      </c>
      <c r="BF53" s="73" t="e">
        <f>+BD53/BB53</f>
        <v>#DIV/0!</v>
      </c>
      <c r="BG53" s="80" t="e">
        <f>12*BF53</f>
        <v>#DIV/0!</v>
      </c>
    </row>
    <row r="54" spans="1:59" s="55" customFormat="1" ht="33.75" outlineLevel="1" x14ac:dyDescent="0.2">
      <c r="A54" s="56">
        <v>36</v>
      </c>
      <c r="B54" s="56" t="s">
        <v>129</v>
      </c>
      <c r="C54" s="69" t="s">
        <v>172</v>
      </c>
      <c r="D54" s="70"/>
      <c r="E54" s="70">
        <v>0</v>
      </c>
      <c r="F54" s="70"/>
      <c r="G54" s="70">
        <v>0</v>
      </c>
      <c r="H54" s="70"/>
      <c r="I54" s="70">
        <v>0</v>
      </c>
      <c r="J54" s="70"/>
      <c r="K54" s="70">
        <v>0</v>
      </c>
      <c r="L54" s="70"/>
      <c r="M54" s="70">
        <v>0</v>
      </c>
      <c r="N54" s="70"/>
      <c r="O54" s="70">
        <v>0</v>
      </c>
      <c r="P54" s="70"/>
      <c r="Q54" s="70">
        <v>0</v>
      </c>
      <c r="R54" s="70"/>
      <c r="S54" s="70">
        <v>0</v>
      </c>
      <c r="T54" s="70"/>
      <c r="U54" s="70">
        <v>0</v>
      </c>
      <c r="V54" s="70"/>
      <c r="W54" s="70">
        <v>0</v>
      </c>
      <c r="X54" s="70"/>
      <c r="Y54" s="70">
        <v>0</v>
      </c>
      <c r="Z54" s="70"/>
      <c r="AA54" s="70">
        <v>0</v>
      </c>
      <c r="AB54" s="70"/>
      <c r="AC54" s="76">
        <v>0</v>
      </c>
      <c r="AD54" s="70"/>
      <c r="AE54" s="70">
        <v>0</v>
      </c>
      <c r="AF54" s="70"/>
      <c r="AG54" s="70">
        <v>0</v>
      </c>
      <c r="AH54" s="70"/>
      <c r="AI54" s="70">
        <v>0</v>
      </c>
      <c r="AJ54" s="70"/>
      <c r="AK54" s="70">
        <v>0</v>
      </c>
      <c r="AL54" s="70"/>
      <c r="AM54" s="70">
        <v>0</v>
      </c>
      <c r="AN54" s="71">
        <v>15</v>
      </c>
      <c r="AO54" s="71">
        <v>2077200</v>
      </c>
      <c r="AP54" s="71">
        <v>25</v>
      </c>
      <c r="AQ54" s="71">
        <v>3462000</v>
      </c>
      <c r="AR54" s="71">
        <v>20</v>
      </c>
      <c r="AS54" s="71">
        <v>35</v>
      </c>
      <c r="AT54" s="73">
        <v>1.75</v>
      </c>
      <c r="AU54" s="73">
        <v>1.1428571428571428</v>
      </c>
      <c r="AV54" s="71">
        <v>40</v>
      </c>
      <c r="AW54" s="71">
        <v>5539200</v>
      </c>
      <c r="AX54" s="74"/>
      <c r="AY54" s="65"/>
      <c r="AZ54" s="65"/>
      <c r="BA54" s="65"/>
      <c r="BB54" s="75"/>
      <c r="BC54" s="75"/>
      <c r="BD54" s="75"/>
      <c r="BE54" s="79"/>
      <c r="BF54" s="72"/>
      <c r="BG54" s="46"/>
    </row>
    <row r="55" spans="1:59" s="55" customFormat="1" ht="11.25" outlineLevel="2" x14ac:dyDescent="0.2">
      <c r="A55" s="56">
        <v>37</v>
      </c>
      <c r="B55" s="56" t="s">
        <v>129</v>
      </c>
      <c r="C55" s="69" t="s">
        <v>177</v>
      </c>
      <c r="D55" s="70"/>
      <c r="E55" s="70">
        <v>0</v>
      </c>
      <c r="F55" s="70"/>
      <c r="G55" s="70">
        <v>0</v>
      </c>
      <c r="H55" s="70"/>
      <c r="I55" s="70">
        <v>0</v>
      </c>
      <c r="J55" s="70"/>
      <c r="K55" s="70">
        <v>0</v>
      </c>
      <c r="L55" s="81"/>
      <c r="M55" s="70">
        <v>0</v>
      </c>
      <c r="N55" s="81"/>
      <c r="O55" s="70">
        <v>0</v>
      </c>
      <c r="P55" s="70"/>
      <c r="Q55" s="70">
        <v>0</v>
      </c>
      <c r="R55" s="70"/>
      <c r="S55" s="70">
        <v>0</v>
      </c>
      <c r="T55" s="70"/>
      <c r="U55" s="70">
        <v>0</v>
      </c>
      <c r="V55" s="70"/>
      <c r="W55" s="70">
        <v>0</v>
      </c>
      <c r="X55" s="70"/>
      <c r="Y55" s="70">
        <v>0</v>
      </c>
      <c r="Z55" s="70"/>
      <c r="AA55" s="70">
        <v>0</v>
      </c>
      <c r="AB55" s="70"/>
      <c r="AC55" s="70">
        <v>0</v>
      </c>
      <c r="AD55" s="70"/>
      <c r="AE55" s="70">
        <v>0</v>
      </c>
      <c r="AF55" s="70"/>
      <c r="AG55" s="70">
        <v>0</v>
      </c>
      <c r="AH55" s="70"/>
      <c r="AI55" s="70">
        <v>0</v>
      </c>
      <c r="AJ55" s="70"/>
      <c r="AK55" s="70">
        <v>0</v>
      </c>
      <c r="AL55" s="70"/>
      <c r="AM55" s="70">
        <v>0</v>
      </c>
      <c r="AN55" s="71">
        <v>60</v>
      </c>
      <c r="AO55" s="71">
        <v>8308800</v>
      </c>
      <c r="AP55" s="71">
        <v>50</v>
      </c>
      <c r="AQ55" s="71">
        <v>6924000</v>
      </c>
      <c r="AR55" s="71">
        <v>64</v>
      </c>
      <c r="AS55" s="71">
        <v>0</v>
      </c>
      <c r="AT55" s="73">
        <v>0</v>
      </c>
      <c r="AU55" s="73" t="e">
        <v>#DIV/0!</v>
      </c>
      <c r="AV55" s="71">
        <v>110</v>
      </c>
      <c r="AW55" s="71">
        <v>15232800</v>
      </c>
      <c r="AX55" s="74"/>
      <c r="AY55" s="65"/>
      <c r="AZ55" s="65"/>
      <c r="BA55" s="65"/>
      <c r="BB55" s="75"/>
      <c r="BC55" s="75"/>
      <c r="BD55" s="75"/>
      <c r="BE55" s="79"/>
      <c r="BF55" s="72"/>
      <c r="BG55" s="46"/>
    </row>
    <row r="56" spans="1:59" s="55" customFormat="1" ht="22.5" outlineLevel="2" x14ac:dyDescent="0.2">
      <c r="A56" s="56">
        <v>38</v>
      </c>
      <c r="B56" s="56" t="s">
        <v>129</v>
      </c>
      <c r="C56" s="69" t="s">
        <v>173</v>
      </c>
      <c r="D56" s="70"/>
      <c r="E56" s="70"/>
      <c r="F56" s="70"/>
      <c r="G56" s="70"/>
      <c r="H56" s="70"/>
      <c r="I56" s="70"/>
      <c r="J56" s="70"/>
      <c r="K56" s="70"/>
      <c r="L56" s="81"/>
      <c r="M56" s="70">
        <v>0</v>
      </c>
      <c r="N56" s="81"/>
      <c r="O56" s="70">
        <v>0</v>
      </c>
      <c r="P56" s="70"/>
      <c r="Q56" s="70"/>
      <c r="R56" s="70"/>
      <c r="S56" s="70"/>
      <c r="T56" s="70"/>
      <c r="U56" s="70"/>
      <c r="V56" s="70"/>
      <c r="W56" s="70"/>
      <c r="X56" s="70"/>
      <c r="Y56" s="70"/>
      <c r="Z56" s="70"/>
      <c r="AA56" s="70"/>
      <c r="AB56" s="70"/>
      <c r="AC56" s="70"/>
      <c r="AD56" s="70"/>
      <c r="AE56" s="70"/>
      <c r="AF56" s="70"/>
      <c r="AG56" s="70"/>
      <c r="AH56" s="70"/>
      <c r="AI56" s="70"/>
      <c r="AJ56" s="70"/>
      <c r="AK56" s="70"/>
      <c r="AL56" s="70"/>
      <c r="AM56" s="70"/>
      <c r="AN56" s="71">
        <v>37</v>
      </c>
      <c r="AO56" s="71">
        <v>5123760</v>
      </c>
      <c r="AP56" s="71">
        <v>0</v>
      </c>
      <c r="AQ56" s="71">
        <v>0</v>
      </c>
      <c r="AR56" s="71"/>
      <c r="AS56" s="71">
        <v>77</v>
      </c>
      <c r="AT56" s="73"/>
      <c r="AU56" s="73"/>
      <c r="AV56" s="71">
        <v>37</v>
      </c>
      <c r="AW56" s="71">
        <v>5123800</v>
      </c>
      <c r="AX56" s="74"/>
      <c r="AY56" s="65"/>
      <c r="AZ56" s="65"/>
      <c r="BA56" s="65"/>
      <c r="BB56" s="75"/>
      <c r="BC56" s="75"/>
      <c r="BD56" s="75"/>
      <c r="BE56" s="79"/>
      <c r="BF56" s="72"/>
      <c r="BG56" s="46"/>
    </row>
    <row r="57" spans="1:59" s="55" customFormat="1" ht="22.5" outlineLevel="2" x14ac:dyDescent="0.2">
      <c r="A57" s="56">
        <v>39</v>
      </c>
      <c r="B57" s="56" t="s">
        <v>129</v>
      </c>
      <c r="C57" s="69" t="s">
        <v>174</v>
      </c>
      <c r="D57" s="70"/>
      <c r="E57" s="70"/>
      <c r="F57" s="70"/>
      <c r="G57" s="70"/>
      <c r="H57" s="70"/>
      <c r="I57" s="70">
        <v>0</v>
      </c>
      <c r="J57" s="70"/>
      <c r="K57" s="70"/>
      <c r="L57" s="81"/>
      <c r="M57" s="70">
        <v>0</v>
      </c>
      <c r="N57" s="81"/>
      <c r="O57" s="70">
        <v>0</v>
      </c>
      <c r="P57" s="70"/>
      <c r="Q57" s="70"/>
      <c r="R57" s="70"/>
      <c r="S57" s="70"/>
      <c r="T57" s="70"/>
      <c r="U57" s="70"/>
      <c r="V57" s="70"/>
      <c r="W57" s="70"/>
      <c r="X57" s="70"/>
      <c r="Y57" s="70"/>
      <c r="Z57" s="70"/>
      <c r="AA57" s="70"/>
      <c r="AB57" s="70"/>
      <c r="AC57" s="70"/>
      <c r="AD57" s="70"/>
      <c r="AE57" s="70"/>
      <c r="AF57" s="70"/>
      <c r="AG57" s="70"/>
      <c r="AH57" s="70"/>
      <c r="AI57" s="70"/>
      <c r="AJ57" s="70"/>
      <c r="AK57" s="70"/>
      <c r="AL57" s="70"/>
      <c r="AM57" s="70"/>
      <c r="AN57" s="71">
        <v>25</v>
      </c>
      <c r="AO57" s="71">
        <v>3462000</v>
      </c>
      <c r="AP57" s="71">
        <v>25</v>
      </c>
      <c r="AQ57" s="71">
        <v>3462000</v>
      </c>
      <c r="AR57" s="71"/>
      <c r="AS57" s="71"/>
      <c r="AT57" s="73"/>
      <c r="AU57" s="73"/>
      <c r="AV57" s="71">
        <v>50</v>
      </c>
      <c r="AW57" s="71">
        <v>6924000</v>
      </c>
      <c r="AX57" s="74"/>
      <c r="AY57" s="65"/>
      <c r="AZ57" s="65"/>
      <c r="BA57" s="65"/>
      <c r="BB57" s="75"/>
      <c r="BC57" s="75"/>
      <c r="BD57" s="75"/>
      <c r="BE57" s="79"/>
      <c r="BF57" s="72"/>
      <c r="BG57" s="46"/>
    </row>
    <row r="58" spans="1:59" s="55" customFormat="1" ht="11.25" outlineLevel="1" x14ac:dyDescent="0.2">
      <c r="A58" s="56"/>
      <c r="B58" s="44" t="s">
        <v>137</v>
      </c>
      <c r="C58" s="69"/>
      <c r="D58" s="70">
        <v>0</v>
      </c>
      <c r="E58" s="70">
        <v>0</v>
      </c>
      <c r="F58" s="70">
        <v>0</v>
      </c>
      <c r="G58" s="70">
        <v>0</v>
      </c>
      <c r="H58" s="70">
        <v>0</v>
      </c>
      <c r="I58" s="70">
        <v>0</v>
      </c>
      <c r="J58" s="70">
        <v>0</v>
      </c>
      <c r="K58" s="70">
        <v>0</v>
      </c>
      <c r="L58" s="70">
        <v>0</v>
      </c>
      <c r="M58" s="70">
        <v>0</v>
      </c>
      <c r="N58" s="70">
        <v>0</v>
      </c>
      <c r="O58" s="70">
        <v>0</v>
      </c>
      <c r="P58" s="70">
        <v>0</v>
      </c>
      <c r="Q58" s="70">
        <v>0</v>
      </c>
      <c r="R58" s="70">
        <v>0</v>
      </c>
      <c r="S58" s="70">
        <v>0</v>
      </c>
      <c r="T58" s="70">
        <v>0</v>
      </c>
      <c r="U58" s="70">
        <v>0</v>
      </c>
      <c r="V58" s="70">
        <v>0</v>
      </c>
      <c r="W58" s="70">
        <v>0</v>
      </c>
      <c r="X58" s="70">
        <v>0</v>
      </c>
      <c r="Y58" s="70">
        <v>0</v>
      </c>
      <c r="Z58" s="70">
        <v>0</v>
      </c>
      <c r="AA58" s="70">
        <v>0</v>
      </c>
      <c r="AB58" s="70">
        <v>0</v>
      </c>
      <c r="AC58" s="70">
        <v>0</v>
      </c>
      <c r="AD58" s="70">
        <v>0</v>
      </c>
      <c r="AE58" s="70">
        <v>0</v>
      </c>
      <c r="AF58" s="70">
        <v>0</v>
      </c>
      <c r="AG58" s="70">
        <v>0</v>
      </c>
      <c r="AH58" s="70">
        <v>0</v>
      </c>
      <c r="AI58" s="70">
        <v>0</v>
      </c>
      <c r="AJ58" s="70">
        <v>0</v>
      </c>
      <c r="AK58" s="70">
        <v>0</v>
      </c>
      <c r="AL58" s="70">
        <v>0</v>
      </c>
      <c r="AM58" s="70">
        <v>0</v>
      </c>
      <c r="AN58" s="70">
        <v>137</v>
      </c>
      <c r="AO58" s="70">
        <v>18971760</v>
      </c>
      <c r="AP58" s="70">
        <v>100</v>
      </c>
      <c r="AQ58" s="70">
        <v>10386000</v>
      </c>
      <c r="AR58" s="70">
        <v>84</v>
      </c>
      <c r="AS58" s="70">
        <v>112</v>
      </c>
      <c r="AT58" s="73">
        <v>1.3333333333333333</v>
      </c>
      <c r="AU58" s="73">
        <v>2.1160714285714284</v>
      </c>
      <c r="AV58" s="70">
        <v>237</v>
      </c>
      <c r="AW58" s="70">
        <v>32819800</v>
      </c>
      <c r="AX58" s="74">
        <v>0.05</v>
      </c>
      <c r="AY58" s="65">
        <v>122800</v>
      </c>
      <c r="AZ58" s="65">
        <v>32819800</v>
      </c>
      <c r="BA58" s="65">
        <v>122800</v>
      </c>
      <c r="BB58" s="75">
        <v>32942600</v>
      </c>
      <c r="BC58" s="75">
        <v>28288300</v>
      </c>
      <c r="BD58" s="78"/>
      <c r="BE58" s="79">
        <f>+BB58-BD58</f>
        <v>32942600</v>
      </c>
      <c r="BF58" s="73">
        <f>+BD58/BB58</f>
        <v>0</v>
      </c>
      <c r="BG58" s="80">
        <f>12*BF58</f>
        <v>0</v>
      </c>
    </row>
    <row r="59" spans="1:59" s="96" customFormat="1" ht="10.5" x14ac:dyDescent="0.15">
      <c r="A59" s="90"/>
      <c r="B59" s="44" t="s">
        <v>135</v>
      </c>
      <c r="C59" s="91"/>
      <c r="D59" s="92">
        <v>0</v>
      </c>
      <c r="E59" s="92">
        <v>0</v>
      </c>
      <c r="F59" s="92">
        <v>0</v>
      </c>
      <c r="G59" s="92">
        <v>0</v>
      </c>
      <c r="H59" s="92">
        <v>0</v>
      </c>
      <c r="I59" s="92">
        <v>0</v>
      </c>
      <c r="J59" s="92">
        <v>0</v>
      </c>
      <c r="K59" s="92">
        <v>0</v>
      </c>
      <c r="L59" s="92">
        <v>170</v>
      </c>
      <c r="M59" s="92">
        <v>22440000</v>
      </c>
      <c r="N59" s="92">
        <v>146</v>
      </c>
      <c r="O59" s="92">
        <v>19272000</v>
      </c>
      <c r="P59" s="92">
        <v>129</v>
      </c>
      <c r="Q59" s="92">
        <v>17028000</v>
      </c>
      <c r="R59" s="92">
        <v>152</v>
      </c>
      <c r="S59" s="92">
        <v>20064000</v>
      </c>
      <c r="T59" s="92">
        <v>0</v>
      </c>
      <c r="U59" s="92">
        <v>0</v>
      </c>
      <c r="V59" s="92">
        <v>0</v>
      </c>
      <c r="W59" s="92">
        <v>0</v>
      </c>
      <c r="X59" s="92">
        <v>0</v>
      </c>
      <c r="Y59" s="92">
        <v>0</v>
      </c>
      <c r="Z59" s="92">
        <v>0</v>
      </c>
      <c r="AA59" s="92">
        <v>0</v>
      </c>
      <c r="AB59" s="92">
        <v>0</v>
      </c>
      <c r="AC59" s="92">
        <v>0</v>
      </c>
      <c r="AD59" s="92">
        <v>25</v>
      </c>
      <c r="AE59" s="92">
        <v>3300000</v>
      </c>
      <c r="AF59" s="92">
        <v>0</v>
      </c>
      <c r="AG59" s="92">
        <v>0</v>
      </c>
      <c r="AH59" s="92">
        <v>0</v>
      </c>
      <c r="AI59" s="92">
        <v>0</v>
      </c>
      <c r="AJ59" s="92">
        <v>0</v>
      </c>
      <c r="AK59" s="92">
        <v>0</v>
      </c>
      <c r="AL59" s="92">
        <v>49</v>
      </c>
      <c r="AM59" s="92">
        <v>6468000</v>
      </c>
      <c r="AN59" s="92">
        <v>3004</v>
      </c>
      <c r="AO59" s="92">
        <v>415993920</v>
      </c>
      <c r="AP59" s="92">
        <v>3905</v>
      </c>
      <c r="AQ59" s="92">
        <v>537302400</v>
      </c>
      <c r="AR59" s="92">
        <v>5803</v>
      </c>
      <c r="AS59" s="92">
        <v>6906</v>
      </c>
      <c r="AT59" s="92">
        <v>8.0994616980347534</v>
      </c>
      <c r="AU59" s="92">
        <v>6.0062891160210317</v>
      </c>
      <c r="AV59" s="92">
        <v>6909</v>
      </c>
      <c r="AW59" s="92">
        <v>956758400</v>
      </c>
      <c r="AX59" s="92">
        <v>1.3900000000000003</v>
      </c>
      <c r="AY59" s="92">
        <v>3415000</v>
      </c>
      <c r="AZ59" s="92">
        <v>956758400</v>
      </c>
      <c r="BA59" s="92">
        <v>3415000</v>
      </c>
      <c r="BB59" s="92">
        <v>960173400</v>
      </c>
      <c r="BC59" s="92">
        <v>824514000</v>
      </c>
      <c r="BD59" s="75">
        <f t="shared" ref="BD59" si="0">SUM(BD13:BD58)</f>
        <v>0</v>
      </c>
      <c r="BE59" s="93">
        <f>SUM(BE32:BE58)</f>
        <v>960173400</v>
      </c>
      <c r="BF59" s="94">
        <f>+BD59/BB59</f>
        <v>0</v>
      </c>
      <c r="BG59" s="95">
        <f>12*BF59</f>
        <v>0</v>
      </c>
    </row>
  </sheetData>
  <mergeCells count="64">
    <mergeCell ref="AT9:AT11"/>
    <mergeCell ref="AU9:AU11"/>
    <mergeCell ref="AD9:AE9"/>
    <mergeCell ref="AH9:AI9"/>
    <mergeCell ref="AL9:AM9"/>
    <mergeCell ref="AS9:AS11"/>
    <mergeCell ref="AJ9:AK9"/>
    <mergeCell ref="X6:AE6"/>
    <mergeCell ref="D6:W6"/>
    <mergeCell ref="AN6:AQ8"/>
    <mergeCell ref="AR6:AS8"/>
    <mergeCell ref="AT6:AU8"/>
    <mergeCell ref="AJ8:AM8"/>
    <mergeCell ref="AF8:AI8"/>
    <mergeCell ref="A4:BC4"/>
    <mergeCell ref="BC6:BC11"/>
    <mergeCell ref="BD6:BD11"/>
    <mergeCell ref="BE6:BE11"/>
    <mergeCell ref="BF6:BG6"/>
    <mergeCell ref="BF7:BF11"/>
    <mergeCell ref="BG7:BG11"/>
    <mergeCell ref="AV6:AW9"/>
    <mergeCell ref="AX6:AY9"/>
    <mergeCell ref="AZ6:BB7"/>
    <mergeCell ref="AZ8:AZ11"/>
    <mergeCell ref="BA8:BA11"/>
    <mergeCell ref="BB8:BB11"/>
    <mergeCell ref="AN9:AO9"/>
    <mergeCell ref="AP9:AQ9"/>
    <mergeCell ref="AR9:AR11"/>
    <mergeCell ref="H7:K7"/>
    <mergeCell ref="D7:G7"/>
    <mergeCell ref="P9:Q9"/>
    <mergeCell ref="R9:S9"/>
    <mergeCell ref="H9:I9"/>
    <mergeCell ref="J9:K9"/>
    <mergeCell ref="D9:E9"/>
    <mergeCell ref="X9:Y9"/>
    <mergeCell ref="X8:AA8"/>
    <mergeCell ref="AB8:AE8"/>
    <mergeCell ref="Z9:AA9"/>
    <mergeCell ref="F9:G9"/>
    <mergeCell ref="T7:W7"/>
    <mergeCell ref="P7:S7"/>
    <mergeCell ref="L7:O7"/>
    <mergeCell ref="L9:M9"/>
    <mergeCell ref="T8:W8"/>
    <mergeCell ref="V9:W9"/>
    <mergeCell ref="A6:A10"/>
    <mergeCell ref="B6:B9"/>
    <mergeCell ref="C6:C10"/>
    <mergeCell ref="AF7:AI7"/>
    <mergeCell ref="AJ7:AM7"/>
    <mergeCell ref="AB9:AC9"/>
    <mergeCell ref="AF6:AM6"/>
    <mergeCell ref="AF9:AG9"/>
    <mergeCell ref="D8:G8"/>
    <mergeCell ref="H8:K8"/>
    <mergeCell ref="L8:O8"/>
    <mergeCell ref="P8:S8"/>
    <mergeCell ref="T9:U9"/>
    <mergeCell ref="N9:O9"/>
    <mergeCell ref="AB7:AE7"/>
    <mergeCell ref="X7:AA7"/>
  </mergeCells>
  <pageMargins left="0.55118110236220474" right="0.39370078740157483" top="0.94488188976377963" bottom="0.74803149606299213" header="0.31496062992125984" footer="0.31496062992125984"/>
  <pageSetup paperSize="9" scale="89" firstPageNumber="0" fitToHeight="1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документы_2021</vt:lpstr>
      <vt:lpstr>ЧДОУ  содерж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Юлия Васильевна ЕГОРОВА</dc:creator>
  <cp:lastModifiedBy>Рыженкова Елена Николаевна</cp:lastModifiedBy>
  <cp:lastPrinted>2025-10-06T10:39:59Z</cp:lastPrinted>
  <dcterms:created xsi:type="dcterms:W3CDTF">2018-07-26T09:23:43Z</dcterms:created>
  <dcterms:modified xsi:type="dcterms:W3CDTF">2025-10-06T10:41:57Z</dcterms:modified>
</cp:coreProperties>
</file>