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на 01.09.2025 " sheetId="1" r:id="rId1"/>
  </sheets>
  <calcPr calcId="145621"/>
</workbook>
</file>

<file path=xl/calcChain.xml><?xml version="1.0" encoding="utf-8"?>
<calcChain xmlns="http://schemas.openxmlformats.org/spreadsheetml/2006/main">
  <c r="G56" i="1" l="1"/>
  <c r="D56" i="1"/>
  <c r="I55" i="1"/>
  <c r="G54" i="1"/>
  <c r="D54" i="1"/>
  <c r="I53" i="1"/>
  <c r="I51" i="1"/>
  <c r="I50" i="1"/>
  <c r="I49" i="1"/>
  <c r="I48" i="1"/>
  <c r="I47" i="1"/>
  <c r="I46" i="1"/>
  <c r="I45" i="1"/>
  <c r="I44" i="1"/>
  <c r="I43" i="1"/>
  <c r="I42" i="1"/>
  <c r="G41" i="1"/>
  <c r="I41" i="1" s="1"/>
  <c r="F41" i="1"/>
  <c r="F38" i="1" s="1"/>
  <c r="D41" i="1"/>
  <c r="C41" i="1"/>
  <c r="I38" i="1"/>
  <c r="C38" i="1"/>
  <c r="J37" i="1"/>
  <c r="I37" i="1"/>
  <c r="H37" i="1"/>
  <c r="E37" i="1"/>
  <c r="J36" i="1"/>
  <c r="I36" i="1"/>
  <c r="H36" i="1"/>
  <c r="E36" i="1"/>
  <c r="J35" i="1"/>
  <c r="G35" i="1"/>
  <c r="I35" i="1" s="1"/>
  <c r="F35" i="1"/>
  <c r="D35" i="1"/>
  <c r="E35" i="1" s="1"/>
  <c r="C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J22" i="1"/>
  <c r="G22" i="1"/>
  <c r="I22" i="1" s="1"/>
  <c r="F22" i="1"/>
  <c r="D22" i="1"/>
  <c r="E22" i="1" s="1"/>
  <c r="C22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G9" i="1"/>
  <c r="J9" i="1" s="1"/>
  <c r="F9" i="1"/>
  <c r="E9" i="1"/>
  <c r="G39" i="1" l="1"/>
  <c r="D39" i="1"/>
  <c r="H22" i="1"/>
  <c r="H35" i="1"/>
  <c r="H9" i="1"/>
  <c r="I9" i="1"/>
  <c r="I39" i="1" l="1"/>
</calcChain>
</file>

<file path=xl/sharedStrings.xml><?xml version="1.0" encoding="utf-8"?>
<sst xmlns="http://schemas.openxmlformats.org/spreadsheetml/2006/main" count="80" uniqueCount="76">
  <si>
    <t>от  15.09.2025 №02-08/829</t>
  </si>
  <si>
    <t>Информация об исполнении консолидированного бюджета Ленинградской области на 01.09.2025</t>
  </si>
  <si>
    <t>(по данным месячного отчета)</t>
  </si>
  <si>
    <t>тыс.руб.</t>
  </si>
  <si>
    <t>Раздел</t>
  </si>
  <si>
    <t>Наименование раздела</t>
  </si>
  <si>
    <t>на 01.09.2024.</t>
  </si>
  <si>
    <t>на 01.09.2025.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</si>
  <si>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</si>
  <si>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</si>
  <si>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</si>
  <si>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</si>
  <si>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</si>
  <si>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</si>
  <si>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</si>
  <si>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</si>
  <si>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</si>
  <si>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r>
      <t>ДОХОДЫ (всего)</t>
    </r>
    <r>
      <rPr>
        <sz val="12"/>
        <color indexed="8"/>
        <rFont val="Arial Cyr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</si>
  <si>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</si>
  <si>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</si>
  <si>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</si>
  <si>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</si>
  <si>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</si>
  <si>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</si>
  <si>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>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</si>
  <si>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</si>
  <si>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</si>
  <si>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</si>
  <si>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</si>
  <si>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t>РАСХОДЫ (всего)</t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</si>
  <si>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</si>
  <si>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</si>
  <si>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</si>
  <si>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</si>
  <si>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</si>
  <si>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</si>
  <si>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</si>
  <si>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</si>
  <si>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</si>
  <si>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</si>
  <si>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</si>
  <si>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</si>
  <si>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</si>
  <si>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</si>
  <si>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</si>
  <si>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</si>
  <si>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</si>
  <si>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</si>
  <si>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</si>
  <si>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</si>
  <si>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</si>
  <si>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</si>
  <si>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</si>
  <si>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</si>
  <si>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</si>
  <si>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</si>
  <si>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</si>
  <si>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</si>
  <si>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</si>
  <si>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ДЕФИЦИТ(-)</t>
  </si>
  <si>
    <t>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</si>
  <si>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</si>
  <si>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</si>
  <si>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</si>
  <si>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</si>
  <si>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</si>
  <si>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</si>
  <si>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</si>
  <si>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</si>
  <si>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</si>
  <si>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за счет средств организаций</t>
  </si>
  <si>
    <t>Изменение финансовых активов в государственной собственности за счет приобретения 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</si>
  <si>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</si>
  <si>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</si>
  <si>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</si>
  <si>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Федотова Е.Р. 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</si>
</sst>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"/>
    <numFmt numFmtId="167" formatCode="dd\.mm\.yyyy"/>
  </numFmts>
  <fonts count="36" x14ac:knownFonts="1">
    <font>
      <sz val="10"/>
      <name val="Arial Cyr"/>
      <charset val="204"/>
    </font>
    <font>
      <sz val="12"/>
      <color theme="1"/>
      <name val="Arial Cyr"/>
      <charset val="204"/>
    </font>
    <font>
      <b/>
      <sz val="14"/>
      <color theme="1"/>
      <name val="Arial Cyr"/>
      <family val="2"/>
      <charset val="204"/>
    </font>
    <font>
      <sz val="14"/>
      <color theme="1"/>
      <name val="Arial Cyr"/>
      <charset val="204"/>
    </font>
    <font>
      <sz val="12"/>
      <color theme="1"/>
      <name val="Arial Cyr"/>
      <family val="2"/>
      <charset val="204"/>
    </font>
    <font>
      <b/>
      <sz val="12"/>
      <color theme="1"/>
      <name val="Arial Cyr"/>
      <family val="2"/>
      <charset val="204"/>
    </font>
    <font>
      <sz val="12"/>
      <color indexed="8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2"/>
      <color theme="1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i/>
      <sz val="12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sz val="12"/>
      <color rgb="FFFF0000"/>
      <name val="Arial Cyr"/>
      <charset val="204"/>
    </font>
    <font>
      <sz val="11"/>
      <name val="Calibri"/>
      <family val="2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7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0" fillId="0" borderId="0"/>
    <xf numFmtId="0" fontId="22" fillId="0" borderId="0"/>
    <xf numFmtId="49" fontId="25" fillId="0" borderId="0">
      <alignment horizontal="center"/>
    </xf>
    <xf numFmtId="49" fontId="25" fillId="0" borderId="0">
      <alignment horizontal="center"/>
    </xf>
    <xf numFmtId="0" fontId="26" fillId="0" borderId="8"/>
    <xf numFmtId="49" fontId="25" fillId="0" borderId="9">
      <alignment horizontal="center" wrapText="1"/>
    </xf>
    <xf numFmtId="49" fontId="25" fillId="0" borderId="9">
      <alignment horizontal="center" wrapText="1"/>
    </xf>
    <xf numFmtId="0" fontId="25" fillId="0" borderId="10">
      <alignment horizontal="left" wrapText="1" indent="1"/>
    </xf>
    <xf numFmtId="49" fontId="25" fillId="0" borderId="11">
      <alignment horizontal="center" wrapText="1"/>
    </xf>
    <xf numFmtId="49" fontId="25" fillId="0" borderId="11">
      <alignment horizontal="center" wrapText="1"/>
    </xf>
    <xf numFmtId="0" fontId="25" fillId="0" borderId="12">
      <alignment horizontal="left" wrapText="1"/>
    </xf>
    <xf numFmtId="49" fontId="25" fillId="0" borderId="13">
      <alignment horizontal="center"/>
    </xf>
    <xf numFmtId="49" fontId="25" fillId="0" borderId="13">
      <alignment horizontal="center"/>
    </xf>
    <xf numFmtId="0" fontId="25" fillId="0" borderId="12">
      <alignment horizontal="left" wrapText="1" indent="2"/>
    </xf>
    <xf numFmtId="49" fontId="25" fillId="0" borderId="8"/>
    <xf numFmtId="49" fontId="25" fillId="0" borderId="8"/>
    <xf numFmtId="0" fontId="23" fillId="0" borderId="14"/>
    <xf numFmtId="4" fontId="25" fillId="0" borderId="13">
      <alignment horizontal="right"/>
    </xf>
    <xf numFmtId="4" fontId="25" fillId="0" borderId="13">
      <alignment horizontal="right"/>
    </xf>
    <xf numFmtId="0" fontId="25" fillId="0" borderId="0">
      <alignment horizontal="center" wrapText="1"/>
    </xf>
    <xf numFmtId="4" fontId="25" fillId="0" borderId="9">
      <alignment horizontal="right"/>
    </xf>
    <xf numFmtId="4" fontId="25" fillId="0" borderId="9">
      <alignment horizontal="right"/>
    </xf>
    <xf numFmtId="49" fontId="25" fillId="0" borderId="8">
      <alignment horizontal="left"/>
    </xf>
    <xf numFmtId="49" fontId="25" fillId="0" borderId="0">
      <alignment horizontal="right"/>
    </xf>
    <xf numFmtId="49" fontId="25" fillId="0" borderId="0">
      <alignment horizontal="right"/>
    </xf>
    <xf numFmtId="49" fontId="25" fillId="0" borderId="15">
      <alignment horizontal="center" wrapText="1"/>
    </xf>
    <xf numFmtId="4" fontId="25" fillId="0" borderId="16">
      <alignment horizontal="right"/>
    </xf>
    <xf numFmtId="4" fontId="25" fillId="0" borderId="16">
      <alignment horizontal="right"/>
    </xf>
    <xf numFmtId="49" fontId="25" fillId="0" borderId="15">
      <alignment horizontal="center"/>
    </xf>
    <xf numFmtId="49" fontId="25" fillId="0" borderId="17">
      <alignment horizontal="center"/>
    </xf>
    <xf numFmtId="49" fontId="25" fillId="0" borderId="17">
      <alignment horizontal="center"/>
    </xf>
    <xf numFmtId="0" fontId="26" fillId="0" borderId="0">
      <alignment horizontal="center"/>
    </xf>
    <xf numFmtId="4" fontId="25" fillId="0" borderId="18">
      <alignment horizontal="right"/>
    </xf>
    <xf numFmtId="4" fontId="25" fillId="0" borderId="18">
      <alignment horizontal="right"/>
    </xf>
    <xf numFmtId="49" fontId="25" fillId="0" borderId="13">
      <alignment horizontal="center"/>
    </xf>
    <xf numFmtId="0" fontId="25" fillId="0" borderId="19">
      <alignment horizontal="left" wrapText="1"/>
    </xf>
    <xf numFmtId="0" fontId="25" fillId="0" borderId="19">
      <alignment horizontal="left" wrapText="1"/>
    </xf>
    <xf numFmtId="0" fontId="25" fillId="0" borderId="19">
      <alignment horizontal="left" wrapText="1" indent="1"/>
    </xf>
    <xf numFmtId="0" fontId="26" fillId="0" borderId="20">
      <alignment horizontal="left" wrapText="1"/>
    </xf>
    <xf numFmtId="0" fontId="26" fillId="0" borderId="20">
      <alignment horizontal="left" wrapText="1"/>
    </xf>
    <xf numFmtId="0" fontId="25" fillId="0" borderId="21">
      <alignment horizontal="left" wrapText="1"/>
    </xf>
    <xf numFmtId="0" fontId="25" fillId="0" borderId="22">
      <alignment horizontal="left" wrapText="1" indent="2"/>
    </xf>
    <xf numFmtId="0" fontId="25" fillId="0" borderId="22">
      <alignment horizontal="left" wrapText="1" indent="2"/>
    </xf>
    <xf numFmtId="0" fontId="25" fillId="0" borderId="21">
      <alignment horizontal="left" wrapText="1" indent="2"/>
    </xf>
    <xf numFmtId="0" fontId="23" fillId="0" borderId="14"/>
    <xf numFmtId="0" fontId="23" fillId="0" borderId="14"/>
    <xf numFmtId="0" fontId="23" fillId="0" borderId="23"/>
    <xf numFmtId="0" fontId="25" fillId="0" borderId="8"/>
    <xf numFmtId="0" fontId="25" fillId="0" borderId="8"/>
    <xf numFmtId="0" fontId="23" fillId="0" borderId="24"/>
    <xf numFmtId="0" fontId="23" fillId="0" borderId="8"/>
    <xf numFmtId="0" fontId="23" fillId="0" borderId="8"/>
    <xf numFmtId="0" fontId="26" fillId="0" borderId="25">
      <alignment horizontal="center" vertical="center" textRotation="90" wrapText="1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14">
      <alignment horizontal="center" vertical="center" textRotation="90" wrapText="1"/>
    </xf>
    <xf numFmtId="0" fontId="26" fillId="0" borderId="8"/>
    <xf numFmtId="0" fontId="26" fillId="0" borderId="8"/>
    <xf numFmtId="0" fontId="25" fillId="0" borderId="0">
      <alignment vertical="center"/>
    </xf>
    <xf numFmtId="0" fontId="25" fillId="0" borderId="12">
      <alignment horizontal="left" wrapText="1"/>
    </xf>
    <xf numFmtId="0" fontId="25" fillId="0" borderId="12">
      <alignment horizontal="left" wrapText="1"/>
    </xf>
    <xf numFmtId="0" fontId="26" fillId="0" borderId="8">
      <alignment horizontal="center" vertical="center" textRotation="90" wrapText="1"/>
    </xf>
    <xf numFmtId="0" fontId="25" fillId="0" borderId="10">
      <alignment horizontal="left" wrapText="1" indent="1"/>
    </xf>
    <xf numFmtId="0" fontId="25" fillId="0" borderId="10">
      <alignment horizontal="left" wrapText="1" indent="1"/>
    </xf>
    <xf numFmtId="0" fontId="26" fillId="0" borderId="14">
      <alignment horizontal="center" vertical="center" textRotation="90"/>
    </xf>
    <xf numFmtId="0" fontId="25" fillId="0" borderId="12">
      <alignment horizontal="left" wrapText="1" indent="2"/>
    </xf>
    <xf numFmtId="0" fontId="25" fillId="0" borderId="12">
      <alignment horizontal="left" wrapText="1" indent="2"/>
    </xf>
    <xf numFmtId="0" fontId="26" fillId="0" borderId="8">
      <alignment horizontal="center" vertical="center" textRotation="90"/>
    </xf>
    <xf numFmtId="0" fontId="23" fillId="3" borderId="26"/>
    <xf numFmtId="0" fontId="23" fillId="3" borderId="26"/>
    <xf numFmtId="0" fontId="26" fillId="0" borderId="25">
      <alignment horizontal="center" vertical="center" textRotation="90"/>
    </xf>
    <xf numFmtId="0" fontId="25" fillId="0" borderId="27">
      <alignment horizontal="left" wrapText="1" indent="2"/>
    </xf>
    <xf numFmtId="0" fontId="25" fillId="0" borderId="27">
      <alignment horizontal="left" wrapText="1" indent="2"/>
    </xf>
    <xf numFmtId="0" fontId="26" fillId="0" borderId="28">
      <alignment horizontal="center" vertical="center" textRotation="90"/>
    </xf>
    <xf numFmtId="0" fontId="25" fillId="0" borderId="0">
      <alignment horizontal="center" wrapText="1"/>
    </xf>
    <xf numFmtId="0" fontId="25" fillId="0" borderId="0">
      <alignment horizontal="center" wrapText="1"/>
    </xf>
    <xf numFmtId="0" fontId="27" fillId="0" borderId="8">
      <alignment wrapText="1"/>
    </xf>
    <xf numFmtId="49" fontId="25" fillId="0" borderId="8">
      <alignment horizontal="left"/>
    </xf>
    <xf numFmtId="49" fontId="25" fillId="0" borderId="8">
      <alignment horizontal="left"/>
    </xf>
    <xf numFmtId="0" fontId="27" fillId="0" borderId="14">
      <alignment wrapText="1"/>
    </xf>
    <xf numFmtId="49" fontId="25" fillId="0" borderId="15">
      <alignment horizontal="center" wrapText="1"/>
    </xf>
    <xf numFmtId="49" fontId="25" fillId="0" borderId="15">
      <alignment horizontal="center" wrapText="1"/>
    </xf>
    <xf numFmtId="0" fontId="25" fillId="0" borderId="28">
      <alignment horizontal="center" vertical="top" wrapText="1"/>
    </xf>
    <xf numFmtId="49" fontId="25" fillId="0" borderId="15">
      <alignment horizontal="center" shrinkToFit="1"/>
    </xf>
    <xf numFmtId="49" fontId="25" fillId="0" borderId="15">
      <alignment horizontal="center" shrinkToFit="1"/>
    </xf>
    <xf numFmtId="0" fontId="26" fillId="0" borderId="29"/>
    <xf numFmtId="49" fontId="25" fillId="0" borderId="13">
      <alignment horizontal="center" shrinkToFit="1"/>
    </xf>
    <xf numFmtId="49" fontId="25" fillId="0" borderId="13">
      <alignment horizontal="center" shrinkToFit="1"/>
    </xf>
    <xf numFmtId="49" fontId="28" fillId="0" borderId="30">
      <alignment horizontal="left" vertical="center" wrapText="1"/>
    </xf>
    <xf numFmtId="0" fontId="25" fillId="0" borderId="21">
      <alignment horizontal="left" wrapText="1"/>
    </xf>
    <xf numFmtId="0" fontId="25" fillId="0" borderId="21">
      <alignment horizontal="left" wrapText="1"/>
    </xf>
    <xf numFmtId="49" fontId="25" fillId="0" borderId="31">
      <alignment horizontal="left" vertical="center" wrapText="1" indent="2"/>
    </xf>
    <xf numFmtId="0" fontId="25" fillId="0" borderId="19">
      <alignment horizontal="left" wrapText="1" indent="1"/>
    </xf>
    <xf numFmtId="0" fontId="25" fillId="0" borderId="19">
      <alignment horizontal="left" wrapText="1" indent="1"/>
    </xf>
    <xf numFmtId="49" fontId="25" fillId="0" borderId="27">
      <alignment horizontal="left" vertical="center" wrapText="1" indent="3"/>
    </xf>
    <xf numFmtId="0" fontId="25" fillId="0" borderId="21">
      <alignment horizontal="left" wrapText="1" indent="2"/>
    </xf>
    <xf numFmtId="0" fontId="25" fillId="0" borderId="21">
      <alignment horizontal="left" wrapText="1" indent="2"/>
    </xf>
    <xf numFmtId="49" fontId="25" fillId="0" borderId="30">
      <alignment horizontal="left" vertical="center" wrapText="1" indent="3"/>
    </xf>
    <xf numFmtId="0" fontId="25" fillId="0" borderId="19">
      <alignment horizontal="left" wrapText="1" indent="2"/>
    </xf>
    <xf numFmtId="0" fontId="25" fillId="0" borderId="19">
      <alignment horizontal="left" wrapText="1" indent="2"/>
    </xf>
    <xf numFmtId="49" fontId="25" fillId="0" borderId="32">
      <alignment horizontal="left" vertical="center" wrapText="1" indent="3"/>
    </xf>
    <xf numFmtId="0" fontId="23" fillId="0" borderId="23"/>
    <xf numFmtId="0" fontId="23" fillId="0" borderId="23"/>
    <xf numFmtId="0" fontId="28" fillId="0" borderId="29">
      <alignment horizontal="left" vertical="center" wrapText="1"/>
    </xf>
    <xf numFmtId="0" fontId="23" fillId="0" borderId="24"/>
    <xf numFmtId="0" fontId="23" fillId="0" borderId="24"/>
    <xf numFmtId="49" fontId="25" fillId="0" borderId="14">
      <alignment horizontal="left" vertical="center" wrapText="1" indent="3"/>
    </xf>
    <xf numFmtId="0" fontId="26" fillId="0" borderId="25">
      <alignment horizontal="center" vertical="center" textRotation="90" wrapText="1"/>
    </xf>
    <xf numFmtId="0" fontId="26" fillId="0" borderId="25">
      <alignment horizontal="center" vertical="center" textRotation="90" wrapText="1"/>
    </xf>
    <xf numFmtId="49" fontId="25" fillId="0" borderId="0">
      <alignment horizontal="left" vertical="center" wrapText="1" indent="3"/>
    </xf>
    <xf numFmtId="0" fontId="26" fillId="0" borderId="14">
      <alignment horizontal="center" vertical="center" textRotation="90" wrapText="1"/>
    </xf>
    <xf numFmtId="0" fontId="26" fillId="0" borderId="14">
      <alignment horizontal="center" vertical="center" textRotation="90" wrapText="1"/>
    </xf>
    <xf numFmtId="49" fontId="25" fillId="0" borderId="8">
      <alignment horizontal="left" vertical="center" wrapText="1" indent="3"/>
    </xf>
    <xf numFmtId="0" fontId="25" fillId="0" borderId="0">
      <alignment vertical="center"/>
    </xf>
    <xf numFmtId="0" fontId="25" fillId="0" borderId="0">
      <alignment vertical="center"/>
    </xf>
    <xf numFmtId="49" fontId="28" fillId="0" borderId="29">
      <alignment horizontal="left" vertical="center" wrapText="1"/>
    </xf>
    <xf numFmtId="0" fontId="26" fillId="0" borderId="8">
      <alignment horizontal="center" vertical="center" textRotation="90" wrapText="1"/>
    </xf>
    <xf numFmtId="0" fontId="26" fillId="0" borderId="8">
      <alignment horizontal="center" vertical="center" textRotation="90" wrapText="1"/>
    </xf>
    <xf numFmtId="0" fontId="25" fillId="0" borderId="30">
      <alignment horizontal="left" vertical="center" wrapText="1"/>
    </xf>
    <xf numFmtId="0" fontId="26" fillId="0" borderId="14">
      <alignment horizontal="center" vertical="center" textRotation="90"/>
    </xf>
    <xf numFmtId="0" fontId="26" fillId="0" borderId="14">
      <alignment horizontal="center" vertical="center" textRotation="90"/>
    </xf>
    <xf numFmtId="0" fontId="25" fillId="0" borderId="32">
      <alignment horizontal="left" vertical="center" wrapText="1"/>
    </xf>
    <xf numFmtId="0" fontId="26" fillId="0" borderId="8">
      <alignment horizontal="center" vertical="center" textRotation="90"/>
    </xf>
    <xf numFmtId="0" fontId="26" fillId="0" borderId="8">
      <alignment horizontal="center" vertical="center" textRotation="90"/>
    </xf>
    <xf numFmtId="49" fontId="25" fillId="0" borderId="30">
      <alignment horizontal="left" vertical="center" wrapText="1"/>
    </xf>
    <xf numFmtId="0" fontId="26" fillId="0" borderId="25">
      <alignment horizontal="center" vertical="center" textRotation="90"/>
    </xf>
    <xf numFmtId="0" fontId="26" fillId="0" borderId="25">
      <alignment horizontal="center" vertical="center" textRotation="90"/>
    </xf>
    <xf numFmtId="49" fontId="25" fillId="0" borderId="32">
      <alignment horizontal="left" vertical="center" wrapText="1"/>
    </xf>
    <xf numFmtId="0" fontId="26" fillId="0" borderId="28">
      <alignment horizontal="center" vertical="center" textRotation="90"/>
    </xf>
    <xf numFmtId="0" fontId="26" fillId="0" borderId="28">
      <alignment horizontal="center" vertical="center" textRotation="90"/>
    </xf>
    <xf numFmtId="49" fontId="26" fillId="0" borderId="33">
      <alignment horizontal="center"/>
    </xf>
    <xf numFmtId="0" fontId="27" fillId="0" borderId="8">
      <alignment wrapText="1"/>
    </xf>
    <xf numFmtId="0" fontId="27" fillId="0" borderId="8">
      <alignment wrapText="1"/>
    </xf>
    <xf numFmtId="49" fontId="26" fillId="0" borderId="34">
      <alignment horizontal="center" vertical="center" wrapText="1"/>
    </xf>
    <xf numFmtId="0" fontId="27" fillId="0" borderId="28">
      <alignment wrapText="1"/>
    </xf>
    <xf numFmtId="0" fontId="27" fillId="0" borderId="28">
      <alignment wrapText="1"/>
    </xf>
    <xf numFmtId="49" fontId="25" fillId="0" borderId="35">
      <alignment horizontal="center" vertical="center" wrapText="1"/>
    </xf>
    <xf numFmtId="0" fontId="27" fillId="0" borderId="14">
      <alignment wrapText="1"/>
    </xf>
    <xf numFmtId="0" fontId="27" fillId="0" borderId="14">
      <alignment wrapText="1"/>
    </xf>
    <xf numFmtId="49" fontId="25" fillId="0" borderId="15">
      <alignment horizontal="center" vertical="center" wrapText="1"/>
    </xf>
    <xf numFmtId="0" fontId="25" fillId="0" borderId="28">
      <alignment horizontal="center" vertical="top" wrapText="1"/>
    </xf>
    <xf numFmtId="0" fontId="25" fillId="0" borderId="28">
      <alignment horizontal="center" vertical="top" wrapText="1"/>
    </xf>
    <xf numFmtId="49" fontId="25" fillId="0" borderId="34">
      <alignment horizontal="center" vertical="center" wrapText="1"/>
    </xf>
    <xf numFmtId="0" fontId="26" fillId="0" borderId="29"/>
    <xf numFmtId="0" fontId="26" fillId="0" borderId="29"/>
    <xf numFmtId="49" fontId="25" fillId="0" borderId="36">
      <alignment horizontal="center" vertical="center" wrapText="1"/>
    </xf>
    <xf numFmtId="49" fontId="28" fillId="0" borderId="30">
      <alignment horizontal="left" vertical="center" wrapText="1"/>
    </xf>
    <xf numFmtId="49" fontId="28" fillId="0" borderId="30">
      <alignment horizontal="left" vertical="center" wrapText="1"/>
    </xf>
    <xf numFmtId="49" fontId="25" fillId="0" borderId="37">
      <alignment horizontal="center" vertical="center" wrapText="1"/>
    </xf>
    <xf numFmtId="49" fontId="25" fillId="0" borderId="31">
      <alignment horizontal="left" vertical="center" wrapText="1" indent="2"/>
    </xf>
    <xf numFmtId="49" fontId="25" fillId="0" borderId="31">
      <alignment horizontal="left" vertical="center" wrapText="1" indent="2"/>
    </xf>
    <xf numFmtId="49" fontId="25" fillId="0" borderId="0">
      <alignment horizontal="center" vertical="center" wrapText="1"/>
    </xf>
    <xf numFmtId="49" fontId="25" fillId="0" borderId="27">
      <alignment horizontal="left" vertical="center" wrapText="1" indent="3"/>
    </xf>
    <xf numFmtId="49" fontId="25" fillId="0" borderId="27">
      <alignment horizontal="left" vertical="center" wrapText="1" indent="3"/>
    </xf>
    <xf numFmtId="49" fontId="25" fillId="0" borderId="8">
      <alignment horizontal="center" vertical="center" wrapText="1"/>
    </xf>
    <xf numFmtId="49" fontId="25" fillId="0" borderId="30">
      <alignment horizontal="left" vertical="center" wrapText="1" indent="3"/>
    </xf>
    <xf numFmtId="49" fontId="25" fillId="0" borderId="30">
      <alignment horizontal="left" vertical="center" wrapText="1" indent="3"/>
    </xf>
    <xf numFmtId="49" fontId="26" fillId="0" borderId="33">
      <alignment horizontal="center" vertical="center" wrapText="1"/>
    </xf>
    <xf numFmtId="49" fontId="25" fillId="0" borderId="32">
      <alignment horizontal="left" vertical="center" wrapText="1" indent="3"/>
    </xf>
    <xf numFmtId="49" fontId="25" fillId="0" borderId="32">
      <alignment horizontal="left" vertical="center" wrapText="1" indent="3"/>
    </xf>
    <xf numFmtId="0" fontId="26" fillId="0" borderId="33">
      <alignment horizontal="center" vertical="center"/>
    </xf>
    <xf numFmtId="0" fontId="28" fillId="0" borderId="29">
      <alignment horizontal="left" vertical="center" wrapText="1"/>
    </xf>
    <xf numFmtId="0" fontId="28" fillId="0" borderId="29">
      <alignment horizontal="left" vertical="center" wrapText="1"/>
    </xf>
    <xf numFmtId="0" fontId="25" fillId="0" borderId="35">
      <alignment horizontal="center" vertical="center"/>
    </xf>
    <xf numFmtId="49" fontId="25" fillId="0" borderId="14">
      <alignment horizontal="left" vertical="center" wrapText="1" indent="3"/>
    </xf>
    <xf numFmtId="49" fontId="25" fillId="0" borderId="14">
      <alignment horizontal="left" vertical="center" wrapText="1" indent="3"/>
    </xf>
    <xf numFmtId="0" fontId="25" fillId="0" borderId="15">
      <alignment horizontal="center" vertical="center"/>
    </xf>
    <xf numFmtId="49" fontId="25" fillId="0" borderId="0">
      <alignment horizontal="left" vertical="center" wrapText="1" indent="3"/>
    </xf>
    <xf numFmtId="49" fontId="25" fillId="0" borderId="0">
      <alignment horizontal="left" vertical="center" wrapText="1" indent="3"/>
    </xf>
    <xf numFmtId="0" fontId="25" fillId="0" borderId="34">
      <alignment horizontal="center" vertical="center"/>
    </xf>
    <xf numFmtId="49" fontId="25" fillId="0" borderId="8">
      <alignment horizontal="left" vertical="center" wrapText="1" indent="3"/>
    </xf>
    <xf numFmtId="49" fontId="25" fillId="0" borderId="8">
      <alignment horizontal="left" vertical="center" wrapText="1" indent="3"/>
    </xf>
    <xf numFmtId="0" fontId="26" fillId="0" borderId="34">
      <alignment horizontal="center" vertical="center"/>
    </xf>
    <xf numFmtId="49" fontId="28" fillId="0" borderId="29">
      <alignment horizontal="left" vertical="center" wrapText="1"/>
    </xf>
    <xf numFmtId="49" fontId="28" fillId="0" borderId="29">
      <alignment horizontal="left" vertical="center" wrapText="1"/>
    </xf>
    <xf numFmtId="0" fontId="25" fillId="0" borderId="36">
      <alignment horizontal="center" vertical="center"/>
    </xf>
    <xf numFmtId="0" fontId="25" fillId="0" borderId="30">
      <alignment horizontal="left" vertical="center" wrapText="1"/>
    </xf>
    <xf numFmtId="0" fontId="25" fillId="0" borderId="30">
      <alignment horizontal="left" vertical="center" wrapText="1"/>
    </xf>
    <xf numFmtId="49" fontId="26" fillId="0" borderId="33">
      <alignment horizontal="center" vertical="center"/>
    </xf>
    <xf numFmtId="0" fontId="25" fillId="0" borderId="32">
      <alignment horizontal="left" vertical="center" wrapText="1"/>
    </xf>
    <xf numFmtId="0" fontId="25" fillId="0" borderId="32">
      <alignment horizontal="left" vertical="center" wrapText="1"/>
    </xf>
    <xf numFmtId="49" fontId="25" fillId="0" borderId="35">
      <alignment horizontal="center" vertical="center"/>
    </xf>
    <xf numFmtId="49" fontId="25" fillId="0" borderId="30">
      <alignment horizontal="left" vertical="center" wrapText="1"/>
    </xf>
    <xf numFmtId="49" fontId="25" fillId="0" borderId="30">
      <alignment horizontal="left" vertical="center" wrapText="1"/>
    </xf>
    <xf numFmtId="49" fontId="25" fillId="0" borderId="15">
      <alignment horizontal="center" vertical="center"/>
    </xf>
    <xf numFmtId="49" fontId="25" fillId="0" borderId="32">
      <alignment horizontal="left" vertical="center" wrapText="1"/>
    </xf>
    <xf numFmtId="49" fontId="25" fillId="0" borderId="32">
      <alignment horizontal="left" vertical="center" wrapText="1"/>
    </xf>
    <xf numFmtId="49" fontId="25" fillId="0" borderId="34">
      <alignment horizontal="center" vertical="center"/>
    </xf>
    <xf numFmtId="49" fontId="26" fillId="0" borderId="33">
      <alignment horizontal="center"/>
    </xf>
    <xf numFmtId="49" fontId="26" fillId="0" borderId="33">
      <alignment horizontal="center"/>
    </xf>
    <xf numFmtId="49" fontId="25" fillId="0" borderId="36">
      <alignment horizontal="center" vertical="center"/>
    </xf>
    <xf numFmtId="49" fontId="26" fillId="0" borderId="34">
      <alignment horizontal="center" vertical="center" wrapText="1"/>
    </xf>
    <xf numFmtId="49" fontId="26" fillId="0" borderId="34">
      <alignment horizontal="center" vertical="center" wrapText="1"/>
    </xf>
    <xf numFmtId="49" fontId="25" fillId="0" borderId="28">
      <alignment horizontal="center" vertical="top" wrapText="1"/>
    </xf>
    <xf numFmtId="49" fontId="25" fillId="0" borderId="35">
      <alignment horizontal="center" vertical="center" wrapText="1"/>
    </xf>
    <xf numFmtId="49" fontId="25" fillId="0" borderId="35">
      <alignment horizontal="center" vertical="center" wrapText="1"/>
    </xf>
    <xf numFmtId="0" fontId="25" fillId="0" borderId="23"/>
    <xf numFmtId="49" fontId="25" fillId="0" borderId="15">
      <alignment horizontal="center" vertical="center" wrapText="1"/>
    </xf>
    <xf numFmtId="49" fontId="25" fillId="0" borderId="15">
      <alignment horizontal="center" vertical="center" wrapText="1"/>
    </xf>
    <xf numFmtId="4" fontId="25" fillId="0" borderId="38">
      <alignment horizontal="right"/>
    </xf>
    <xf numFmtId="49" fontId="25" fillId="0" borderId="34">
      <alignment horizontal="center" vertical="center" wrapText="1"/>
    </xf>
    <xf numFmtId="49" fontId="25" fillId="0" borderId="34">
      <alignment horizontal="center" vertical="center" wrapText="1"/>
    </xf>
    <xf numFmtId="4" fontId="25" fillId="0" borderId="37">
      <alignment horizontal="right"/>
    </xf>
    <xf numFmtId="49" fontId="25" fillId="0" borderId="36">
      <alignment horizontal="center" vertical="center" wrapText="1"/>
    </xf>
    <xf numFmtId="49" fontId="25" fillId="0" borderId="36">
      <alignment horizontal="center" vertical="center" wrapText="1"/>
    </xf>
    <xf numFmtId="4" fontId="25" fillId="0" borderId="0">
      <alignment horizontal="right" shrinkToFit="1"/>
    </xf>
    <xf numFmtId="49" fontId="25" fillId="0" borderId="37">
      <alignment horizontal="center" vertical="center" wrapText="1"/>
    </xf>
    <xf numFmtId="49" fontId="25" fillId="0" borderId="37">
      <alignment horizontal="center" vertical="center" wrapText="1"/>
    </xf>
    <xf numFmtId="4" fontId="25" fillId="0" borderId="8">
      <alignment horizontal="right"/>
    </xf>
    <xf numFmtId="49" fontId="25" fillId="0" borderId="0">
      <alignment horizontal="center" vertical="center" wrapText="1"/>
    </xf>
    <xf numFmtId="49" fontId="25" fillId="0" borderId="0">
      <alignment horizontal="center" vertical="center" wrapText="1"/>
    </xf>
    <xf numFmtId="49" fontId="25" fillId="0" borderId="8">
      <alignment horizontal="center" wrapText="1"/>
    </xf>
    <xf numFmtId="49" fontId="25" fillId="0" borderId="8">
      <alignment horizontal="center" vertical="center" wrapText="1"/>
    </xf>
    <xf numFmtId="49" fontId="25" fillId="0" borderId="8">
      <alignment horizontal="center" vertical="center" wrapText="1"/>
    </xf>
    <xf numFmtId="0" fontId="25" fillId="0" borderId="14">
      <alignment horizontal="center"/>
    </xf>
    <xf numFmtId="49" fontId="26" fillId="0" borderId="33">
      <alignment horizontal="center" vertical="center" wrapText="1"/>
    </xf>
    <xf numFmtId="49" fontId="26" fillId="0" borderId="33">
      <alignment horizontal="center" vertical="center" wrapText="1"/>
    </xf>
    <xf numFmtId="0" fontId="29" fillId="0" borderId="8"/>
    <xf numFmtId="0" fontId="26" fillId="0" borderId="33">
      <alignment horizontal="center" vertical="center"/>
    </xf>
    <xf numFmtId="0" fontId="26" fillId="0" borderId="33">
      <alignment horizontal="center" vertical="center"/>
    </xf>
    <xf numFmtId="0" fontId="29" fillId="0" borderId="14"/>
    <xf numFmtId="0" fontId="25" fillId="0" borderId="35">
      <alignment horizontal="center" vertical="center"/>
    </xf>
    <xf numFmtId="0" fontId="25" fillId="0" borderId="35">
      <alignment horizontal="center" vertical="center"/>
    </xf>
    <xf numFmtId="0" fontId="25" fillId="0" borderId="8">
      <alignment horizontal="center"/>
    </xf>
    <xf numFmtId="0" fontId="25" fillId="0" borderId="15">
      <alignment horizontal="center" vertical="center"/>
    </xf>
    <xf numFmtId="0" fontId="25" fillId="0" borderId="15">
      <alignment horizontal="center" vertical="center"/>
    </xf>
    <xf numFmtId="49" fontId="25" fillId="0" borderId="14">
      <alignment horizontal="center"/>
    </xf>
    <xf numFmtId="0" fontId="25" fillId="0" borderId="34">
      <alignment horizontal="center" vertical="center"/>
    </xf>
    <xf numFmtId="0" fontId="25" fillId="0" borderId="34">
      <alignment horizontal="center" vertical="center"/>
    </xf>
    <xf numFmtId="49" fontId="25" fillId="0" borderId="0">
      <alignment horizontal="left"/>
    </xf>
    <xf numFmtId="0" fontId="26" fillId="0" borderId="34">
      <alignment horizontal="center" vertical="center"/>
    </xf>
    <xf numFmtId="0" fontId="26" fillId="0" borderId="34">
      <alignment horizontal="center" vertical="center"/>
    </xf>
    <xf numFmtId="4" fontId="25" fillId="0" borderId="23">
      <alignment horizontal="right"/>
    </xf>
    <xf numFmtId="0" fontId="25" fillId="0" borderId="36">
      <alignment horizontal="center" vertical="center"/>
    </xf>
    <xf numFmtId="0" fontId="25" fillId="0" borderId="36">
      <alignment horizontal="center" vertical="center"/>
    </xf>
    <xf numFmtId="0" fontId="25" fillId="0" borderId="28">
      <alignment horizontal="center" vertical="top"/>
    </xf>
    <xf numFmtId="49" fontId="26" fillId="0" borderId="33">
      <alignment horizontal="center" vertical="center"/>
    </xf>
    <xf numFmtId="49" fontId="26" fillId="0" borderId="33">
      <alignment horizontal="center" vertical="center"/>
    </xf>
    <xf numFmtId="4" fontId="25" fillId="0" borderId="24">
      <alignment horizontal="right"/>
    </xf>
    <xf numFmtId="49" fontId="25" fillId="0" borderId="35">
      <alignment horizontal="center" vertical="center"/>
    </xf>
    <xf numFmtId="49" fontId="25" fillId="0" borderId="35">
      <alignment horizontal="center" vertical="center"/>
    </xf>
    <xf numFmtId="4" fontId="25" fillId="0" borderId="39">
      <alignment horizontal="right"/>
    </xf>
    <xf numFmtId="49" fontId="25" fillId="0" borderId="15">
      <alignment horizontal="center" vertical="center"/>
    </xf>
    <xf numFmtId="49" fontId="25" fillId="0" borderId="15">
      <alignment horizontal="center" vertical="center"/>
    </xf>
    <xf numFmtId="0" fontId="25" fillId="0" borderId="24"/>
    <xf numFmtId="49" fontId="25" fillId="0" borderId="34">
      <alignment horizontal="center" vertical="center"/>
    </xf>
    <xf numFmtId="49" fontId="25" fillId="0" borderId="34">
      <alignment horizontal="center" vertical="center"/>
    </xf>
    <xf numFmtId="0" fontId="27" fillId="0" borderId="28">
      <alignment wrapText="1"/>
    </xf>
    <xf numFmtId="49" fontId="25" fillId="0" borderId="36">
      <alignment horizontal="center" vertical="center"/>
    </xf>
    <xf numFmtId="49" fontId="25" fillId="0" borderId="36">
      <alignment horizontal="center" vertical="center"/>
    </xf>
    <xf numFmtId="0" fontId="24" fillId="0" borderId="40"/>
    <xf numFmtId="49" fontId="25" fillId="0" borderId="8">
      <alignment horizontal="center"/>
    </xf>
    <xf numFmtId="49" fontId="25" fillId="0" borderId="8">
      <alignment horizontal="center"/>
    </xf>
    <xf numFmtId="0" fontId="25" fillId="0" borderId="14">
      <alignment horizontal="center"/>
    </xf>
    <xf numFmtId="0" fontId="25" fillId="0" borderId="14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49" fontId="25" fillId="0" borderId="8"/>
    <xf numFmtId="49" fontId="25" fillId="0" borderId="8"/>
    <xf numFmtId="0" fontId="25" fillId="0" borderId="28">
      <alignment horizontal="center" vertical="top"/>
    </xf>
    <xf numFmtId="0" fontId="25" fillId="0" borderId="28">
      <alignment horizontal="center" vertical="top"/>
    </xf>
    <xf numFmtId="49" fontId="25" fillId="0" borderId="28">
      <alignment horizontal="center" vertical="top" wrapText="1"/>
    </xf>
    <xf numFmtId="49" fontId="25" fillId="0" borderId="28">
      <alignment horizontal="center" vertical="top" wrapText="1"/>
    </xf>
    <xf numFmtId="0" fontId="25" fillId="0" borderId="23"/>
    <xf numFmtId="0" fontId="25" fillId="0" borderId="23"/>
    <xf numFmtId="4" fontId="25" fillId="0" borderId="38">
      <alignment horizontal="right"/>
    </xf>
    <xf numFmtId="4" fontId="25" fillId="0" borderId="38">
      <alignment horizontal="right"/>
    </xf>
    <xf numFmtId="4" fontId="25" fillId="0" borderId="37">
      <alignment horizontal="right"/>
    </xf>
    <xf numFmtId="4" fontId="25" fillId="0" borderId="37">
      <alignment horizontal="right"/>
    </xf>
    <xf numFmtId="4" fontId="25" fillId="0" borderId="0">
      <alignment horizontal="right" shrinkToFit="1"/>
    </xf>
    <xf numFmtId="4" fontId="25" fillId="0" borderId="0">
      <alignment horizontal="right" shrinkToFit="1"/>
    </xf>
    <xf numFmtId="4" fontId="25" fillId="0" borderId="8">
      <alignment horizontal="right"/>
    </xf>
    <xf numFmtId="4" fontId="25" fillId="0" borderId="8">
      <alignment horizontal="right"/>
    </xf>
    <xf numFmtId="0" fontId="25" fillId="0" borderId="14"/>
    <xf numFmtId="0" fontId="25" fillId="0" borderId="14"/>
    <xf numFmtId="0" fontId="25" fillId="0" borderId="28">
      <alignment horizontal="center" vertical="top" wrapText="1"/>
    </xf>
    <xf numFmtId="0" fontId="25" fillId="0" borderId="28">
      <alignment horizontal="center" vertical="top" wrapText="1"/>
    </xf>
    <xf numFmtId="0" fontId="25" fillId="0" borderId="8">
      <alignment horizontal="center"/>
    </xf>
    <xf numFmtId="0" fontId="25" fillId="0" borderId="8">
      <alignment horizontal="center"/>
    </xf>
    <xf numFmtId="49" fontId="25" fillId="0" borderId="14">
      <alignment horizontal="center"/>
    </xf>
    <xf numFmtId="49" fontId="25" fillId="0" borderId="14">
      <alignment horizontal="center"/>
    </xf>
    <xf numFmtId="49" fontId="25" fillId="0" borderId="0">
      <alignment horizontal="left"/>
    </xf>
    <xf numFmtId="49" fontId="25" fillId="0" borderId="0">
      <alignment horizontal="left"/>
    </xf>
    <xf numFmtId="4" fontId="25" fillId="0" borderId="23">
      <alignment horizontal="right"/>
    </xf>
    <xf numFmtId="4" fontId="25" fillId="0" borderId="23">
      <alignment horizontal="right"/>
    </xf>
    <xf numFmtId="0" fontId="25" fillId="0" borderId="28">
      <alignment horizontal="center" vertical="top"/>
    </xf>
    <xf numFmtId="0" fontId="25" fillId="0" borderId="28">
      <alignment horizontal="center" vertical="top"/>
    </xf>
    <xf numFmtId="4" fontId="25" fillId="0" borderId="24">
      <alignment horizontal="right"/>
    </xf>
    <xf numFmtId="4" fontId="25" fillId="0" borderId="24">
      <alignment horizontal="right"/>
    </xf>
    <xf numFmtId="4" fontId="25" fillId="0" borderId="39">
      <alignment horizontal="right"/>
    </xf>
    <xf numFmtId="4" fontId="25" fillId="0" borderId="39">
      <alignment horizontal="right"/>
    </xf>
    <xf numFmtId="0" fontId="25" fillId="0" borderId="24"/>
    <xf numFmtId="0" fontId="25" fillId="0" borderId="24"/>
    <xf numFmtId="0" fontId="24" fillId="0" borderId="40"/>
    <xf numFmtId="0" fontId="24" fillId="0" borderId="40"/>
    <xf numFmtId="0" fontId="23" fillId="3" borderId="0"/>
    <xf numFmtId="0" fontId="23" fillId="3" borderId="0"/>
    <xf numFmtId="0" fontId="23" fillId="4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25" fillId="0" borderId="0">
      <alignment horizontal="left"/>
    </xf>
    <xf numFmtId="0" fontId="25" fillId="0" borderId="0">
      <alignment horizontal="left"/>
    </xf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3" borderId="8"/>
    <xf numFmtId="0" fontId="23" fillId="3" borderId="8"/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41">
      <alignment horizontal="left" wrapText="1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12">
      <alignment horizontal="left" wrapText="1" indent="1"/>
    </xf>
    <xf numFmtId="0" fontId="23" fillId="3" borderId="42"/>
    <xf numFmtId="0" fontId="23" fillId="3" borderId="42"/>
    <xf numFmtId="0" fontId="25" fillId="0" borderId="17">
      <alignment horizontal="left" wrapText="1" indent="2"/>
    </xf>
    <xf numFmtId="0" fontId="25" fillId="0" borderId="41">
      <alignment horizontal="left" wrapText="1"/>
    </xf>
    <xf numFmtId="0" fontId="25" fillId="0" borderId="41">
      <alignment horizontal="left" wrapText="1"/>
    </xf>
    <xf numFmtId="0" fontId="24" fillId="0" borderId="0"/>
    <xf numFmtId="0" fontId="25" fillId="0" borderId="12">
      <alignment horizontal="left" wrapText="1" indent="1"/>
    </xf>
    <xf numFmtId="0" fontId="25" fillId="0" borderId="12">
      <alignment horizontal="left" wrapText="1" indent="1"/>
    </xf>
    <xf numFmtId="0" fontId="31" fillId="0" borderId="0">
      <alignment horizontal="center" vertical="top"/>
    </xf>
    <xf numFmtId="0" fontId="25" fillId="0" borderId="17">
      <alignment horizontal="left" wrapText="1" indent="2"/>
    </xf>
    <xf numFmtId="0" fontId="25" fillId="0" borderId="17">
      <alignment horizontal="left" wrapText="1" indent="2"/>
    </xf>
    <xf numFmtId="0" fontId="25" fillId="0" borderId="14">
      <alignment horizontal="left"/>
    </xf>
    <xf numFmtId="0" fontId="23" fillId="3" borderId="14"/>
    <xf numFmtId="0" fontId="23" fillId="3" borderId="14"/>
    <xf numFmtId="49" fontId="25" fillId="0" borderId="33">
      <alignment horizontal="center" wrapText="1"/>
    </xf>
    <xf numFmtId="0" fontId="32" fillId="0" borderId="0">
      <alignment horizontal="center" wrapText="1"/>
    </xf>
    <xf numFmtId="0" fontId="32" fillId="0" borderId="0">
      <alignment horizontal="center" wrapText="1"/>
    </xf>
    <xf numFmtId="49" fontId="25" fillId="0" borderId="35">
      <alignment horizontal="center" wrapText="1"/>
    </xf>
    <xf numFmtId="0" fontId="31" fillId="0" borderId="0">
      <alignment horizontal="center" vertical="top"/>
    </xf>
    <xf numFmtId="0" fontId="31" fillId="0" borderId="0">
      <alignment horizontal="center" vertical="top"/>
    </xf>
    <xf numFmtId="49" fontId="25" fillId="0" borderId="34">
      <alignment horizontal="center"/>
    </xf>
    <xf numFmtId="0" fontId="25" fillId="0" borderId="8">
      <alignment wrapText="1"/>
    </xf>
    <xf numFmtId="0" fontId="25" fillId="0" borderId="8">
      <alignment wrapText="1"/>
    </xf>
    <xf numFmtId="0" fontId="25" fillId="0" borderId="37"/>
    <xf numFmtId="0" fontId="25" fillId="0" borderId="42">
      <alignment wrapText="1"/>
    </xf>
    <xf numFmtId="0" fontId="25" fillId="0" borderId="42">
      <alignment wrapText="1"/>
    </xf>
    <xf numFmtId="49" fontId="25" fillId="0" borderId="14"/>
    <xf numFmtId="0" fontId="25" fillId="0" borderId="14">
      <alignment horizontal="left"/>
    </xf>
    <xf numFmtId="0" fontId="25" fillId="0" borderId="14">
      <alignment horizontal="left"/>
    </xf>
    <xf numFmtId="49" fontId="25" fillId="0" borderId="0"/>
    <xf numFmtId="0" fontId="23" fillId="3" borderId="43"/>
    <xf numFmtId="0" fontId="23" fillId="3" borderId="43"/>
    <xf numFmtId="49" fontId="25" fillId="0" borderId="9">
      <alignment horizontal="center"/>
    </xf>
    <xf numFmtId="49" fontId="25" fillId="0" borderId="33">
      <alignment horizontal="center" wrapText="1"/>
    </xf>
    <xf numFmtId="49" fontId="25" fillId="0" borderId="33">
      <alignment horizontal="center" wrapText="1"/>
    </xf>
    <xf numFmtId="49" fontId="25" fillId="0" borderId="23">
      <alignment horizontal="center"/>
    </xf>
    <xf numFmtId="49" fontId="25" fillId="0" borderId="35">
      <alignment horizontal="center" wrapText="1"/>
    </xf>
    <xf numFmtId="49" fontId="25" fillId="0" borderId="35">
      <alignment horizontal="center" wrapText="1"/>
    </xf>
    <xf numFmtId="49" fontId="25" fillId="0" borderId="28">
      <alignment horizontal="center"/>
    </xf>
    <xf numFmtId="49" fontId="25" fillId="0" borderId="34">
      <alignment horizontal="center"/>
    </xf>
    <xf numFmtId="49" fontId="25" fillId="0" borderId="34">
      <alignment horizontal="center"/>
    </xf>
    <xf numFmtId="49" fontId="25" fillId="0" borderId="38">
      <alignment horizontal="center" vertical="center" wrapText="1"/>
    </xf>
    <xf numFmtId="0" fontId="23" fillId="3" borderId="44"/>
    <xf numFmtId="0" fontId="23" fillId="3" borderId="44"/>
    <xf numFmtId="4" fontId="25" fillId="0" borderId="28">
      <alignment horizontal="right"/>
    </xf>
    <xf numFmtId="0" fontId="25" fillId="0" borderId="37"/>
    <xf numFmtId="0" fontId="25" fillId="0" borderId="37"/>
    <xf numFmtId="0" fontId="25" fillId="5" borderId="0"/>
    <xf numFmtId="0" fontId="25" fillId="0" borderId="0">
      <alignment horizontal="center"/>
    </xf>
    <xf numFmtId="0" fontId="25" fillId="0" borderId="0">
      <alignment horizontal="center"/>
    </xf>
    <xf numFmtId="0" fontId="32" fillId="0" borderId="0">
      <alignment horizontal="center" wrapText="1"/>
    </xf>
    <xf numFmtId="49" fontId="25" fillId="0" borderId="14"/>
    <xf numFmtId="49" fontId="25" fillId="0" borderId="14"/>
    <xf numFmtId="0" fontId="25" fillId="0" borderId="0">
      <alignment horizontal="center"/>
    </xf>
    <xf numFmtId="49" fontId="25" fillId="0" borderId="0"/>
    <xf numFmtId="49" fontId="25" fillId="0" borderId="0"/>
    <xf numFmtId="0" fontId="25" fillId="0" borderId="8">
      <alignment wrapText="1"/>
    </xf>
    <xf numFmtId="49" fontId="25" fillId="0" borderId="9">
      <alignment horizontal="center"/>
    </xf>
    <xf numFmtId="49" fontId="25" fillId="0" borderId="9">
      <alignment horizontal="center"/>
    </xf>
    <xf numFmtId="0" fontId="25" fillId="0" borderId="42">
      <alignment wrapText="1"/>
    </xf>
    <xf numFmtId="49" fontId="25" fillId="0" borderId="23">
      <alignment horizontal="center"/>
    </xf>
    <xf numFmtId="49" fontId="25" fillId="0" borderId="23">
      <alignment horizontal="center"/>
    </xf>
    <xf numFmtId="0" fontId="33" fillId="0" borderId="45"/>
    <xf numFmtId="49" fontId="25" fillId="0" borderId="28">
      <alignment horizontal="center"/>
    </xf>
    <xf numFmtId="49" fontId="25" fillId="0" borderId="28">
      <alignment horizontal="center"/>
    </xf>
    <xf numFmtId="49" fontId="34" fillId="0" borderId="46">
      <alignment horizontal="right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46">
      <alignment horizontal="right"/>
    </xf>
    <xf numFmtId="49" fontId="25" fillId="0" borderId="38">
      <alignment horizontal="center" vertical="center" wrapText="1"/>
    </xf>
    <xf numFmtId="49" fontId="25" fillId="0" borderId="38">
      <alignment horizontal="center" vertical="center" wrapText="1"/>
    </xf>
    <xf numFmtId="0" fontId="33" fillId="0" borderId="8"/>
    <xf numFmtId="0" fontId="23" fillId="3" borderId="47"/>
    <xf numFmtId="0" fontId="23" fillId="3" borderId="47"/>
    <xf numFmtId="0" fontId="24" fillId="0" borderId="37"/>
    <xf numFmtId="4" fontId="25" fillId="0" borderId="28">
      <alignment horizontal="right"/>
    </xf>
    <xf numFmtId="4" fontId="25" fillId="0" borderId="28">
      <alignment horizontal="right"/>
    </xf>
    <xf numFmtId="0" fontId="25" fillId="0" borderId="38">
      <alignment horizontal="center"/>
    </xf>
    <xf numFmtId="0" fontId="25" fillId="5" borderId="37"/>
    <xf numFmtId="0" fontId="25" fillId="5" borderId="37"/>
    <xf numFmtId="49" fontId="23" fillId="0" borderId="48">
      <alignment horizontal="center"/>
    </xf>
    <xf numFmtId="0" fontId="25" fillId="5" borderId="0"/>
    <xf numFmtId="0" fontId="25" fillId="5" borderId="0"/>
    <xf numFmtId="167" fontId="25" fillId="0" borderId="20">
      <alignment horizontal="center"/>
    </xf>
    <xf numFmtId="0" fontId="32" fillId="0" borderId="0">
      <alignment horizontal="center" wrapText="1"/>
    </xf>
    <xf numFmtId="0" fontId="32" fillId="0" borderId="0">
      <alignment horizontal="center" wrapText="1"/>
    </xf>
    <xf numFmtId="0" fontId="25" fillId="0" borderId="49">
      <alignment horizontal="center"/>
    </xf>
    <xf numFmtId="0" fontId="33" fillId="0" borderId="45"/>
    <xf numFmtId="0" fontId="33" fillId="0" borderId="45"/>
    <xf numFmtId="49" fontId="25" fillId="0" borderId="22">
      <alignment horizontal="center"/>
    </xf>
    <xf numFmtId="49" fontId="34" fillId="0" borderId="46">
      <alignment horizontal="right"/>
    </xf>
    <xf numFmtId="49" fontId="34" fillId="0" borderId="46">
      <alignment horizontal="right"/>
    </xf>
    <xf numFmtId="49" fontId="25" fillId="0" borderId="20">
      <alignment horizontal="center"/>
    </xf>
    <xf numFmtId="0" fontId="25" fillId="0" borderId="46">
      <alignment horizontal="right"/>
    </xf>
    <xf numFmtId="0" fontId="25" fillId="0" borderId="46">
      <alignment horizontal="right"/>
    </xf>
    <xf numFmtId="0" fontId="25" fillId="0" borderId="20">
      <alignment horizontal="center"/>
    </xf>
    <xf numFmtId="0" fontId="33" fillId="0" borderId="8"/>
    <xf numFmtId="0" fontId="33" fillId="0" borderId="8"/>
    <xf numFmtId="49" fontId="25" fillId="0" borderId="50">
      <alignment horizontal="center"/>
    </xf>
    <xf numFmtId="0" fontId="25" fillId="0" borderId="38">
      <alignment horizontal="center"/>
    </xf>
    <xf numFmtId="0" fontId="25" fillId="0" borderId="38">
      <alignment horizontal="center"/>
    </xf>
    <xf numFmtId="0" fontId="33" fillId="0" borderId="0"/>
    <xf numFmtId="49" fontId="23" fillId="0" borderId="48">
      <alignment horizontal="center"/>
    </xf>
    <xf numFmtId="49" fontId="23" fillId="0" borderId="48">
      <alignment horizontal="center"/>
    </xf>
    <xf numFmtId="0" fontId="23" fillId="0" borderId="51"/>
    <xf numFmtId="167" fontId="25" fillId="0" borderId="20">
      <alignment horizontal="center"/>
    </xf>
    <xf numFmtId="167" fontId="25" fillId="0" borderId="20">
      <alignment horizontal="center"/>
    </xf>
    <xf numFmtId="0" fontId="23" fillId="0" borderId="40"/>
    <xf numFmtId="0" fontId="25" fillId="0" borderId="49">
      <alignment horizontal="center"/>
    </xf>
    <xf numFmtId="0" fontId="25" fillId="0" borderId="49">
      <alignment horizontal="center"/>
    </xf>
    <xf numFmtId="4" fontId="25" fillId="0" borderId="17">
      <alignment horizontal="right"/>
    </xf>
    <xf numFmtId="49" fontId="25" fillId="0" borderId="22">
      <alignment horizontal="center"/>
    </xf>
    <xf numFmtId="49" fontId="25" fillId="0" borderId="22">
      <alignment horizontal="center"/>
    </xf>
    <xf numFmtId="49" fontId="25" fillId="0" borderId="24">
      <alignment horizontal="center"/>
    </xf>
    <xf numFmtId="49" fontId="25" fillId="0" borderId="20">
      <alignment horizontal="center"/>
    </xf>
    <xf numFmtId="49" fontId="25" fillId="0" borderId="20">
      <alignment horizontal="center"/>
    </xf>
    <xf numFmtId="0" fontId="25" fillId="0" borderId="52">
      <alignment horizontal="left" wrapText="1"/>
    </xf>
    <xf numFmtId="0" fontId="25" fillId="0" borderId="20">
      <alignment horizontal="center"/>
    </xf>
    <xf numFmtId="0" fontId="25" fillId="0" borderId="20">
      <alignment horizontal="center"/>
    </xf>
    <xf numFmtId="0" fontId="25" fillId="0" borderId="21">
      <alignment horizontal="left" wrapText="1" indent="1"/>
    </xf>
    <xf numFmtId="49" fontId="25" fillId="0" borderId="50">
      <alignment horizontal="center"/>
    </xf>
    <xf numFmtId="49" fontId="25" fillId="0" borderId="50">
      <alignment horizontal="center"/>
    </xf>
    <xf numFmtId="0" fontId="25" fillId="0" borderId="53">
      <alignment horizontal="left" wrapText="1" indent="2"/>
    </xf>
    <xf numFmtId="0" fontId="24" fillId="0" borderId="37"/>
    <xf numFmtId="0" fontId="24" fillId="0" borderId="37"/>
    <xf numFmtId="0" fontId="25" fillId="5" borderId="37"/>
    <xf numFmtId="0" fontId="33" fillId="0" borderId="0"/>
    <xf numFmtId="0" fontId="33" fillId="0" borderId="0"/>
    <xf numFmtId="0" fontId="32" fillId="0" borderId="0">
      <alignment horizontal="left" wrapText="1"/>
    </xf>
    <xf numFmtId="0" fontId="23" fillId="0" borderId="51"/>
    <xf numFmtId="0" fontId="23" fillId="0" borderId="51"/>
    <xf numFmtId="49" fontId="23" fillId="0" borderId="0"/>
    <xf numFmtId="0" fontId="23" fillId="0" borderId="40"/>
    <xf numFmtId="0" fontId="23" fillId="0" borderId="40"/>
    <xf numFmtId="0" fontId="25" fillId="0" borderId="0">
      <alignment horizontal="right"/>
    </xf>
    <xf numFmtId="4" fontId="25" fillId="0" borderId="17">
      <alignment horizontal="right"/>
    </xf>
    <xf numFmtId="4" fontId="25" fillId="0" borderId="17">
      <alignment horizontal="right"/>
    </xf>
    <xf numFmtId="49" fontId="25" fillId="0" borderId="0">
      <alignment horizontal="right"/>
    </xf>
    <xf numFmtId="49" fontId="25" fillId="0" borderId="24">
      <alignment horizontal="center"/>
    </xf>
    <xf numFmtId="49" fontId="25" fillId="0" borderId="24">
      <alignment horizontal="center"/>
    </xf>
    <xf numFmtId="0" fontId="25" fillId="0" borderId="0">
      <alignment horizontal="left" wrapText="1"/>
    </xf>
    <xf numFmtId="0" fontId="25" fillId="0" borderId="52">
      <alignment horizontal="left" wrapText="1"/>
    </xf>
    <xf numFmtId="0" fontId="25" fillId="0" borderId="52">
      <alignment horizontal="left" wrapText="1"/>
    </xf>
    <xf numFmtId="0" fontId="25" fillId="0" borderId="8">
      <alignment horizontal="left"/>
    </xf>
    <xf numFmtId="0" fontId="25" fillId="0" borderId="21">
      <alignment horizontal="left" wrapText="1" indent="1"/>
    </xf>
    <xf numFmtId="0" fontId="25" fillId="0" borderId="21">
      <alignment horizontal="left" wrapText="1" indent="1"/>
    </xf>
    <xf numFmtId="0" fontId="25" fillId="0" borderId="10">
      <alignment horizontal="left" wrapText="1"/>
    </xf>
    <xf numFmtId="0" fontId="25" fillId="0" borderId="20">
      <alignment horizontal="left" wrapText="1" indent="2"/>
    </xf>
    <xf numFmtId="0" fontId="25" fillId="0" borderId="20">
      <alignment horizontal="left" wrapText="1" indent="2"/>
    </xf>
    <xf numFmtId="0" fontId="25" fillId="0" borderId="42"/>
    <xf numFmtId="0" fontId="23" fillId="3" borderId="54"/>
    <xf numFmtId="0" fontId="23" fillId="3" borderId="54"/>
    <xf numFmtId="0" fontId="26" fillId="0" borderId="53">
      <alignment horizontal="left" wrapText="1"/>
    </xf>
    <xf numFmtId="0" fontId="25" fillId="5" borderId="26"/>
    <xf numFmtId="0" fontId="25" fillId="5" borderId="26"/>
    <xf numFmtId="49" fontId="25" fillId="0" borderId="0">
      <alignment horizontal="center" wrapText="1"/>
    </xf>
    <xf numFmtId="0" fontId="32" fillId="0" borderId="0">
      <alignment horizontal="left" wrapText="1"/>
    </xf>
    <xf numFmtId="0" fontId="32" fillId="0" borderId="0">
      <alignment horizontal="left" wrapText="1"/>
    </xf>
    <xf numFmtId="49" fontId="25" fillId="0" borderId="34">
      <alignment horizontal="center" wrapText="1"/>
    </xf>
    <xf numFmtId="49" fontId="23" fillId="0" borderId="0"/>
    <xf numFmtId="49" fontId="23" fillId="0" borderId="0"/>
    <xf numFmtId="0" fontId="25" fillId="0" borderId="55"/>
    <xf numFmtId="0" fontId="25" fillId="0" borderId="0">
      <alignment horizontal="right"/>
    </xf>
    <xf numFmtId="0" fontId="25" fillId="0" borderId="0">
      <alignment horizontal="right"/>
    </xf>
    <xf numFmtId="0" fontId="25" fillId="0" borderId="56">
      <alignment horizontal="center" wrapText="1"/>
    </xf>
    <xf numFmtId="49" fontId="25" fillId="0" borderId="0">
      <alignment horizontal="right"/>
    </xf>
    <xf numFmtId="49" fontId="25" fillId="0" borderId="0">
      <alignment horizontal="right"/>
    </xf>
    <xf numFmtId="0" fontId="23" fillId="0" borderId="37"/>
    <xf numFmtId="0" fontId="25" fillId="0" borderId="0">
      <alignment horizontal="left" wrapText="1"/>
    </xf>
    <xf numFmtId="0" fontId="25" fillId="0" borderId="0">
      <alignment horizontal="left" wrapText="1"/>
    </xf>
    <xf numFmtId="49" fontId="25" fillId="0" borderId="0">
      <alignment horizontal="center"/>
    </xf>
    <xf numFmtId="0" fontId="25" fillId="0" borderId="8">
      <alignment horizontal="left"/>
    </xf>
    <xf numFmtId="0" fontId="25" fillId="0" borderId="8">
      <alignment horizontal="left"/>
    </xf>
    <xf numFmtId="49" fontId="25" fillId="0" borderId="9">
      <alignment horizontal="center" wrapText="1"/>
    </xf>
    <xf numFmtId="0" fontId="25" fillId="0" borderId="10">
      <alignment horizontal="left" wrapText="1"/>
    </xf>
    <xf numFmtId="0" fontId="25" fillId="0" borderId="10">
      <alignment horizontal="left" wrapText="1"/>
    </xf>
    <xf numFmtId="49" fontId="25" fillId="0" borderId="11">
      <alignment horizontal="center" wrapText="1"/>
    </xf>
    <xf numFmtId="0" fontId="25" fillId="0" borderId="42"/>
    <xf numFmtId="0" fontId="25" fillId="0" borderId="42"/>
    <xf numFmtId="49" fontId="25" fillId="0" borderId="8"/>
    <xf numFmtId="0" fontId="26" fillId="0" borderId="53">
      <alignment horizontal="left" wrapText="1"/>
    </xf>
    <xf numFmtId="0" fontId="26" fillId="0" borderId="53">
      <alignment horizontal="left" wrapText="1"/>
    </xf>
    <xf numFmtId="4" fontId="25" fillId="0" borderId="13">
      <alignment horizontal="right"/>
    </xf>
    <xf numFmtId="0" fontId="25" fillId="0" borderId="16">
      <alignment horizontal="left" wrapText="1" indent="2"/>
    </xf>
    <xf numFmtId="0" fontId="25" fillId="0" borderId="16">
      <alignment horizontal="left" wrapText="1" indent="2"/>
    </xf>
    <xf numFmtId="4" fontId="25" fillId="0" borderId="9">
      <alignment horizontal="right"/>
    </xf>
    <xf numFmtId="49" fontId="25" fillId="0" borderId="0">
      <alignment horizontal="center" wrapText="1"/>
    </xf>
    <xf numFmtId="49" fontId="25" fillId="0" borderId="0">
      <alignment horizontal="center" wrapText="1"/>
    </xf>
    <xf numFmtId="4" fontId="25" fillId="0" borderId="16">
      <alignment horizontal="right"/>
    </xf>
    <xf numFmtId="49" fontId="25" fillId="0" borderId="34">
      <alignment horizontal="center" wrapText="1"/>
    </xf>
    <xf numFmtId="49" fontId="25" fillId="0" borderId="34">
      <alignment horizontal="center" wrapText="1"/>
    </xf>
    <xf numFmtId="49" fontId="25" fillId="0" borderId="17">
      <alignment horizontal="center"/>
    </xf>
    <xf numFmtId="0" fontId="25" fillId="0" borderId="55"/>
    <xf numFmtId="0" fontId="25" fillId="0" borderId="55"/>
    <xf numFmtId="4" fontId="25" fillId="0" borderId="18">
      <alignment horizontal="right"/>
    </xf>
    <xf numFmtId="0" fontId="25" fillId="0" borderId="56">
      <alignment horizontal="center" wrapText="1"/>
    </xf>
    <xf numFmtId="0" fontId="25" fillId="0" borderId="56">
      <alignment horizontal="center" wrapText="1"/>
    </xf>
    <xf numFmtId="0" fontId="25" fillId="0" borderId="19">
      <alignment horizontal="left" wrapText="1"/>
    </xf>
    <xf numFmtId="0" fontId="23" fillId="3" borderId="37"/>
    <xf numFmtId="0" fontId="23" fillId="3" borderId="37"/>
    <xf numFmtId="0" fontId="26" fillId="0" borderId="20">
      <alignment horizontal="left" wrapText="1"/>
    </xf>
    <xf numFmtId="49" fontId="25" fillId="0" borderId="15">
      <alignment horizontal="center"/>
    </xf>
    <xf numFmtId="49" fontId="25" fillId="0" borderId="15">
      <alignment horizontal="center"/>
    </xf>
    <xf numFmtId="0" fontId="25" fillId="0" borderId="8"/>
    <xf numFmtId="0" fontId="23" fillId="0" borderId="37"/>
    <xf numFmtId="0" fontId="23" fillId="0" borderId="37"/>
    <xf numFmtId="0" fontId="23" fillId="0" borderId="8"/>
    <xf numFmtId="0" fontId="22" fillId="0" borderId="0"/>
    <xf numFmtId="0" fontId="35" fillId="0" borderId="0"/>
  </cellStyleXfs>
  <cellXfs count="74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166" fontId="1" fillId="2" borderId="0" xfId="0" applyNumberFormat="1" applyFont="1" applyFill="1" applyAlignment="1">
      <alignment vertical="top"/>
    </xf>
    <xf numFmtId="0" fontId="4" fillId="2" borderId="0" xfId="0" applyFont="1" applyFill="1" applyAlignment="1">
      <alignment horizontal="center" vertical="top" shrinkToFit="1"/>
    </xf>
    <xf numFmtId="0" fontId="4" fillId="2" borderId="0" xfId="0" applyFont="1" applyFill="1" applyAlignment="1">
      <alignment vertical="top"/>
    </xf>
    <xf numFmtId="164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horizontal="right" vertical="top" shrinkToFit="1"/>
    </xf>
    <xf numFmtId="0" fontId="4" fillId="2" borderId="0" xfId="0" applyFont="1" applyFill="1" applyAlignment="1">
      <alignment horizontal="right" vertical="top"/>
    </xf>
    <xf numFmtId="0" fontId="4" fillId="2" borderId="6" xfId="0" applyNumberFormat="1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wrapText="1" shrinkToFit="1"/>
    </xf>
    <xf numFmtId="0" fontId="5" fillId="2" borderId="7" xfId="0" applyFont="1" applyFill="1" applyBorder="1" applyAlignment="1">
      <alignment horizontal="left" vertical="top" wrapText="1" shrinkToFit="1"/>
    </xf>
    <xf numFmtId="164" fontId="8" fillId="2" borderId="7" xfId="1" applyNumberFormat="1" applyFont="1" applyFill="1" applyBorder="1" applyAlignment="1">
      <alignment horizontal="center" vertical="top"/>
    </xf>
    <xf numFmtId="164" fontId="8" fillId="2" borderId="7" xfId="0" applyNumberFormat="1" applyFont="1" applyFill="1" applyBorder="1" applyAlignment="1">
      <alignment horizontal="center" vertical="top" shrinkToFit="1"/>
    </xf>
    <xf numFmtId="164" fontId="9" fillId="2" borderId="7" xfId="0" applyNumberFormat="1" applyFont="1" applyFill="1" applyBorder="1" applyAlignment="1">
      <alignment horizontal="center" vertical="top" shrinkToFit="1"/>
    </xf>
    <xf numFmtId="0" fontId="4" fillId="2" borderId="7" xfId="0" applyFont="1" applyFill="1" applyBorder="1" applyAlignment="1">
      <alignment horizontal="left" vertical="top" wrapText="1" shrinkToFit="1"/>
    </xf>
    <xf numFmtId="164" fontId="10" fillId="2" borderId="7" xfId="1" applyNumberFormat="1" applyFont="1" applyFill="1" applyBorder="1" applyAlignment="1">
      <alignment horizontal="center" vertical="top"/>
    </xf>
    <xf numFmtId="164" fontId="11" fillId="2" borderId="7" xfId="0" applyNumberFormat="1" applyFont="1" applyFill="1" applyBorder="1" applyAlignment="1">
      <alignment horizontal="center" vertical="top" shrinkToFit="1"/>
    </xf>
    <xf numFmtId="164" fontId="4" fillId="2" borderId="7" xfId="0" applyNumberFormat="1" applyFont="1" applyFill="1" applyBorder="1" applyAlignment="1">
      <alignment horizontal="center" vertical="top" shrinkToFit="1"/>
    </xf>
    <xf numFmtId="49" fontId="4" fillId="2" borderId="7" xfId="0" applyNumberFormat="1" applyFont="1" applyFill="1" applyBorder="1" applyAlignment="1">
      <alignment horizontal="left" vertical="top" wrapText="1" shrinkToFit="1"/>
    </xf>
    <xf numFmtId="49" fontId="4" fillId="2" borderId="7" xfId="0" applyNumberFormat="1" applyFont="1" applyFill="1" applyBorder="1" applyAlignment="1">
      <alignment horizontal="justify" vertical="top" wrapText="1" shrinkToFit="1"/>
    </xf>
    <xf numFmtId="164" fontId="12" fillId="2" borderId="7" xfId="1" applyNumberFormat="1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justify" vertical="top" wrapText="1" shrinkToFit="1"/>
    </xf>
    <xf numFmtId="0" fontId="13" fillId="2" borderId="7" xfId="0" applyFont="1" applyFill="1" applyBorder="1" applyAlignment="1">
      <alignment horizontal="justify" vertical="top" wrapText="1" shrinkToFit="1"/>
    </xf>
    <xf numFmtId="164" fontId="14" fillId="2" borderId="7" xfId="1" applyNumberFormat="1" applyFont="1" applyFill="1" applyBorder="1" applyAlignment="1">
      <alignment horizontal="center" vertical="top"/>
    </xf>
    <xf numFmtId="164" fontId="9" fillId="2" borderId="7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justify" vertical="top" wrapText="1" shrinkToFit="1"/>
    </xf>
    <xf numFmtId="49" fontId="1" fillId="2" borderId="7" xfId="0" applyNumberFormat="1" applyFont="1" applyFill="1" applyBorder="1" applyAlignment="1">
      <alignment horizontal="center" vertical="top" wrapText="1" shrinkToFit="1"/>
    </xf>
    <xf numFmtId="0" fontId="1" fillId="2" borderId="7" xfId="0" applyFont="1" applyFill="1" applyBorder="1" applyAlignment="1">
      <alignment horizontal="left" vertical="top" wrapText="1" shrinkToFit="1"/>
    </xf>
    <xf numFmtId="164" fontId="1" fillId="2" borderId="7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center" vertical="top" shrinkToFit="1"/>
    </xf>
    <xf numFmtId="164" fontId="1" fillId="2" borderId="0" xfId="0" applyNumberFormat="1" applyFont="1" applyFill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 wrapText="1" shrinkToFit="1"/>
    </xf>
    <xf numFmtId="164" fontId="5" fillId="2" borderId="7" xfId="0" applyNumberFormat="1" applyFont="1" applyFill="1" applyBorder="1" applyAlignment="1">
      <alignment horizontal="center" vertical="top" shrinkToFit="1"/>
    </xf>
    <xf numFmtId="164" fontId="9" fillId="2" borderId="7" xfId="0" applyNumberFormat="1" applyFont="1" applyFill="1" applyBorder="1" applyAlignment="1">
      <alignment horizontal="center" vertical="top" wrapText="1"/>
    </xf>
    <xf numFmtId="164" fontId="15" fillId="2" borderId="7" xfId="0" applyNumberFormat="1" applyFont="1" applyFill="1" applyBorder="1" applyAlignment="1">
      <alignment horizontal="center" vertical="top" shrinkToFit="1"/>
    </xf>
    <xf numFmtId="164" fontId="16" fillId="2" borderId="7" xfId="0" applyNumberFormat="1" applyFont="1" applyFill="1" applyBorder="1" applyAlignment="1">
      <alignment horizontal="center" vertical="top" shrinkToFit="1"/>
    </xf>
    <xf numFmtId="49" fontId="4" fillId="2" borderId="7" xfId="0" applyNumberFormat="1" applyFont="1" applyFill="1" applyBorder="1" applyAlignment="1">
      <alignment horizontal="center" vertical="top" wrapText="1" shrinkToFit="1"/>
    </xf>
    <xf numFmtId="164" fontId="17" fillId="2" borderId="7" xfId="0" applyNumberFormat="1" applyFont="1" applyFill="1" applyBorder="1" applyAlignment="1">
      <alignment horizontal="center" vertical="top" shrinkToFit="1"/>
    </xf>
    <xf numFmtId="0" fontId="4" fillId="2" borderId="7" xfId="0" applyNumberFormat="1" applyFont="1" applyFill="1" applyBorder="1" applyAlignment="1">
      <alignment horizontal="left" vertical="top" wrapText="1" shrinkToFit="1"/>
    </xf>
    <xf numFmtId="164" fontId="4" fillId="2" borderId="7" xfId="0" applyNumberFormat="1" applyFont="1" applyFill="1" applyBorder="1" applyAlignment="1">
      <alignment horizontal="center" vertical="top" wrapText="1" shrinkToFit="1"/>
    </xf>
    <xf numFmtId="164" fontId="14" fillId="2" borderId="7" xfId="0" applyNumberFormat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vertical="top" wrapText="1" shrinkToFit="1"/>
    </xf>
    <xf numFmtId="0" fontId="4" fillId="2" borderId="0" xfId="0" applyFont="1" applyFill="1" applyBorder="1" applyAlignment="1">
      <alignment horizontal="center" vertical="top" wrapText="1" shrinkToFit="1"/>
    </xf>
    <xf numFmtId="0" fontId="18" fillId="2" borderId="0" xfId="0" applyFont="1" applyFill="1" applyBorder="1" applyAlignment="1">
      <alignment vertical="top" shrinkToFit="1"/>
    </xf>
    <xf numFmtId="164" fontId="14" fillId="2" borderId="0" xfId="0" applyNumberFormat="1" applyFont="1" applyFill="1" applyBorder="1" applyAlignment="1">
      <alignment horizontal="center" vertical="top" wrapText="1" shrinkToFit="1"/>
    </xf>
    <xf numFmtId="164" fontId="4" fillId="2" borderId="0" xfId="0" applyNumberFormat="1" applyFont="1" applyFill="1" applyBorder="1" applyAlignment="1">
      <alignment horizontal="center" vertical="top" wrapText="1" shrinkToFit="1"/>
    </xf>
    <xf numFmtId="164" fontId="9" fillId="2" borderId="6" xfId="0" applyNumberFormat="1" applyFont="1" applyFill="1" applyBorder="1" applyAlignment="1">
      <alignment horizontal="center" vertical="top" shrinkToFit="1"/>
    </xf>
    <xf numFmtId="0" fontId="4" fillId="2" borderId="7" xfId="0" applyFont="1" applyFill="1" applyBorder="1" applyAlignment="1">
      <alignment horizontal="center" vertical="top" shrinkToFit="1"/>
    </xf>
    <xf numFmtId="0" fontId="9" fillId="2" borderId="7" xfId="0" applyFont="1" applyFill="1" applyBorder="1" applyAlignment="1">
      <alignment vertical="top" shrinkToFit="1"/>
    </xf>
    <xf numFmtId="0" fontId="4" fillId="2" borderId="7" xfId="0" applyFont="1" applyFill="1" applyBorder="1" applyAlignment="1">
      <alignment vertical="top" shrinkToFit="1"/>
    </xf>
    <xf numFmtId="164" fontId="14" fillId="2" borderId="7" xfId="0" applyNumberFormat="1" applyFont="1" applyFill="1" applyBorder="1" applyAlignment="1">
      <alignment horizontal="center" vertical="top" shrinkToFit="1"/>
    </xf>
    <xf numFmtId="164" fontId="19" fillId="2" borderId="7" xfId="0" applyNumberFormat="1" applyFont="1" applyFill="1" applyBorder="1" applyAlignment="1">
      <alignment horizontal="center" vertical="top" shrinkToFit="1"/>
    </xf>
    <xf numFmtId="164" fontId="4" fillId="2" borderId="7" xfId="2" applyNumberFormat="1" applyFont="1" applyFill="1" applyBorder="1" applyAlignment="1">
      <alignment horizontal="center" vertical="top" shrinkToFit="1"/>
    </xf>
    <xf numFmtId="0" fontId="2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0" fontId="4" fillId="2" borderId="1" xfId="0" applyNumberFormat="1" applyFont="1" applyFill="1" applyBorder="1" applyAlignment="1">
      <alignment horizontal="center" vertical="top" wrapText="1" shrinkToFit="1"/>
    </xf>
    <xf numFmtId="0" fontId="4" fillId="2" borderId="6" xfId="0" applyNumberFormat="1" applyFont="1" applyFill="1" applyBorder="1" applyAlignment="1">
      <alignment horizontal="center" vertical="top" wrapText="1" shrinkToFit="1"/>
    </xf>
    <xf numFmtId="164" fontId="4" fillId="2" borderId="1" xfId="0" applyNumberFormat="1" applyFont="1" applyFill="1" applyBorder="1" applyAlignment="1">
      <alignment horizontal="center" vertical="top" wrapText="1" shrinkToFit="1"/>
    </xf>
    <xf numFmtId="164" fontId="4" fillId="2" borderId="6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shrinkToFit="1"/>
    </xf>
    <xf numFmtId="0" fontId="3" fillId="2" borderId="0" xfId="0" applyFont="1" applyFill="1" applyBorder="1" applyAlignment="1">
      <alignment horizontal="center" vertical="top" shrinkToFit="1"/>
    </xf>
    <xf numFmtId="0" fontId="4" fillId="2" borderId="5" xfId="0" applyNumberFormat="1" applyFont="1" applyFill="1" applyBorder="1" applyAlignment="1">
      <alignment horizontal="center" vertical="top" wrapText="1" shrinkToFit="1"/>
    </xf>
    <xf numFmtId="0" fontId="4" fillId="2" borderId="2" xfId="0" applyNumberFormat="1" applyFont="1" applyFill="1" applyBorder="1" applyAlignment="1">
      <alignment horizontal="center" vertical="top" wrapText="1" shrinkToFit="1"/>
    </xf>
    <xf numFmtId="0" fontId="4" fillId="2" borderId="3" xfId="0" applyNumberFormat="1" applyFont="1" applyFill="1" applyBorder="1" applyAlignment="1">
      <alignment horizontal="center" vertical="top" wrapText="1" shrinkToFit="1"/>
    </xf>
    <xf numFmtId="0" fontId="4" fillId="2" borderId="4" xfId="0" applyNumberFormat="1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2" borderId="5" xfId="0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zoomScale="70" zoomScaleNormal="70" workbookViewId="0">
      <selection activeCell="D56" sqref="D56:G56"/>
    </sheetView>
  </sheetViews>
  <sheetFormatPr defaultRowHeight="15" x14ac:dyDescent="0.2"/>
  <cols>
    <col min="1" max="1" width="10.7109375" style="1" customWidth="1"/>
    <col min="2" max="2" width="122" style="1" customWidth="1"/>
    <col min="3" max="3" width="23.5703125" style="1" customWidth="1"/>
    <col min="4" max="4" width="21" style="1" customWidth="1"/>
    <col min="5" max="5" width="15" style="1" customWidth="1"/>
    <col min="6" max="6" width="23.42578125" style="1" customWidth="1"/>
    <col min="7" max="7" width="22" style="1" customWidth="1"/>
    <col min="8" max="8" width="15.42578125" style="1" customWidth="1"/>
    <col min="9" max="9" width="17.42578125" style="1" customWidth="1"/>
    <col min="10" max="10" width="17.28515625" style="1" customWidth="1"/>
    <col min="11" max="11" width="20.7109375" style="1" customWidth="1"/>
    <col min="12" max="12" width="10.85546875" style="1" bestFit="1" customWidth="1"/>
    <col min="13" max="16384" width="9.140625" style="1"/>
  </cols>
  <sheetData>
    <row r="1" spans="1:10" x14ac:dyDescent="0.2">
      <c r="C1" s="2"/>
      <c r="D1" s="3"/>
      <c r="E1" s="4"/>
      <c r="F1" s="4"/>
      <c r="G1" s="64" t="s">
        <v>0</v>
      </c>
      <c r="H1" s="64"/>
      <c r="I1" s="64"/>
      <c r="J1" s="64"/>
    </row>
    <row r="2" spans="1:10" ht="22.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8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2">
      <c r="A4" s="5"/>
      <c r="B4" s="6"/>
      <c r="C4" s="7"/>
      <c r="D4" s="6"/>
      <c r="E4" s="6"/>
      <c r="F4" s="7"/>
      <c r="G4" s="7"/>
      <c r="H4" s="7"/>
      <c r="I4" s="8"/>
      <c r="J4" s="9" t="s">
        <v>3</v>
      </c>
    </row>
    <row r="5" spans="1:10" x14ac:dyDescent="0.2">
      <c r="A5" s="60" t="s">
        <v>4</v>
      </c>
      <c r="B5" s="60" t="s">
        <v>5</v>
      </c>
      <c r="C5" s="68" t="s">
        <v>6</v>
      </c>
      <c r="D5" s="69"/>
      <c r="E5" s="70"/>
      <c r="F5" s="68" t="s">
        <v>7</v>
      </c>
      <c r="G5" s="69"/>
      <c r="H5" s="70"/>
      <c r="I5" s="60" t="s">
        <v>8</v>
      </c>
      <c r="J5" s="71" t="s">
        <v>9</v>
      </c>
    </row>
    <row r="6" spans="1:10" ht="15" customHeight="1" x14ac:dyDescent="0.2">
      <c r="A6" s="67"/>
      <c r="B6" s="67"/>
      <c r="C6" s="60" t="s">
        <v>10</v>
      </c>
      <c r="D6" s="60" t="s">
        <v>11</v>
      </c>
      <c r="E6" s="62" t="s">
        <v>12</v>
      </c>
      <c r="F6" s="60" t="s">
        <v>10</v>
      </c>
      <c r="G6" s="60" t="s">
        <v>11</v>
      </c>
      <c r="H6" s="62" t="s">
        <v>12</v>
      </c>
      <c r="I6" s="67"/>
      <c r="J6" s="72"/>
    </row>
    <row r="7" spans="1:10" ht="15.75" customHeight="1" x14ac:dyDescent="0.2">
      <c r="A7" s="61"/>
      <c r="B7" s="61"/>
      <c r="C7" s="61"/>
      <c r="D7" s="61"/>
      <c r="E7" s="63"/>
      <c r="F7" s="61"/>
      <c r="G7" s="61"/>
      <c r="H7" s="63"/>
      <c r="I7" s="61"/>
      <c r="J7" s="73"/>
    </row>
    <row r="8" spans="1:10" ht="17.25" customHeight="1" x14ac:dyDescent="0.2">
      <c r="A8" s="10">
        <v>1</v>
      </c>
      <c r="B8" s="10">
        <v>2</v>
      </c>
      <c r="C8" s="10">
        <v>3</v>
      </c>
      <c r="D8" s="10">
        <v>4</v>
      </c>
      <c r="E8" s="10" t="s">
        <v>13</v>
      </c>
      <c r="F8" s="10">
        <v>6</v>
      </c>
      <c r="G8" s="10">
        <v>7</v>
      </c>
      <c r="H8" s="10" t="s">
        <v>14</v>
      </c>
      <c r="I8" s="10" t="s">
        <v>15</v>
      </c>
      <c r="J8" s="11" t="s">
        <v>16</v>
      </c>
    </row>
    <row r="9" spans="1:10" ht="15.75" x14ac:dyDescent="0.2">
      <c r="A9" s="12"/>
      <c r="B9" s="13" t="s">
        <v>17</v>
      </c>
      <c r="C9" s="14">
        <v>272547242.69999999</v>
      </c>
      <c r="D9" s="14">
        <v>215700745.80000001</v>
      </c>
      <c r="E9" s="15">
        <f t="shared" ref="E9:E20" si="0">D9/C9*100</f>
        <v>79.142516234305688</v>
      </c>
      <c r="F9" s="14">
        <f>F10+F19</f>
        <v>314268713.80000001</v>
      </c>
      <c r="G9" s="14">
        <f>G10+G19</f>
        <v>233636069.20000002</v>
      </c>
      <c r="H9" s="15">
        <f t="shared" ref="H9:H20" si="1">G9/F9*100</f>
        <v>74.342770673852556</v>
      </c>
      <c r="I9" s="16">
        <f t="shared" ref="I9:I20" si="2">G9-D9</f>
        <v>17935323.400000006</v>
      </c>
      <c r="J9" s="16">
        <f t="shared" ref="J9:J20" si="3">G9/D9*100</f>
        <v>108.31491023986992</v>
      </c>
    </row>
    <row r="10" spans="1:10" x14ac:dyDescent="0.2">
      <c r="A10" s="12"/>
      <c r="B10" s="17" t="s">
        <v>18</v>
      </c>
      <c r="C10" s="18">
        <v>256535038.09999999</v>
      </c>
      <c r="D10" s="18">
        <v>202795286.80000001</v>
      </c>
      <c r="E10" s="19">
        <f t="shared" si="0"/>
        <v>79.05169145781494</v>
      </c>
      <c r="F10" s="18">
        <v>293349121.30000001</v>
      </c>
      <c r="G10" s="18">
        <v>217563603.40000001</v>
      </c>
      <c r="H10" s="19">
        <f t="shared" si="1"/>
        <v>74.165418473336331</v>
      </c>
      <c r="I10" s="20">
        <f t="shared" si="2"/>
        <v>14768316.599999994</v>
      </c>
      <c r="J10" s="20">
        <f t="shared" si="3"/>
        <v>107.28237664347927</v>
      </c>
    </row>
    <row r="11" spans="1:10" x14ac:dyDescent="0.2">
      <c r="A11" s="12"/>
      <c r="B11" s="17" t="s">
        <v>19</v>
      </c>
      <c r="C11" s="18">
        <v>246908131.19999999</v>
      </c>
      <c r="D11" s="18">
        <v>186497176.40000001</v>
      </c>
      <c r="E11" s="19">
        <f t="shared" si="0"/>
        <v>75.533023353100489</v>
      </c>
      <c r="F11" s="18">
        <v>281505148</v>
      </c>
      <c r="G11" s="18">
        <v>194886124.80000001</v>
      </c>
      <c r="H11" s="19">
        <f t="shared" si="1"/>
        <v>69.230039373915815</v>
      </c>
      <c r="I11" s="20">
        <f t="shared" si="2"/>
        <v>8388948.400000006</v>
      </c>
      <c r="J11" s="20">
        <f t="shared" si="3"/>
        <v>104.49816375879459</v>
      </c>
    </row>
    <row r="12" spans="1:10" x14ac:dyDescent="0.2">
      <c r="A12" s="12"/>
      <c r="B12" s="17" t="s">
        <v>20</v>
      </c>
      <c r="C12" s="18">
        <v>98508895.200000003</v>
      </c>
      <c r="D12" s="18">
        <v>74971229.200000003</v>
      </c>
      <c r="E12" s="19">
        <f t="shared" si="0"/>
        <v>76.106050167132523</v>
      </c>
      <c r="F12" s="18">
        <v>104553022</v>
      </c>
      <c r="G12" s="18">
        <v>68510174.700000003</v>
      </c>
      <c r="H12" s="19">
        <f t="shared" si="1"/>
        <v>65.526728342677657</v>
      </c>
      <c r="I12" s="20">
        <f t="shared" si="2"/>
        <v>-6461054.5</v>
      </c>
      <c r="J12" s="20">
        <f t="shared" si="3"/>
        <v>91.381954692560925</v>
      </c>
    </row>
    <row r="13" spans="1:10" x14ac:dyDescent="0.2">
      <c r="A13" s="12"/>
      <c r="B13" s="21" t="s">
        <v>21</v>
      </c>
      <c r="C13" s="18">
        <v>76156651.200000003</v>
      </c>
      <c r="D13" s="18">
        <v>58496877.5</v>
      </c>
      <c r="E13" s="19">
        <f t="shared" si="0"/>
        <v>76.811252304644412</v>
      </c>
      <c r="F13" s="18">
        <v>96158169.5</v>
      </c>
      <c r="G13" s="18">
        <v>68335875.799999997</v>
      </c>
      <c r="H13" s="19">
        <f t="shared" si="1"/>
        <v>71.066115500461962</v>
      </c>
      <c r="I13" s="20">
        <f t="shared" si="2"/>
        <v>9838998.299999997</v>
      </c>
      <c r="J13" s="20">
        <f t="shared" si="3"/>
        <v>116.81969828218608</v>
      </c>
    </row>
    <row r="14" spans="1:10" x14ac:dyDescent="0.2">
      <c r="A14" s="12"/>
      <c r="B14" s="21" t="s">
        <v>22</v>
      </c>
      <c r="C14" s="18">
        <v>14239622.800000001</v>
      </c>
      <c r="D14" s="18">
        <v>12749681.800000001</v>
      </c>
      <c r="E14" s="19">
        <f t="shared" si="0"/>
        <v>89.536654018672451</v>
      </c>
      <c r="F14" s="18">
        <v>16969577.800000001</v>
      </c>
      <c r="G14" s="18">
        <v>14639769</v>
      </c>
      <c r="H14" s="19">
        <f t="shared" si="1"/>
        <v>86.270673157230817</v>
      </c>
      <c r="I14" s="20">
        <f t="shared" si="2"/>
        <v>1890087.1999999993</v>
      </c>
      <c r="J14" s="20">
        <f t="shared" si="3"/>
        <v>114.8245833084242</v>
      </c>
    </row>
    <row r="15" spans="1:10" ht="15" customHeight="1" x14ac:dyDescent="0.2">
      <c r="A15" s="12"/>
      <c r="B15" s="22" t="s">
        <v>23</v>
      </c>
      <c r="C15" s="18">
        <v>41961770.600000001</v>
      </c>
      <c r="D15" s="18">
        <v>28719510.399999999</v>
      </c>
      <c r="E15" s="19">
        <f t="shared" si="0"/>
        <v>68.44208428135299</v>
      </c>
      <c r="F15" s="18">
        <v>41973227.700000003</v>
      </c>
      <c r="G15" s="18">
        <v>29444388.5</v>
      </c>
      <c r="H15" s="19">
        <f>G15/F15*100</f>
        <v>70.15040327718232</v>
      </c>
      <c r="I15" s="20">
        <f t="shared" si="2"/>
        <v>724878.10000000149</v>
      </c>
      <c r="J15" s="20">
        <f t="shared" si="3"/>
        <v>102.52399184353784</v>
      </c>
    </row>
    <row r="16" spans="1:10" ht="15" customHeight="1" x14ac:dyDescent="0.2">
      <c r="A16" s="12"/>
      <c r="B16" s="22" t="s">
        <v>24</v>
      </c>
      <c r="C16" s="18">
        <v>4970484.7</v>
      </c>
      <c r="D16" s="18">
        <v>2869304.6</v>
      </c>
      <c r="E16" s="19">
        <f t="shared" si="0"/>
        <v>57.726857101079098</v>
      </c>
      <c r="F16" s="18">
        <v>5219064.7</v>
      </c>
      <c r="G16" s="18">
        <v>3803734.7</v>
      </c>
      <c r="H16" s="19">
        <f>G16/F16*100</f>
        <v>72.881539483501712</v>
      </c>
      <c r="I16" s="20">
        <f t="shared" si="2"/>
        <v>934430.10000000009</v>
      </c>
      <c r="J16" s="20">
        <f t="shared" si="3"/>
        <v>132.56643090454742</v>
      </c>
    </row>
    <row r="17" spans="1:10" x14ac:dyDescent="0.2">
      <c r="A17" s="12"/>
      <c r="B17" s="22" t="s">
        <v>25</v>
      </c>
      <c r="C17" s="23">
        <v>14806027</v>
      </c>
      <c r="D17" s="23">
        <v>10331267</v>
      </c>
      <c r="E17" s="19">
        <f t="shared" si="0"/>
        <v>69.777442658992854</v>
      </c>
      <c r="F17" s="23">
        <v>19779540.699999999</v>
      </c>
      <c r="G17" s="23">
        <v>12345776.6</v>
      </c>
      <c r="H17" s="19">
        <f>G17/F17*100</f>
        <v>62.416902329789693</v>
      </c>
      <c r="I17" s="20">
        <f t="shared" si="2"/>
        <v>2014509.5999999996</v>
      </c>
      <c r="J17" s="20">
        <f t="shared" si="3"/>
        <v>119.49915339522248</v>
      </c>
    </row>
    <row r="18" spans="1:10" ht="15" customHeight="1" x14ac:dyDescent="0.2">
      <c r="A18" s="12"/>
      <c r="B18" s="22" t="s">
        <v>26</v>
      </c>
      <c r="C18" s="23">
        <v>9626906.9000000004</v>
      </c>
      <c r="D18" s="23">
        <v>16298110.4</v>
      </c>
      <c r="E18" s="19">
        <f t="shared" si="0"/>
        <v>169.29747601485582</v>
      </c>
      <c r="F18" s="23">
        <v>11843973.300000001</v>
      </c>
      <c r="G18" s="23">
        <v>22677478.600000001</v>
      </c>
      <c r="H18" s="19">
        <f>G18/F18*100</f>
        <v>191.46850491464718</v>
      </c>
      <c r="I18" s="20">
        <f t="shared" si="2"/>
        <v>6379368.2000000011</v>
      </c>
      <c r="J18" s="20">
        <f t="shared" si="3"/>
        <v>139.14176578408745</v>
      </c>
    </row>
    <row r="19" spans="1:10" x14ac:dyDescent="0.2">
      <c r="A19" s="12"/>
      <c r="B19" s="24" t="s">
        <v>27</v>
      </c>
      <c r="C19" s="23">
        <v>16012204.6</v>
      </c>
      <c r="D19" s="23">
        <v>12905459</v>
      </c>
      <c r="E19" s="19">
        <f t="shared" si="0"/>
        <v>80.597639877771726</v>
      </c>
      <c r="F19" s="23">
        <v>20919592.5</v>
      </c>
      <c r="G19" s="23">
        <v>16072465.800000001</v>
      </c>
      <c r="H19" s="19">
        <f t="shared" si="1"/>
        <v>76.829726965283868</v>
      </c>
      <c r="I19" s="20">
        <f t="shared" si="2"/>
        <v>3167006.8000000007</v>
      </c>
      <c r="J19" s="20">
        <f t="shared" si="3"/>
        <v>124.54005549124601</v>
      </c>
    </row>
    <row r="20" spans="1:10" ht="30" customHeight="1" x14ac:dyDescent="0.2">
      <c r="A20" s="12"/>
      <c r="B20" s="24" t="s">
        <v>28</v>
      </c>
      <c r="C20" s="23">
        <v>15264550.300000001</v>
      </c>
      <c r="D20" s="23">
        <v>11375612.9</v>
      </c>
      <c r="E20" s="19">
        <f t="shared" si="0"/>
        <v>74.523079137156103</v>
      </c>
      <c r="F20" s="23">
        <v>20945810.600000001</v>
      </c>
      <c r="G20" s="23">
        <v>15026975.6</v>
      </c>
      <c r="H20" s="19">
        <f t="shared" si="1"/>
        <v>71.742153535943828</v>
      </c>
      <c r="I20" s="20">
        <f t="shared" si="2"/>
        <v>3651362.6999999993</v>
      </c>
      <c r="J20" s="20">
        <f t="shared" si="3"/>
        <v>132.09816237681576</v>
      </c>
    </row>
    <row r="21" spans="1:10" ht="15.75" x14ac:dyDescent="0.2">
      <c r="A21" s="12"/>
      <c r="B21" s="25"/>
      <c r="C21" s="26"/>
      <c r="D21" s="26"/>
      <c r="E21" s="19"/>
      <c r="F21" s="27"/>
      <c r="G21" s="27"/>
      <c r="H21" s="19"/>
      <c r="I21" s="20"/>
      <c r="J21" s="20"/>
    </row>
    <row r="22" spans="1:10" ht="15.75" x14ac:dyDescent="0.2">
      <c r="A22" s="12"/>
      <c r="B22" s="28" t="s">
        <v>29</v>
      </c>
      <c r="C22" s="27">
        <f>C23+C24+C25+C26+C27+C28+C29+C30+C31+C32+C33+C34+C36+C37</f>
        <v>330447921.79999995</v>
      </c>
      <c r="D22" s="27">
        <f>D23+D24+D25+D26+D27+D28+D29+D30+D31+D32+D33+D34+D36+D37</f>
        <v>185323066.00000003</v>
      </c>
      <c r="E22" s="15">
        <f>D22/C22*100</f>
        <v>56.08238205600361</v>
      </c>
      <c r="F22" s="27">
        <f>F23+F24+F25+F26+F27+F28+F29+F30+F31+F32+F33+F34+F36+F37</f>
        <v>391608495.97737008</v>
      </c>
      <c r="G22" s="27">
        <f>G23+G24+G25+G26+G27+G28+G29+G30+G31+G32+G33+G34+G36+G37</f>
        <v>226166593.82210004</v>
      </c>
      <c r="H22" s="15">
        <f>G22/F22*100</f>
        <v>57.753239816117151</v>
      </c>
      <c r="I22" s="16">
        <f t="shared" ref="I22:I39" si="4">G22-D22</f>
        <v>40843527.822100013</v>
      </c>
      <c r="J22" s="16">
        <f t="shared" ref="J22:J37" si="5">G22/D22*100</f>
        <v>122.03909567419957</v>
      </c>
    </row>
    <row r="23" spans="1:10" x14ac:dyDescent="0.2">
      <c r="A23" s="29" t="s">
        <v>30</v>
      </c>
      <c r="B23" s="30" t="s">
        <v>31</v>
      </c>
      <c r="C23" s="31">
        <v>34029816.899999999</v>
      </c>
      <c r="D23" s="31">
        <v>14637264</v>
      </c>
      <c r="E23" s="19">
        <f t="shared" ref="E23:E37" si="6">D23/C23*100</f>
        <v>43.013055412590248</v>
      </c>
      <c r="F23" s="31">
        <v>41317252.694580004</v>
      </c>
      <c r="G23" s="31">
        <v>18476599.405650001</v>
      </c>
      <c r="H23" s="19">
        <f t="shared" ref="H23:H37" si="7">G23/F23*100</f>
        <v>44.718847940424077</v>
      </c>
      <c r="I23" s="32">
        <f t="shared" si="4"/>
        <v>3839335.405650001</v>
      </c>
      <c r="J23" s="32">
        <f t="shared" si="5"/>
        <v>126.22987059364374</v>
      </c>
    </row>
    <row r="24" spans="1:10" ht="18" customHeight="1" x14ac:dyDescent="0.2">
      <c r="A24" s="29" t="s">
        <v>32</v>
      </c>
      <c r="B24" s="30" t="s">
        <v>33</v>
      </c>
      <c r="C24" s="31">
        <v>1682136.9</v>
      </c>
      <c r="D24" s="31">
        <v>1103586.5</v>
      </c>
      <c r="E24" s="19">
        <f t="shared" si="6"/>
        <v>65.606223845395704</v>
      </c>
      <c r="F24" s="31">
        <v>1106525.3153900001</v>
      </c>
      <c r="G24" s="31">
        <v>726370.26695000008</v>
      </c>
      <c r="H24" s="19">
        <f t="shared" si="7"/>
        <v>65.644252042619328</v>
      </c>
      <c r="I24" s="32">
        <f t="shared" si="4"/>
        <v>-377216.23304999992</v>
      </c>
      <c r="J24" s="32">
        <f t="shared" si="5"/>
        <v>65.819060576583723</v>
      </c>
    </row>
    <row r="25" spans="1:10" ht="18.75" customHeight="1" x14ac:dyDescent="0.2">
      <c r="A25" s="29" t="s">
        <v>34</v>
      </c>
      <c r="B25" s="30" t="s">
        <v>35</v>
      </c>
      <c r="C25" s="31">
        <v>5774932.9000000004</v>
      </c>
      <c r="D25" s="31">
        <v>3050315</v>
      </c>
      <c r="E25" s="19">
        <f t="shared" si="6"/>
        <v>52.819921076485578</v>
      </c>
      <c r="F25" s="31">
        <v>7425434.4177099997</v>
      </c>
      <c r="G25" s="31">
        <v>3790923.6805199999</v>
      </c>
      <c r="H25" s="19">
        <f t="shared" si="7"/>
        <v>51.053224192223347</v>
      </c>
      <c r="I25" s="32">
        <f t="shared" si="4"/>
        <v>740608.68051999994</v>
      </c>
      <c r="J25" s="32">
        <f t="shared" si="5"/>
        <v>124.27974424018502</v>
      </c>
    </row>
    <row r="26" spans="1:10" x14ac:dyDescent="0.2">
      <c r="A26" s="29" t="s">
        <v>36</v>
      </c>
      <c r="B26" s="30" t="s">
        <v>37</v>
      </c>
      <c r="C26" s="31">
        <v>60434248.600000001</v>
      </c>
      <c r="D26" s="31">
        <v>33745286.399999999</v>
      </c>
      <c r="E26" s="19">
        <f t="shared" si="6"/>
        <v>55.838017650144153</v>
      </c>
      <c r="F26" s="31">
        <v>77708309.730009988</v>
      </c>
      <c r="G26" s="31">
        <v>44034405.480959997</v>
      </c>
      <c r="H26" s="19">
        <f t="shared" si="7"/>
        <v>56.666276275926322</v>
      </c>
      <c r="I26" s="32">
        <f t="shared" si="4"/>
        <v>10289119.080959998</v>
      </c>
      <c r="J26" s="32">
        <f t="shared" si="5"/>
        <v>130.49053713457297</v>
      </c>
    </row>
    <row r="27" spans="1:10" x14ac:dyDescent="0.2">
      <c r="A27" s="29" t="s">
        <v>38</v>
      </c>
      <c r="B27" s="30" t="s">
        <v>39</v>
      </c>
      <c r="C27" s="31">
        <v>39953529.5</v>
      </c>
      <c r="D27" s="31">
        <v>16170223.300000001</v>
      </c>
      <c r="E27" s="19">
        <f t="shared" si="6"/>
        <v>40.472577773135164</v>
      </c>
      <c r="F27" s="31">
        <v>37679894.113239996</v>
      </c>
      <c r="G27" s="31">
        <v>19692700.701810002</v>
      </c>
      <c r="H27" s="19">
        <f t="shared" si="7"/>
        <v>52.263152976564129</v>
      </c>
      <c r="I27" s="32">
        <f t="shared" si="4"/>
        <v>3522477.4018100016</v>
      </c>
      <c r="J27" s="32">
        <f t="shared" si="5"/>
        <v>121.78372763603087</v>
      </c>
    </row>
    <row r="28" spans="1:10" x14ac:dyDescent="0.2">
      <c r="A28" s="29" t="s">
        <v>40</v>
      </c>
      <c r="B28" s="30" t="s">
        <v>41</v>
      </c>
      <c r="C28" s="31">
        <v>837860.6</v>
      </c>
      <c r="D28" s="31">
        <v>447986</v>
      </c>
      <c r="E28" s="19">
        <f t="shared" si="6"/>
        <v>53.4678441736012</v>
      </c>
      <c r="F28" s="31">
        <v>1066383.5665899999</v>
      </c>
      <c r="G28" s="31">
        <v>544742.80498000002</v>
      </c>
      <c r="H28" s="19">
        <f t="shared" si="7"/>
        <v>51.083195769973933</v>
      </c>
      <c r="I28" s="32">
        <f t="shared" si="4"/>
        <v>96756.804980000015</v>
      </c>
      <c r="J28" s="32">
        <f t="shared" si="5"/>
        <v>121.59817605460886</v>
      </c>
    </row>
    <row r="29" spans="1:10" x14ac:dyDescent="0.2">
      <c r="A29" s="29" t="s">
        <v>42</v>
      </c>
      <c r="B29" s="30" t="s">
        <v>43</v>
      </c>
      <c r="C29" s="31">
        <v>85267934.799999997</v>
      </c>
      <c r="D29" s="31">
        <v>52034206.600000001</v>
      </c>
      <c r="E29" s="19">
        <f t="shared" si="6"/>
        <v>61.024354257023717</v>
      </c>
      <c r="F29" s="31">
        <v>96714520.062110007</v>
      </c>
      <c r="G29" s="31">
        <v>57100568.367800005</v>
      </c>
      <c r="H29" s="19">
        <f>G29/F29*100</f>
        <v>59.040326448531253</v>
      </c>
      <c r="I29" s="32">
        <f t="shared" si="4"/>
        <v>5066361.7678000033</v>
      </c>
      <c r="J29" s="32">
        <f t="shared" si="5"/>
        <v>109.73659847789435</v>
      </c>
    </row>
    <row r="30" spans="1:10" x14ac:dyDescent="0.2">
      <c r="A30" s="29" t="s">
        <v>44</v>
      </c>
      <c r="B30" s="30" t="s">
        <v>45</v>
      </c>
      <c r="C30" s="33">
        <v>11699449.9</v>
      </c>
      <c r="D30" s="34">
        <v>6349491.9000000004</v>
      </c>
      <c r="E30" s="19">
        <f t="shared" si="6"/>
        <v>54.271713236705253</v>
      </c>
      <c r="F30" s="33">
        <v>14956170.852559999</v>
      </c>
      <c r="G30" s="34">
        <v>7751629.7123999996</v>
      </c>
      <c r="H30" s="19">
        <f>G30/F30*100</f>
        <v>51.828972728492062</v>
      </c>
      <c r="I30" s="32">
        <f t="shared" si="4"/>
        <v>1402137.8123999992</v>
      </c>
      <c r="J30" s="32">
        <f t="shared" si="5"/>
        <v>122.08267739344623</v>
      </c>
    </row>
    <row r="31" spans="1:10" x14ac:dyDescent="0.2">
      <c r="A31" s="29" t="s">
        <v>46</v>
      </c>
      <c r="B31" s="30" t="s">
        <v>47</v>
      </c>
      <c r="C31" s="31">
        <v>25448894.699999999</v>
      </c>
      <c r="D31" s="31">
        <v>16610699</v>
      </c>
      <c r="E31" s="19">
        <f t="shared" si="6"/>
        <v>65.270807222916446</v>
      </c>
      <c r="F31" s="31">
        <v>29725311.993549999</v>
      </c>
      <c r="G31" s="31">
        <v>20738629.367550001</v>
      </c>
      <c r="H31" s="19">
        <f>G31/F31*100</f>
        <v>69.767575095763533</v>
      </c>
      <c r="I31" s="32">
        <f t="shared" si="4"/>
        <v>4127930.3675500005</v>
      </c>
      <c r="J31" s="32">
        <f t="shared" si="5"/>
        <v>124.85103346674333</v>
      </c>
    </row>
    <row r="32" spans="1:10" x14ac:dyDescent="0.2">
      <c r="A32" s="29" t="s">
        <v>48</v>
      </c>
      <c r="B32" s="30" t="s">
        <v>49</v>
      </c>
      <c r="C32" s="31">
        <v>55232003.700000003</v>
      </c>
      <c r="D32" s="31">
        <v>37010749.399999999</v>
      </c>
      <c r="E32" s="19">
        <f t="shared" si="6"/>
        <v>67.009608416578232</v>
      </c>
      <c r="F32" s="31">
        <v>70507280.76225999</v>
      </c>
      <c r="G32" s="31">
        <v>47605408.692870006</v>
      </c>
      <c r="H32" s="19">
        <f>G32/F32*100</f>
        <v>67.518429555365117</v>
      </c>
      <c r="I32" s="32">
        <f t="shared" si="4"/>
        <v>10594659.292870007</v>
      </c>
      <c r="J32" s="32">
        <f t="shared" si="5"/>
        <v>128.62589778544177</v>
      </c>
    </row>
    <row r="33" spans="1:10" x14ac:dyDescent="0.2">
      <c r="A33" s="29" t="s">
        <v>50</v>
      </c>
      <c r="B33" s="30" t="s">
        <v>51</v>
      </c>
      <c r="C33" s="31">
        <v>8103172.7000000002</v>
      </c>
      <c r="D33" s="31">
        <v>3607681</v>
      </c>
      <c r="E33" s="19">
        <f t="shared" si="6"/>
        <v>44.521832787791872</v>
      </c>
      <c r="F33" s="31">
        <v>11139266.007379999</v>
      </c>
      <c r="G33" s="31">
        <v>5035062.8700699992</v>
      </c>
      <c r="H33" s="19">
        <f t="shared" si="7"/>
        <v>45.201029104917353</v>
      </c>
      <c r="I33" s="32">
        <f t="shared" si="4"/>
        <v>1427381.8700699992</v>
      </c>
      <c r="J33" s="32">
        <f t="shared" si="5"/>
        <v>139.56507989675359</v>
      </c>
    </row>
    <row r="34" spans="1:10" ht="15" customHeight="1" x14ac:dyDescent="0.2">
      <c r="A34" s="29" t="s">
        <v>52</v>
      </c>
      <c r="B34" s="30" t="s">
        <v>53</v>
      </c>
      <c r="C34" s="31">
        <v>747231.4</v>
      </c>
      <c r="D34" s="31">
        <v>555086.30000000005</v>
      </c>
      <c r="E34" s="19">
        <f t="shared" si="6"/>
        <v>74.285729962632729</v>
      </c>
      <c r="F34" s="31">
        <v>896416.86526999995</v>
      </c>
      <c r="G34" s="31">
        <v>662618.82889999996</v>
      </c>
      <c r="H34" s="19">
        <f t="shared" si="7"/>
        <v>73.918603561794853</v>
      </c>
      <c r="I34" s="32">
        <f t="shared" si="4"/>
        <v>107532.52889999992</v>
      </c>
      <c r="J34" s="32">
        <f t="shared" si="5"/>
        <v>119.37221813977392</v>
      </c>
    </row>
    <row r="35" spans="1:10" ht="15.75" x14ac:dyDescent="0.2">
      <c r="A35" s="35"/>
      <c r="B35" s="13" t="s">
        <v>54</v>
      </c>
      <c r="C35" s="16">
        <f>C29+C30+C31+C32+C33+C34</f>
        <v>186498687.20000002</v>
      </c>
      <c r="D35" s="16">
        <f>D29+D30+D31+D32+D33+D34</f>
        <v>116167914.2</v>
      </c>
      <c r="E35" s="15">
        <f t="shared" si="6"/>
        <v>62.288864304670554</v>
      </c>
      <c r="F35" s="16">
        <f>F29+F30+F31+F32+F33+F34</f>
        <v>223938966.54312998</v>
      </c>
      <c r="G35" s="16">
        <f>G29+G30+G31+G32+G33+G34</f>
        <v>138893917.83959001</v>
      </c>
      <c r="H35" s="15">
        <f t="shared" si="7"/>
        <v>62.023112807765614</v>
      </c>
      <c r="I35" s="36">
        <f t="shared" si="4"/>
        <v>22726003.63959001</v>
      </c>
      <c r="J35" s="36">
        <f t="shared" si="5"/>
        <v>119.56306420416905</v>
      </c>
    </row>
    <row r="36" spans="1:10" ht="21.75" customHeight="1" x14ac:dyDescent="0.2">
      <c r="A36" s="29" t="s">
        <v>55</v>
      </c>
      <c r="B36" s="30" t="s">
        <v>56</v>
      </c>
      <c r="C36" s="31">
        <v>358606.7</v>
      </c>
      <c r="D36" s="31">
        <v>490.6</v>
      </c>
      <c r="E36" s="19">
        <f t="shared" si="6"/>
        <v>0.13680725987551265</v>
      </c>
      <c r="F36" s="31">
        <v>387305.21473000001</v>
      </c>
      <c r="G36" s="31">
        <v>1933.6416399999998</v>
      </c>
      <c r="H36" s="19">
        <f t="shared" si="7"/>
        <v>0.49925525566393136</v>
      </c>
      <c r="I36" s="32">
        <f t="shared" si="4"/>
        <v>1443.0416399999999</v>
      </c>
      <c r="J36" s="32">
        <f t="shared" si="5"/>
        <v>394.13812474520989</v>
      </c>
    </row>
    <row r="37" spans="1:10" ht="19.5" customHeight="1" x14ac:dyDescent="0.2">
      <c r="A37" s="29" t="s">
        <v>57</v>
      </c>
      <c r="B37" s="30" t="s">
        <v>58</v>
      </c>
      <c r="C37" s="31">
        <v>878102.5</v>
      </c>
      <c r="D37" s="31">
        <v>0</v>
      </c>
      <c r="E37" s="19">
        <f t="shared" si="6"/>
        <v>0</v>
      </c>
      <c r="F37" s="31">
        <v>978424.38199000002</v>
      </c>
      <c r="G37" s="31">
        <v>5000</v>
      </c>
      <c r="H37" s="19">
        <f t="shared" si="7"/>
        <v>0.51102569519277397</v>
      </c>
      <c r="I37" s="32">
        <f t="shared" si="4"/>
        <v>5000</v>
      </c>
      <c r="J37" s="32" t="e">
        <f t="shared" si="5"/>
        <v>#DIV/0!</v>
      </c>
    </row>
    <row r="38" spans="1:10" s="6" customFormat="1" ht="15.75" x14ac:dyDescent="0.2">
      <c r="A38" s="35"/>
      <c r="B38" s="13" t="s">
        <v>59</v>
      </c>
      <c r="C38" s="37">
        <f>-C41</f>
        <v>-52713848.799999997</v>
      </c>
      <c r="D38" s="37"/>
      <c r="E38" s="38"/>
      <c r="F38" s="37">
        <f>-F41</f>
        <v>-71915363</v>
      </c>
      <c r="G38" s="37"/>
      <c r="H38" s="38"/>
      <c r="I38" s="36">
        <f t="shared" si="4"/>
        <v>0</v>
      </c>
      <c r="J38" s="36"/>
    </row>
    <row r="39" spans="1:10" s="6" customFormat="1" ht="15.75" x14ac:dyDescent="0.2">
      <c r="A39" s="35"/>
      <c r="B39" s="13" t="s">
        <v>60</v>
      </c>
      <c r="C39" s="37"/>
      <c r="D39" s="37">
        <f>D9-D22</f>
        <v>30377679.799999982</v>
      </c>
      <c r="E39" s="38"/>
      <c r="F39" s="37"/>
      <c r="G39" s="37">
        <f>G9-G22</f>
        <v>7469475.3778999746</v>
      </c>
      <c r="H39" s="38"/>
      <c r="I39" s="36">
        <f t="shared" si="4"/>
        <v>-22908204.422100008</v>
      </c>
      <c r="J39" s="36"/>
    </row>
    <row r="40" spans="1:10" ht="15.75" x14ac:dyDescent="0.2">
      <c r="A40" s="35"/>
      <c r="B40" s="13"/>
      <c r="C40" s="39"/>
      <c r="D40" s="39"/>
      <c r="E40" s="39"/>
      <c r="F40" s="36"/>
      <c r="G40" s="36"/>
      <c r="H40" s="39"/>
      <c r="I40" s="36"/>
      <c r="J40" s="16"/>
    </row>
    <row r="41" spans="1:10" ht="15.75" x14ac:dyDescent="0.2">
      <c r="A41" s="40"/>
      <c r="B41" s="13" t="s">
        <v>61</v>
      </c>
      <c r="C41" s="41">
        <f>SUM(C42:C51)</f>
        <v>52713848.799999997</v>
      </c>
      <c r="D41" s="41">
        <f>SUM(D42:D51)</f>
        <v>-30377679.800000001</v>
      </c>
      <c r="E41" s="39"/>
      <c r="F41" s="36">
        <f>SUM(F42:F51)</f>
        <v>71915363</v>
      </c>
      <c r="G41" s="36">
        <f>SUM(G42:G51)</f>
        <v>-7469475.4000000004</v>
      </c>
      <c r="H41" s="39"/>
      <c r="I41" s="36">
        <f>G41-D41</f>
        <v>22908204.399999999</v>
      </c>
      <c r="J41" s="16"/>
    </row>
    <row r="42" spans="1:10" ht="21" customHeight="1" x14ac:dyDescent="0.2">
      <c r="A42" s="40"/>
      <c r="B42" s="42" t="s">
        <v>62</v>
      </c>
      <c r="C42" s="43">
        <v>705316.6</v>
      </c>
      <c r="D42" s="43">
        <v>-1000</v>
      </c>
      <c r="E42" s="44"/>
      <c r="F42" s="43">
        <v>853313.6</v>
      </c>
      <c r="G42" s="43">
        <v>-23000</v>
      </c>
      <c r="H42" s="44"/>
      <c r="I42" s="43">
        <f>G42-D42</f>
        <v>-22000</v>
      </c>
      <c r="J42" s="16"/>
    </row>
    <row r="43" spans="1:10" ht="20.25" customHeight="1" x14ac:dyDescent="0.2">
      <c r="A43" s="40"/>
      <c r="B43" s="42" t="s">
        <v>63</v>
      </c>
      <c r="C43" s="43">
        <v>4275872.7</v>
      </c>
      <c r="D43" s="43">
        <v>348366.1</v>
      </c>
      <c r="E43" s="44"/>
      <c r="F43" s="43">
        <v>2837083</v>
      </c>
      <c r="G43" s="43">
        <v>-43850.1</v>
      </c>
      <c r="H43" s="44"/>
      <c r="I43" s="43">
        <f>G43-D43</f>
        <v>-392216.19999999995</v>
      </c>
      <c r="J43" s="16"/>
    </row>
    <row r="44" spans="1:10" ht="18.75" customHeight="1" x14ac:dyDescent="0.2">
      <c r="A44" s="40"/>
      <c r="B44" s="42" t="s">
        <v>64</v>
      </c>
      <c r="C44" s="43">
        <v>20806609.5</v>
      </c>
      <c r="D44" s="43">
        <v>-2266985.2000000002</v>
      </c>
      <c r="E44" s="44"/>
      <c r="F44" s="43">
        <v>29356657.5</v>
      </c>
      <c r="G44" s="43">
        <v>-8752522.6999999993</v>
      </c>
      <c r="H44" s="44"/>
      <c r="I44" s="43">
        <f>G44-D44</f>
        <v>-6485537.4999999991</v>
      </c>
      <c r="J44" s="16"/>
    </row>
    <row r="45" spans="1:10" ht="23.25" customHeight="1" x14ac:dyDescent="0.2">
      <c r="A45" s="40"/>
      <c r="B45" s="42" t="s">
        <v>65</v>
      </c>
      <c r="C45" s="43">
        <v>27000000</v>
      </c>
      <c r="D45" s="43">
        <v>-36300000</v>
      </c>
      <c r="E45" s="44"/>
      <c r="F45" s="43">
        <v>38700000</v>
      </c>
      <c r="G45" s="43">
        <v>-4500000</v>
      </c>
      <c r="H45" s="44"/>
      <c r="I45" s="43">
        <f>G45-D45</f>
        <v>31800000</v>
      </c>
      <c r="J45" s="16"/>
    </row>
    <row r="46" spans="1:10" ht="20.25" customHeight="1" x14ac:dyDescent="0.2">
      <c r="A46" s="40"/>
      <c r="B46" s="42" t="s">
        <v>66</v>
      </c>
      <c r="C46" s="43">
        <v>0</v>
      </c>
      <c r="D46" s="43">
        <v>0</v>
      </c>
      <c r="E46" s="44"/>
      <c r="F46" s="43">
        <v>231608.9</v>
      </c>
      <c r="G46" s="43">
        <v>100</v>
      </c>
      <c r="H46" s="44"/>
      <c r="I46" s="43">
        <f t="shared" ref="I46:I51" si="8">G46-D47</f>
        <v>100</v>
      </c>
      <c r="J46" s="16"/>
    </row>
    <row r="47" spans="1:10" ht="18" customHeight="1" x14ac:dyDescent="0.2">
      <c r="A47" s="40"/>
      <c r="B47" s="42" t="s">
        <v>67</v>
      </c>
      <c r="C47" s="43">
        <v>-35700</v>
      </c>
      <c r="D47" s="43">
        <v>0</v>
      </c>
      <c r="E47" s="44"/>
      <c r="F47" s="43">
        <v>-2000</v>
      </c>
      <c r="G47" s="43">
        <v>0</v>
      </c>
      <c r="H47" s="44"/>
      <c r="I47" s="43">
        <f t="shared" si="8"/>
        <v>0</v>
      </c>
      <c r="J47" s="16"/>
    </row>
    <row r="48" spans="1:10" ht="21" customHeight="1" x14ac:dyDescent="0.2">
      <c r="A48" s="40"/>
      <c r="B48" s="42" t="s">
        <v>68</v>
      </c>
      <c r="C48" s="43">
        <v>-40250</v>
      </c>
      <c r="D48" s="43">
        <v>0</v>
      </c>
      <c r="E48" s="44"/>
      <c r="F48" s="43">
        <v>-70000</v>
      </c>
      <c r="G48" s="43">
        <v>0</v>
      </c>
      <c r="H48" s="44"/>
      <c r="I48" s="43">
        <f t="shared" si="8"/>
        <v>0</v>
      </c>
      <c r="J48" s="16"/>
    </row>
    <row r="49" spans="1:10" ht="25.5" customHeight="1" x14ac:dyDescent="0.2">
      <c r="A49" s="12"/>
      <c r="B49" s="45" t="s">
        <v>69</v>
      </c>
      <c r="C49" s="43">
        <v>2000</v>
      </c>
      <c r="D49" s="43">
        <v>0</v>
      </c>
      <c r="E49" s="44"/>
      <c r="F49" s="43">
        <v>8700</v>
      </c>
      <c r="G49" s="43">
        <v>4466.7</v>
      </c>
      <c r="H49" s="44"/>
      <c r="I49" s="43">
        <f t="shared" si="8"/>
        <v>-6837472.5999999996</v>
      </c>
      <c r="J49" s="16"/>
    </row>
    <row r="50" spans="1:10" ht="35.25" customHeight="1" x14ac:dyDescent="0.2">
      <c r="A50" s="12"/>
      <c r="B50" s="42" t="s">
        <v>70</v>
      </c>
      <c r="C50" s="43">
        <v>0</v>
      </c>
      <c r="D50" s="43">
        <v>6841939.2999999998</v>
      </c>
      <c r="E50" s="44"/>
      <c r="F50" s="43">
        <v>0</v>
      </c>
      <c r="G50" s="43">
        <v>12645330.699999999</v>
      </c>
      <c r="H50" s="44"/>
      <c r="I50" s="43">
        <f t="shared" si="8"/>
        <v>11645330.699999999</v>
      </c>
      <c r="J50" s="16"/>
    </row>
    <row r="51" spans="1:10" ht="35.25" customHeight="1" x14ac:dyDescent="0.2">
      <c r="A51" s="12"/>
      <c r="B51" s="42" t="s">
        <v>71</v>
      </c>
      <c r="C51" s="43">
        <v>0</v>
      </c>
      <c r="D51" s="43">
        <v>1000000</v>
      </c>
      <c r="E51" s="44"/>
      <c r="F51" s="43">
        <v>0</v>
      </c>
      <c r="G51" s="43">
        <v>-6800000</v>
      </c>
      <c r="H51" s="44"/>
      <c r="I51" s="43">
        <f t="shared" si="8"/>
        <v>-6800000</v>
      </c>
      <c r="J51" s="16"/>
    </row>
    <row r="52" spans="1:10" ht="20.25" customHeight="1" x14ac:dyDescent="0.2">
      <c r="A52" s="46"/>
      <c r="B52" s="47"/>
      <c r="C52" s="48"/>
      <c r="D52" s="48"/>
      <c r="E52" s="48"/>
      <c r="F52" s="48"/>
      <c r="G52" s="48"/>
      <c r="H52" s="48"/>
      <c r="I52" s="49"/>
      <c r="J52" s="50"/>
    </row>
    <row r="53" spans="1:10" ht="15.75" customHeight="1" x14ac:dyDescent="0.2">
      <c r="A53" s="51"/>
      <c r="B53" s="52" t="s">
        <v>72</v>
      </c>
      <c r="C53" s="38"/>
      <c r="D53" s="19">
        <v>9967352.5999999996</v>
      </c>
      <c r="E53" s="38"/>
      <c r="F53" s="38"/>
      <c r="G53" s="19">
        <v>11249580.1</v>
      </c>
      <c r="H53" s="38"/>
      <c r="I53" s="43">
        <f>G53-D53</f>
        <v>1282227.5</v>
      </c>
      <c r="J53" s="32"/>
    </row>
    <row r="54" spans="1:10" ht="15.75" customHeight="1" x14ac:dyDescent="0.2">
      <c r="A54" s="51"/>
      <c r="B54" s="53" t="s">
        <v>73</v>
      </c>
      <c r="C54" s="38"/>
      <c r="D54" s="19">
        <f>D53/C10*100</f>
        <v>3.8853767009068849</v>
      </c>
      <c r="E54" s="54"/>
      <c r="F54" s="38"/>
      <c r="G54" s="19">
        <f>G53/F10*100</f>
        <v>3.8348777218580334</v>
      </c>
      <c r="H54" s="54"/>
      <c r="I54" s="43"/>
      <c r="J54" s="16"/>
    </row>
    <row r="55" spans="1:10" ht="15.75" customHeight="1" x14ac:dyDescent="0.2">
      <c r="A55" s="51"/>
      <c r="B55" s="53" t="s">
        <v>74</v>
      </c>
      <c r="C55" s="55"/>
      <c r="D55" s="19">
        <v>2000</v>
      </c>
      <c r="E55" s="54"/>
      <c r="F55" s="55"/>
      <c r="G55" s="19">
        <v>0</v>
      </c>
      <c r="H55" s="54"/>
      <c r="I55" s="43">
        <f>G55-D55</f>
        <v>-2000</v>
      </c>
      <c r="J55" s="32"/>
    </row>
    <row r="56" spans="1:10" ht="15.75" customHeight="1" x14ac:dyDescent="0.2">
      <c r="A56" s="51"/>
      <c r="B56" s="53" t="s">
        <v>73</v>
      </c>
      <c r="C56" s="55"/>
      <c r="D56" s="19">
        <f>D55/C12*100</f>
        <v>2.0302735056965697E-3</v>
      </c>
      <c r="E56" s="54"/>
      <c r="F56" s="55"/>
      <c r="G56" s="19">
        <f>G55/F10*100</f>
        <v>0</v>
      </c>
      <c r="H56" s="54"/>
      <c r="I56" s="43"/>
      <c r="J56" s="56"/>
    </row>
    <row r="57" spans="1:10" ht="15.75" x14ac:dyDescent="0.2">
      <c r="A57" s="57" t="s">
        <v>75</v>
      </c>
      <c r="B57" s="6"/>
      <c r="C57" s="58"/>
      <c r="D57" s="58"/>
      <c r="E57" s="58"/>
      <c r="F57" s="59"/>
      <c r="G57" s="58"/>
      <c r="H57" s="58"/>
      <c r="I57" s="58"/>
      <c r="J57" s="6"/>
    </row>
  </sheetData>
  <mergeCells count="15">
    <mergeCell ref="G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1496062992125984" top="0.78740157480314965" bottom="0.3937007874015748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01.09.2025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Костливцева Наталья Максимовна</cp:lastModifiedBy>
  <dcterms:created xsi:type="dcterms:W3CDTF">2025-09-17T06:44:45Z</dcterms:created>
  <dcterms:modified xsi:type="dcterms:W3CDTF">2025-09-18T14:36:41Z</dcterms:modified>
</cp:coreProperties>
</file>