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50" yWindow="180" windowWidth="15900" windowHeight="11880"/>
  </bookViews>
  <sheets>
    <sheet name="на 01.07.2025" sheetId="4" r:id="rId1"/>
  </sheets>
  <definedNames>
    <definedName name="APPT" localSheetId="0">'на 01.07.2025'!$A$16</definedName>
    <definedName name="FIO" localSheetId="0">'на 01.07.2025'!$G$16</definedName>
    <definedName name="SIGN" localSheetId="0">'на 01.07.2025'!$A$16:$J$17</definedName>
    <definedName name="_xlnm.Print_Titles" localSheetId="0">'на 01.07.2025'!$5:$7</definedName>
  </definedNames>
  <calcPr calcId="145621"/>
</workbook>
</file>

<file path=xl/calcChain.xml><?xml version="1.0" encoding="utf-8"?>
<calcChain xmlns="http://schemas.openxmlformats.org/spreadsheetml/2006/main">
  <c r="F8" i="4" l="1"/>
  <c r="G85" i="4" l="1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I8" i="4"/>
  <c r="H8" i="4"/>
  <c r="L8" i="4"/>
  <c r="O85" i="4" s="1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O8" i="4" l="1"/>
  <c r="O23" i="4"/>
  <c r="O30" i="4"/>
  <c r="O38" i="4"/>
  <c r="O46" i="4"/>
  <c r="O54" i="4"/>
  <c r="O62" i="4"/>
  <c r="O70" i="4"/>
  <c r="O78" i="4"/>
  <c r="O9" i="4"/>
  <c r="O16" i="4"/>
  <c r="O31" i="4"/>
  <c r="O39" i="4"/>
  <c r="O47" i="4"/>
  <c r="O55" i="4"/>
  <c r="O63" i="4"/>
  <c r="O71" i="4"/>
  <c r="O79" i="4"/>
  <c r="O10" i="4"/>
  <c r="O17" i="4"/>
  <c r="O24" i="4"/>
  <c r="O32" i="4"/>
  <c r="O40" i="4"/>
  <c r="O48" i="4"/>
  <c r="O56" i="4"/>
  <c r="O64" i="4"/>
  <c r="O72" i="4"/>
  <c r="O80" i="4"/>
  <c r="O11" i="4"/>
  <c r="O18" i="4"/>
  <c r="O25" i="4"/>
  <c r="O33" i="4"/>
  <c r="O41" i="4"/>
  <c r="O49" i="4"/>
  <c r="O57" i="4"/>
  <c r="O65" i="4"/>
  <c r="O73" i="4"/>
  <c r="O81" i="4"/>
  <c r="O12" i="4"/>
  <c r="O19" i="4"/>
  <c r="O26" i="4"/>
  <c r="O34" i="4"/>
  <c r="O42" i="4"/>
  <c r="O50" i="4"/>
  <c r="O58" i="4"/>
  <c r="O66" i="4"/>
  <c r="O74" i="4"/>
  <c r="O82" i="4"/>
  <c r="O13" i="4"/>
  <c r="O20" i="4"/>
  <c r="O27" i="4"/>
  <c r="O35" i="4"/>
  <c r="O43" i="4"/>
  <c r="O51" i="4"/>
  <c r="O59" i="4"/>
  <c r="O67" i="4"/>
  <c r="O75" i="4"/>
  <c r="O83" i="4"/>
  <c r="O14" i="4"/>
  <c r="O21" i="4"/>
  <c r="O28" i="4"/>
  <c r="O36" i="4"/>
  <c r="O44" i="4"/>
  <c r="O52" i="4"/>
  <c r="O60" i="4"/>
  <c r="O68" i="4"/>
  <c r="O76" i="4"/>
  <c r="O84" i="4"/>
  <c r="O15" i="4"/>
  <c r="O22" i="4"/>
  <c r="O29" i="4"/>
  <c r="O37" i="4"/>
  <c r="O45" i="4"/>
  <c r="O53" i="4"/>
  <c r="O61" i="4"/>
  <c r="O69" i="4"/>
  <c r="O77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E8" i="4" l="1"/>
  <c r="J8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M8" i="4" l="1"/>
  <c r="K8" i="4"/>
  <c r="N8" i="4"/>
  <c r="F86" i="4" l="1"/>
  <c r="G86" i="4" l="1"/>
  <c r="O86" i="4"/>
</calcChain>
</file>

<file path=xl/sharedStrings.xml><?xml version="1.0" encoding="utf-8"?>
<sst xmlns="http://schemas.openxmlformats.org/spreadsheetml/2006/main" count="193" uniqueCount="191">
  <si>
    <t>тыс. руб.</t>
  </si>
  <si>
    <t>КФСР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</si>
  <si>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</si>
  <si>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</si>
  <si>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</si>
  <si>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</si>
  <si>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</si>
  <si>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</si>
  <si>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</si>
  <si>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</si>
  <si>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</si>
  <si>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</si>
  <si>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</si>
  <si>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</si>
  <si>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</si>
  <si>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</si>
  <si>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</si>
  <si>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</si>
  <si>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</si>
  <si>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</si>
  <si>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</si>
  <si>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</si>
  <si>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</si>
  <si>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</si>
  <si>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</si>
  <si>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</si>
  <si>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0309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</si>
  <si>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</si>
  <si>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</si>
  <si>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</si>
  <si>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</si>
  <si>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</si>
  <si>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</si>
  <si>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</si>
  <si>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</si>
  <si>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</si>
  <si>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</si>
  <si>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</si>
  <si>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</si>
  <si>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</si>
  <si>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</si>
  <si>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</si>
  <si>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</si>
  <si>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</si>
  <si>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</si>
  <si>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</si>
  <si>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</si>
  <si>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</si>
  <si>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0411</t>
  </si>
  <si>
    <t>Прикладные научные исследования в области национальной экономики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</si>
  <si>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</si>
  <si>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</si>
  <si>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</si>
  <si>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</si>
  <si>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</si>
  <si>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</si>
  <si>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</si>
  <si>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</si>
  <si>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</si>
  <si>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</si>
  <si>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</si>
  <si>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</si>
  <si>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</si>
  <si>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</si>
  <si>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</si>
  <si>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</si>
  <si>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</si>
  <si>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</si>
  <si>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</si>
  <si>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</si>
  <si>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</si>
  <si>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</si>
  <si>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</si>
  <si>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</si>
  <si>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</si>
  <si>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</si>
  <si>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</si>
  <si>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</si>
  <si>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</si>
  <si>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0707</t>
  </si>
  <si>
    <t>0709</t>
  </si>
  <si>
    <t>Другие вопросы в области образования</t>
  </si>
  <si>
    <t>0800</t>
  </si>
  <si>
    <t>КУЛЬТУРА,  КИНЕМАТОГРАФИЯ</t>
  </si>
  <si>
    <t>0801</t>
  </si>
  <si>
    <t>Культура</t>
  </si>
  <si>
    <t>0802</t>
  </si>
  <si>
    <t>Кинематография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</si>
  <si>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</si>
  <si>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</si>
  <si>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</si>
  <si>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</si>
  <si>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</si>
  <si>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</si>
  <si>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</si>
  <si>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</si>
  <si>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0903</t>
  </si>
  <si>
    <t>Медицинская помощь в дневных стационарах всех типов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</si>
  <si>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</si>
  <si>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</si>
  <si>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</si>
  <si>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</si>
  <si>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</si>
  <si>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</si>
  <si>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</si>
  <si>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</si>
  <si>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</si>
  <si>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</si>
  <si>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</si>
  <si>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</si>
  <si>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</si>
  <si>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</si>
  <si>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</si>
  <si>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</si>
  <si>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</si>
  <si>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</si>
  <si>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</si>
  <si>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</si>
  <si>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</si>
  <si>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</si>
  <si>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</si>
  <si>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</si>
  <si>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</si>
  <si>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</si>
  <si>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</si>
  <si>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</si>
  <si>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</si>
  <si>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</si>
  <si>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</si>
  <si>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</si>
  <si>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</si>
  <si>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</si>
  <si>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1300</t>
  </si>
  <si>
    <t>1301</t>
  </si>
  <si>
    <t>1400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</si>
  <si>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</si>
  <si>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</si>
  <si>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</si>
  <si>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</si>
  <si>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</si>
  <si>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</si>
  <si>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Итого</t>
  </si>
  <si>
    <t>ИТОГО</t>
  </si>
  <si>
    <t>1</t>
  </si>
  <si>
    <t>Наименование раздела,
подраздела</t>
  </si>
  <si>
    <t>Дополнительное образование детей</t>
  </si>
  <si>
    <t>Высшее образование</t>
  </si>
  <si>
    <t>Молодежная политика</t>
  </si>
  <si>
    <t>2</t>
  </si>
  <si>
    <t>4</t>
  </si>
  <si>
    <t>0100</t>
  </si>
  <si>
    <t>0703</t>
  </si>
  <si>
    <t>8</t>
  </si>
  <si>
    <t>10</t>
  </si>
  <si>
    <t>1105</t>
  </si>
  <si>
    <t>Другие вопросы в области физической культуры и спорта</t>
  </si>
  <si>
    <t>Плановые назначения в соответствии со сводной бюджетной росписью на 01.07.2024</t>
  </si>
  <si>
    <t>2024 год</t>
  </si>
  <si>
    <t>Неисполненные назначения</t>
  </si>
  <si>
    <t>13</t>
  </si>
  <si>
    <t>9</t>
  </si>
  <si>
    <t>удельный вес в общем объеме расходов, %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</si>
  <si>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</si>
  <si>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</si>
  <si>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Топливно-энергетический комплекс</t>
  </si>
  <si>
    <t>0402</t>
  </si>
  <si>
    <t>Исполнено на 01.07.2024</t>
  </si>
  <si>
    <t>% исполнения от сводной росписи на 01.07.2024</t>
  </si>
  <si>
    <t>2025 год</t>
  </si>
  <si>
    <t>Исполнено на 01.07.2025</t>
  </si>
  <si>
    <t>Плановые назначения в соответствии со сводной бюджетной росписью на 01.07.2025</t>
  </si>
  <si>
    <t>% исполнения от сводной росписи на 01.07.2025</t>
  </si>
  <si>
    <t>Темп роста исполнеия 2025 к 2024,
%</t>
  </si>
  <si>
    <t>Плановые показатели в соответствии с областным законом от 20.12.2024 № 178-оз "Об областном бюджете Ленинградской области на 2025 год и на плановый период 2026 и 2027 годов"</t>
  </si>
  <si>
    <t>Плановые показатели в соответствии с областным законом от 20.12.2024 № 178-оз "Об областном бюджете Ленинградской области на 2025 год и на плановый период 2026 и 2027 годов"
(с изменнениями)</t>
  </si>
  <si>
    <t>Отклонение сводной бюджетной росписи на 01.07.2025 от первоначальной редакции областного закона от 20.12.2024 № 178-оз "Об областном бюджете Ленинградской области на 2025 год и на плановый период 2026 и 2027 годов"</t>
  </si>
  <si>
    <t>3</t>
  </si>
  <si>
    <t>5</t>
  </si>
  <si>
    <t>6=4/3</t>
  </si>
  <si>
    <t>7</t>
  </si>
  <si>
    <t>11=10-8</t>
  </si>
  <si>
    <t>12</t>
  </si>
  <si>
    <t>14=12/10</t>
  </si>
  <si>
    <t>15</t>
  </si>
  <si>
    <t>16=12/4</t>
  </si>
  <si>
    <t>Приложение 6</t>
  </si>
  <si>
    <t xml:space="preserve">Исполнение расходной части областного бюджета Ленинградской области по разделам и подразделам классификации расходов бюджетов 
за первое полугодие 2025 года в сравнении с аналогичным периодом 2024 года 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</si>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</sst>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1" x14ac:knownFonts="1">
    <font>
      <sz val="10"/>
      <name val="Arial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" fontId="9" fillId="0" borderId="2">
      <alignment horizontal="right" shrinkToFit="1"/>
    </xf>
  </cellStyleXfs>
  <cellXfs count="26">
    <xf numFmtId="0" fontId="0" fillId="0" borderId="0" xfId="0"/>
    <xf numFmtId="49" fontId="4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right" vertical="top" wrapText="1"/>
    </xf>
    <xf numFmtId="0" fontId="6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164" fontId="1" fillId="2" borderId="0" xfId="0" applyNumberFormat="1" applyFont="1" applyFill="1" applyAlignment="1">
      <alignment horizontal="left" vertical="top" wrapText="1"/>
    </xf>
    <xf numFmtId="164" fontId="10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right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164" fontId="3" fillId="2" borderId="0" xfId="0" applyNumberFormat="1" applyFont="1" applyFill="1" applyBorder="1" applyAlignment="1">
      <alignment horizontal="center" vertical="top" wrapText="1"/>
    </xf>
  </cellXfs>
  <cellStyles count="3">
    <cellStyle name="xl45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P86"/>
  <sheetViews>
    <sheetView showGridLines="0" tabSelected="1" zoomScale="90" zoomScaleNormal="90" workbookViewId="0">
      <selection sqref="A1:XFD1048576"/>
    </sheetView>
  </sheetViews>
  <sheetFormatPr defaultColWidth="9.140625" defaultRowHeight="12.75" x14ac:dyDescent="0.2"/>
  <cols>
    <col min="1" max="1" width="8.28515625" style="2" customWidth="1"/>
    <col min="2" max="2" width="41.140625" style="2" customWidth="1"/>
    <col min="3" max="3" width="15.85546875" style="2" customWidth="1"/>
    <col min="4" max="4" width="14.85546875" style="2" bestFit="1" customWidth="1"/>
    <col min="5" max="5" width="14.85546875" style="2" customWidth="1"/>
    <col min="6" max="6" width="13.140625" style="2" customWidth="1"/>
    <col min="7" max="7" width="11.42578125" style="2" customWidth="1"/>
    <col min="8" max="8" width="19.7109375" style="2" customWidth="1"/>
    <col min="9" max="9" width="18.5703125" style="2" customWidth="1"/>
    <col min="10" max="10" width="15" style="2" customWidth="1"/>
    <col min="11" max="11" width="20" style="2" customWidth="1"/>
    <col min="12" max="12" width="13" style="2" customWidth="1"/>
    <col min="13" max="13" width="15.28515625" style="2" customWidth="1"/>
    <col min="14" max="14" width="13.5703125" style="2" customWidth="1"/>
    <col min="15" max="15" width="11.140625" style="2" customWidth="1"/>
    <col min="16" max="16" width="13.42578125" style="2" customWidth="1"/>
    <col min="17" max="16384" width="9.140625" style="2"/>
  </cols>
  <sheetData>
    <row r="1" spans="1:16" ht="15.75" x14ac:dyDescent="0.2">
      <c r="O1" s="3" t="s">
        <v>185</v>
      </c>
      <c r="P1" s="3"/>
    </row>
    <row r="2" spans="1:16" ht="41.25" customHeight="1" x14ac:dyDescent="0.2">
      <c r="B2" s="4" t="s">
        <v>186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">
      <c r="A3" s="5"/>
      <c r="B3" s="5"/>
      <c r="C3" s="5"/>
      <c r="D3" s="5"/>
      <c r="E3" s="5"/>
      <c r="F3" s="5"/>
      <c r="G3" s="5"/>
      <c r="H3" s="6"/>
      <c r="I3" s="7"/>
    </row>
    <row r="4" spans="1:16" ht="15.75" x14ac:dyDescent="0.2">
      <c r="H4" s="8"/>
      <c r="P4" s="9" t="s">
        <v>0</v>
      </c>
    </row>
    <row r="5" spans="1:16" x14ac:dyDescent="0.2">
      <c r="A5" s="10" t="s">
        <v>1</v>
      </c>
      <c r="B5" s="10" t="s">
        <v>144</v>
      </c>
      <c r="C5" s="11" t="s">
        <v>157</v>
      </c>
      <c r="D5" s="11"/>
      <c r="E5" s="11"/>
      <c r="F5" s="11"/>
      <c r="G5" s="11"/>
      <c r="H5" s="12" t="s">
        <v>168</v>
      </c>
      <c r="I5" s="13"/>
      <c r="J5" s="13"/>
      <c r="K5" s="13"/>
      <c r="L5" s="13"/>
      <c r="M5" s="13"/>
      <c r="N5" s="13"/>
      <c r="O5" s="14"/>
      <c r="P5" s="10" t="s">
        <v>172</v>
      </c>
    </row>
    <row r="6" spans="1:16" s="15" customFormat="1" ht="174" customHeight="1" x14ac:dyDescent="0.2">
      <c r="A6" s="10"/>
      <c r="B6" s="10"/>
      <c r="C6" s="1" t="s">
        <v>156</v>
      </c>
      <c r="D6" s="1" t="s">
        <v>166</v>
      </c>
      <c r="E6" s="1" t="s">
        <v>158</v>
      </c>
      <c r="F6" s="1" t="s">
        <v>167</v>
      </c>
      <c r="G6" s="1" t="s">
        <v>161</v>
      </c>
      <c r="H6" s="1" t="s">
        <v>173</v>
      </c>
      <c r="I6" s="1" t="s">
        <v>174</v>
      </c>
      <c r="J6" s="1" t="s">
        <v>170</v>
      </c>
      <c r="K6" s="1" t="s">
        <v>175</v>
      </c>
      <c r="L6" s="1" t="s">
        <v>169</v>
      </c>
      <c r="M6" s="1" t="s">
        <v>158</v>
      </c>
      <c r="N6" s="1" t="s">
        <v>171</v>
      </c>
      <c r="O6" s="1" t="s">
        <v>161</v>
      </c>
      <c r="P6" s="10"/>
    </row>
    <row r="7" spans="1:16" x14ac:dyDescent="0.2">
      <c r="A7" s="16" t="s">
        <v>143</v>
      </c>
      <c r="B7" s="16" t="s">
        <v>148</v>
      </c>
      <c r="C7" s="16" t="s">
        <v>176</v>
      </c>
      <c r="D7" s="16" t="s">
        <v>149</v>
      </c>
      <c r="E7" s="16" t="s">
        <v>177</v>
      </c>
      <c r="F7" s="16" t="s">
        <v>178</v>
      </c>
      <c r="G7" s="16" t="s">
        <v>179</v>
      </c>
      <c r="H7" s="16" t="s">
        <v>152</v>
      </c>
      <c r="I7" s="16" t="s">
        <v>160</v>
      </c>
      <c r="J7" s="16" t="s">
        <v>153</v>
      </c>
      <c r="K7" s="16" t="s">
        <v>180</v>
      </c>
      <c r="L7" s="16" t="s">
        <v>181</v>
      </c>
      <c r="M7" s="16" t="s">
        <v>159</v>
      </c>
      <c r="N7" s="16" t="s">
        <v>182</v>
      </c>
      <c r="O7" s="16" t="s">
        <v>183</v>
      </c>
      <c r="P7" s="16" t="s">
        <v>184</v>
      </c>
    </row>
    <row r="8" spans="1:16" x14ac:dyDescent="0.2">
      <c r="A8" s="17" t="s">
        <v>141</v>
      </c>
      <c r="B8" s="18" t="s">
        <v>142</v>
      </c>
      <c r="C8" s="19">
        <v>254841867.03000003</v>
      </c>
      <c r="D8" s="19">
        <v>112846559.97</v>
      </c>
      <c r="E8" s="19">
        <f>C8-D8</f>
        <v>141995307.06000003</v>
      </c>
      <c r="F8" s="19">
        <f>D8/C8*100</f>
        <v>44.281012882673501</v>
      </c>
      <c r="G8" s="19">
        <f>D8/$D$8*100</f>
        <v>100</v>
      </c>
      <c r="H8" s="19">
        <f>H9+H19+H21+H25+H37+H42+H45+H54+H58+H66+H72+H77+H80+H82</f>
        <v>268640712.99000001</v>
      </c>
      <c r="I8" s="19">
        <f>I9+I19+I21+I25+I37+I42+I45+I54+I58+I66+I72+I77+I80+I82</f>
        <v>298356250.09999996</v>
      </c>
      <c r="J8" s="19">
        <f>J9+J19+J21+J25+J37+J42+J45+J54+J58+J66+J72+J77+J80+J82</f>
        <v>298415957.21000004</v>
      </c>
      <c r="K8" s="19">
        <f t="shared" ref="K8:K39" si="0">H8-J8</f>
        <v>-29775244.220000029</v>
      </c>
      <c r="L8" s="19">
        <f>L9+L19+L21+L25+L37+L42+L45+L54+L58+L66+L72+L77+L80+L82</f>
        <v>136537939.55000001</v>
      </c>
      <c r="M8" s="19">
        <f t="shared" ref="M8:M26" si="1">J8-L8</f>
        <v>161878017.66000003</v>
      </c>
      <c r="N8" s="19">
        <f t="shared" ref="N8:N26" si="2">L8/J8*100</f>
        <v>45.754235405687801</v>
      </c>
      <c r="O8" s="19">
        <f t="shared" ref="O8:O39" si="3">L8/$L$8*100</f>
        <v>100</v>
      </c>
      <c r="P8" s="19">
        <f t="shared" ref="P8:P26" si="4">L8/D8*100</f>
        <v>120.9943303422792</v>
      </c>
    </row>
    <row r="9" spans="1:16" x14ac:dyDescent="0.2">
      <c r="A9" s="17" t="s">
        <v>150</v>
      </c>
      <c r="B9" s="18" t="s">
        <v>2</v>
      </c>
      <c r="C9" s="19">
        <v>20450164.59</v>
      </c>
      <c r="D9" s="19">
        <v>5261631.72</v>
      </c>
      <c r="E9" s="19">
        <f t="shared" ref="E9:E71" si="5">C9-D9</f>
        <v>15188532.870000001</v>
      </c>
      <c r="F9" s="19">
        <f t="shared" ref="F9:F71" si="6">D9/C9*100</f>
        <v>25.729043386638089</v>
      </c>
      <c r="G9" s="19">
        <f t="shared" ref="G9:G70" si="7">D9/$D$8*100</f>
        <v>4.6626425487837579</v>
      </c>
      <c r="H9" s="19">
        <v>25393422.859999999</v>
      </c>
      <c r="I9" s="19">
        <v>31913073.100000001</v>
      </c>
      <c r="J9" s="19">
        <v>29193385.649999999</v>
      </c>
      <c r="K9" s="19">
        <f t="shared" si="0"/>
        <v>-3799962.7899999991</v>
      </c>
      <c r="L9" s="19">
        <v>6286725.0199999996</v>
      </c>
      <c r="M9" s="19">
        <f t="shared" si="1"/>
        <v>22906660.629999999</v>
      </c>
      <c r="N9" s="19">
        <f t="shared" si="2"/>
        <v>21.534758233839863</v>
      </c>
      <c r="O9" s="19">
        <f t="shared" si="3"/>
        <v>4.6043795890868919</v>
      </c>
      <c r="P9" s="19">
        <f t="shared" si="4"/>
        <v>119.48242208027438</v>
      </c>
    </row>
    <row r="10" spans="1:16" ht="38.25" x14ac:dyDescent="0.2">
      <c r="A10" s="16" t="s">
        <v>3</v>
      </c>
      <c r="B10" s="20" t="s">
        <v>4</v>
      </c>
      <c r="C10" s="21">
        <v>8865.1200000000008</v>
      </c>
      <c r="D10" s="21">
        <v>3881.92</v>
      </c>
      <c r="E10" s="21">
        <f t="shared" si="5"/>
        <v>4983.2000000000007</v>
      </c>
      <c r="F10" s="21">
        <f t="shared" si="6"/>
        <v>43.788690959626038</v>
      </c>
      <c r="G10" s="21">
        <f t="shared" si="7"/>
        <v>3.4399985263458628E-3</v>
      </c>
      <c r="H10" s="21">
        <v>9860.52</v>
      </c>
      <c r="I10" s="21">
        <v>10389.700000000001</v>
      </c>
      <c r="J10" s="21">
        <v>10426.370000000001</v>
      </c>
      <c r="K10" s="21">
        <f t="shared" si="0"/>
        <v>-565.85000000000036</v>
      </c>
      <c r="L10" s="21">
        <v>4589.6000000000004</v>
      </c>
      <c r="M10" s="21">
        <f t="shared" si="1"/>
        <v>5836.77</v>
      </c>
      <c r="N10" s="21">
        <f t="shared" si="2"/>
        <v>44.019155276476859</v>
      </c>
      <c r="O10" s="21">
        <f t="shared" si="3"/>
        <v>3.3614100338164947E-3</v>
      </c>
      <c r="P10" s="21">
        <f t="shared" si="4"/>
        <v>118.23015415052348</v>
      </c>
    </row>
    <row r="11" spans="1:16" ht="51" x14ac:dyDescent="0.2">
      <c r="A11" s="16" t="s">
        <v>5</v>
      </c>
      <c r="B11" s="20" t="s">
        <v>6</v>
      </c>
      <c r="C11" s="21">
        <v>794198.15</v>
      </c>
      <c r="D11" s="21">
        <v>336783.01</v>
      </c>
      <c r="E11" s="21">
        <f t="shared" si="5"/>
        <v>457415.14</v>
      </c>
      <c r="F11" s="21">
        <f t="shared" si="6"/>
        <v>42.405413560834916</v>
      </c>
      <c r="G11" s="21">
        <f t="shared" si="7"/>
        <v>0.29844331106728733</v>
      </c>
      <c r="H11" s="21">
        <v>943322.74</v>
      </c>
      <c r="I11" s="21">
        <v>996493.3</v>
      </c>
      <c r="J11" s="21">
        <v>1082212.92</v>
      </c>
      <c r="K11" s="21">
        <f t="shared" si="0"/>
        <v>-138890.17999999993</v>
      </c>
      <c r="L11" s="21">
        <v>441212.55</v>
      </c>
      <c r="M11" s="21">
        <f t="shared" si="1"/>
        <v>641000.36999999988</v>
      </c>
      <c r="N11" s="21">
        <f t="shared" si="2"/>
        <v>40.769477230044529</v>
      </c>
      <c r="O11" s="21">
        <f t="shared" si="3"/>
        <v>0.32314282129505001</v>
      </c>
      <c r="P11" s="21">
        <f t="shared" si="4"/>
        <v>131.00795969487891</v>
      </c>
    </row>
    <row r="12" spans="1:16" ht="51" x14ac:dyDescent="0.2">
      <c r="A12" s="16" t="s">
        <v>7</v>
      </c>
      <c r="B12" s="20" t="s">
        <v>190</v>
      </c>
      <c r="C12" s="21">
        <v>4811770.78</v>
      </c>
      <c r="D12" s="21">
        <v>2228515.67</v>
      </c>
      <c r="E12" s="21">
        <f t="shared" si="5"/>
        <v>2583255.1100000003</v>
      </c>
      <c r="F12" s="21">
        <f t="shared" si="6"/>
        <v>46.313836878156522</v>
      </c>
      <c r="G12" s="21">
        <f t="shared" si="7"/>
        <v>1.9748193215570291</v>
      </c>
      <c r="H12" s="21">
        <v>5266765.7699999996</v>
      </c>
      <c r="I12" s="21">
        <v>5649791.7000000002</v>
      </c>
      <c r="J12" s="21">
        <v>6243413.0499999998</v>
      </c>
      <c r="K12" s="21">
        <f t="shared" si="0"/>
        <v>-976647.28000000026</v>
      </c>
      <c r="L12" s="21">
        <v>2785795.78</v>
      </c>
      <c r="M12" s="21">
        <f t="shared" si="1"/>
        <v>3457617.27</v>
      </c>
      <c r="N12" s="21">
        <f t="shared" si="2"/>
        <v>44.619757778159489</v>
      </c>
      <c r="O12" s="21">
        <f t="shared" si="3"/>
        <v>2.0403089347776815</v>
      </c>
      <c r="P12" s="21">
        <f t="shared" si="4"/>
        <v>125.00678444859219</v>
      </c>
    </row>
    <row r="13" spans="1:16" x14ac:dyDescent="0.2">
      <c r="A13" s="16" t="s">
        <v>8</v>
      </c>
      <c r="B13" s="20" t="s">
        <v>9</v>
      </c>
      <c r="C13" s="21">
        <v>618668.28</v>
      </c>
      <c r="D13" s="21">
        <v>301690.57</v>
      </c>
      <c r="E13" s="21">
        <f t="shared" si="5"/>
        <v>316977.71000000002</v>
      </c>
      <c r="F13" s="21">
        <f t="shared" si="6"/>
        <v>48.764512381336246</v>
      </c>
      <c r="G13" s="21">
        <f t="shared" si="7"/>
        <v>0.26734582789249733</v>
      </c>
      <c r="H13" s="21">
        <v>730960.66</v>
      </c>
      <c r="I13" s="21">
        <v>767723.7</v>
      </c>
      <c r="J13" s="21">
        <v>804279.49</v>
      </c>
      <c r="K13" s="21">
        <f t="shared" si="0"/>
        <v>-73318.829999999958</v>
      </c>
      <c r="L13" s="21">
        <v>405540.67</v>
      </c>
      <c r="M13" s="21">
        <f t="shared" si="1"/>
        <v>398738.82</v>
      </c>
      <c r="N13" s="21">
        <f t="shared" si="2"/>
        <v>50.422853627661205</v>
      </c>
      <c r="O13" s="21">
        <f t="shared" si="3"/>
        <v>0.29701683747138397</v>
      </c>
      <c r="P13" s="21">
        <f t="shared" si="4"/>
        <v>134.42271994116354</v>
      </c>
    </row>
    <row r="14" spans="1:16" ht="38.25" x14ac:dyDescent="0.2">
      <c r="A14" s="16" t="s">
        <v>10</v>
      </c>
      <c r="B14" s="20" t="s">
        <v>11</v>
      </c>
      <c r="C14" s="21">
        <v>130300.82</v>
      </c>
      <c r="D14" s="21">
        <v>59806.89</v>
      </c>
      <c r="E14" s="21">
        <f t="shared" si="5"/>
        <v>70493.930000000008</v>
      </c>
      <c r="F14" s="21">
        <f t="shared" si="6"/>
        <v>45.899089506881076</v>
      </c>
      <c r="G14" s="21">
        <f t="shared" si="7"/>
        <v>5.2998416625105391E-2</v>
      </c>
      <c r="H14" s="21">
        <v>136164.37</v>
      </c>
      <c r="I14" s="21">
        <v>145663.5</v>
      </c>
      <c r="J14" s="21">
        <v>160009.70000000001</v>
      </c>
      <c r="K14" s="21">
        <f t="shared" si="0"/>
        <v>-23845.330000000016</v>
      </c>
      <c r="L14" s="21">
        <v>73198.39</v>
      </c>
      <c r="M14" s="21">
        <f t="shared" si="1"/>
        <v>86811.310000000012</v>
      </c>
      <c r="N14" s="21">
        <f t="shared" si="2"/>
        <v>45.74622038538913</v>
      </c>
      <c r="O14" s="21">
        <f t="shared" si="3"/>
        <v>5.3610293403610974E-2</v>
      </c>
      <c r="P14" s="21">
        <f t="shared" si="4"/>
        <v>122.39123284959308</v>
      </c>
    </row>
    <row r="15" spans="1:16" ht="40.5" customHeight="1" x14ac:dyDescent="0.2">
      <c r="A15" s="16" t="s">
        <v>12</v>
      </c>
      <c r="B15" s="20" t="s">
        <v>13</v>
      </c>
      <c r="C15" s="21">
        <v>370853.02</v>
      </c>
      <c r="D15" s="21">
        <v>255510.8</v>
      </c>
      <c r="E15" s="21">
        <f t="shared" si="5"/>
        <v>115342.22000000003</v>
      </c>
      <c r="F15" s="21">
        <f t="shared" si="6"/>
        <v>68.898131124832133</v>
      </c>
      <c r="G15" s="21">
        <f t="shared" si="7"/>
        <v>0.22642320693508686</v>
      </c>
      <c r="H15" s="21">
        <v>323683.09999999998</v>
      </c>
      <c r="I15" s="21">
        <v>719044.1</v>
      </c>
      <c r="J15" s="21">
        <v>804695.37</v>
      </c>
      <c r="K15" s="21">
        <f t="shared" si="0"/>
        <v>-481012.27</v>
      </c>
      <c r="L15" s="21">
        <v>74112.56</v>
      </c>
      <c r="M15" s="21">
        <f t="shared" si="1"/>
        <v>730582.81</v>
      </c>
      <c r="N15" s="21">
        <f t="shared" si="2"/>
        <v>9.2100144679594713</v>
      </c>
      <c r="O15" s="21">
        <f t="shared" si="3"/>
        <v>5.4279828921001166E-2</v>
      </c>
      <c r="P15" s="21">
        <f t="shared" si="4"/>
        <v>29.005646728044372</v>
      </c>
    </row>
    <row r="16" spans="1:16" x14ac:dyDescent="0.2">
      <c r="A16" s="16" t="s">
        <v>14</v>
      </c>
      <c r="B16" s="20" t="s">
        <v>15</v>
      </c>
      <c r="C16" s="21">
        <v>1560041.38</v>
      </c>
      <c r="D16" s="21">
        <v>0</v>
      </c>
      <c r="E16" s="21">
        <f t="shared" si="5"/>
        <v>1560041.38</v>
      </c>
      <c r="F16" s="21">
        <f t="shared" si="6"/>
        <v>0</v>
      </c>
      <c r="G16" s="21">
        <f t="shared" si="7"/>
        <v>0</v>
      </c>
      <c r="H16" s="21">
        <v>1228000.2</v>
      </c>
      <c r="I16" s="21">
        <v>3228032.2</v>
      </c>
      <c r="J16" s="21">
        <v>2933964.12</v>
      </c>
      <c r="K16" s="21">
        <f t="shared" si="0"/>
        <v>-1705963.9200000002</v>
      </c>
      <c r="L16" s="21">
        <v>0</v>
      </c>
      <c r="M16" s="21">
        <f t="shared" si="1"/>
        <v>2933964.12</v>
      </c>
      <c r="N16" s="21">
        <f t="shared" si="2"/>
        <v>0</v>
      </c>
      <c r="O16" s="21">
        <f t="shared" si="3"/>
        <v>0</v>
      </c>
      <c r="P16" s="22" t="e">
        <f t="shared" si="4"/>
        <v>#DIV/0!</v>
      </c>
    </row>
    <row r="17" spans="1:16" ht="25.5" x14ac:dyDescent="0.2">
      <c r="A17" s="16" t="s">
        <v>16</v>
      </c>
      <c r="B17" s="20" t="s">
        <v>17</v>
      </c>
      <c r="C17" s="21">
        <v>16549.11</v>
      </c>
      <c r="D17" s="21">
        <v>621.69000000000005</v>
      </c>
      <c r="E17" s="21">
        <f t="shared" si="5"/>
        <v>15927.42</v>
      </c>
      <c r="F17" s="21">
        <f t="shared" si="6"/>
        <v>3.7566370638662741</v>
      </c>
      <c r="G17" s="21">
        <f t="shared" si="7"/>
        <v>5.5091621770772179E-4</v>
      </c>
      <c r="H17" s="21">
        <v>16549.11</v>
      </c>
      <c r="I17" s="21">
        <v>16549.099999999999</v>
      </c>
      <c r="J17" s="21">
        <v>16549.11</v>
      </c>
      <c r="K17" s="21">
        <f t="shared" si="0"/>
        <v>0</v>
      </c>
      <c r="L17" s="21">
        <v>618.78</v>
      </c>
      <c r="M17" s="21">
        <f t="shared" si="1"/>
        <v>15930.33</v>
      </c>
      <c r="N17" s="21">
        <f t="shared" si="2"/>
        <v>3.7390530366889814</v>
      </c>
      <c r="O17" s="21">
        <f t="shared" si="3"/>
        <v>4.5319271847763865E-4</v>
      </c>
      <c r="P17" s="22">
        <f t="shared" si="4"/>
        <v>99.531921053901456</v>
      </c>
    </row>
    <row r="18" spans="1:16" x14ac:dyDescent="0.2">
      <c r="A18" s="16" t="s">
        <v>18</v>
      </c>
      <c r="B18" s="20" t="s">
        <v>19</v>
      </c>
      <c r="C18" s="21">
        <v>12138917.92</v>
      </c>
      <c r="D18" s="21">
        <v>2074821.17</v>
      </c>
      <c r="E18" s="21">
        <f t="shared" si="5"/>
        <v>10064096.75</v>
      </c>
      <c r="F18" s="21">
        <f t="shared" si="6"/>
        <v>17.092307433610195</v>
      </c>
      <c r="G18" s="21">
        <f t="shared" si="7"/>
        <v>1.8386215499626983</v>
      </c>
      <c r="H18" s="21">
        <v>16738116.4</v>
      </c>
      <c r="I18" s="21">
        <v>20379385.800000001</v>
      </c>
      <c r="J18" s="21">
        <v>17137835.52</v>
      </c>
      <c r="K18" s="21">
        <f t="shared" si="0"/>
        <v>-399719.11999999918</v>
      </c>
      <c r="L18" s="21">
        <v>2501656.69</v>
      </c>
      <c r="M18" s="21">
        <f t="shared" si="1"/>
        <v>14636178.83</v>
      </c>
      <c r="N18" s="21">
        <f t="shared" si="2"/>
        <v>14.59727330840902</v>
      </c>
      <c r="O18" s="21">
        <f t="shared" si="3"/>
        <v>1.8322062704658704</v>
      </c>
      <c r="P18" s="21">
        <f t="shared" si="4"/>
        <v>120.57215947917092</v>
      </c>
    </row>
    <row r="19" spans="1:16" x14ac:dyDescent="0.2">
      <c r="A19" s="17" t="s">
        <v>20</v>
      </c>
      <c r="B19" s="18" t="s">
        <v>21</v>
      </c>
      <c r="C19" s="19">
        <v>599942.88</v>
      </c>
      <c r="D19" s="19">
        <v>458109.05</v>
      </c>
      <c r="E19" s="19">
        <f t="shared" si="5"/>
        <v>141833.83000000002</v>
      </c>
      <c r="F19" s="19">
        <f t="shared" si="6"/>
        <v>76.358777688969326</v>
      </c>
      <c r="G19" s="19">
        <f t="shared" si="7"/>
        <v>0.4059574790067037</v>
      </c>
      <c r="H19" s="19">
        <v>112646.9</v>
      </c>
      <c r="I19" s="19">
        <v>112646.9</v>
      </c>
      <c r="J19" s="19">
        <v>341542.82</v>
      </c>
      <c r="K19" s="19">
        <f t="shared" si="0"/>
        <v>-228895.92</v>
      </c>
      <c r="L19" s="19">
        <v>214242.7</v>
      </c>
      <c r="M19" s="19">
        <f t="shared" si="1"/>
        <v>127300.12</v>
      </c>
      <c r="N19" s="19">
        <f t="shared" si="2"/>
        <v>62.727917981118743</v>
      </c>
      <c r="O19" s="19">
        <f t="shared" si="3"/>
        <v>0.15691074635086655</v>
      </c>
      <c r="P19" s="19">
        <f t="shared" si="4"/>
        <v>46.766746913207683</v>
      </c>
    </row>
    <row r="20" spans="1:16" x14ac:dyDescent="0.2">
      <c r="A20" s="16" t="s">
        <v>22</v>
      </c>
      <c r="B20" s="20" t="s">
        <v>23</v>
      </c>
      <c r="C20" s="21">
        <v>599942.88</v>
      </c>
      <c r="D20" s="21">
        <v>458109.05</v>
      </c>
      <c r="E20" s="21">
        <f t="shared" si="5"/>
        <v>141833.83000000002</v>
      </c>
      <c r="F20" s="21">
        <f t="shared" si="6"/>
        <v>76.358777688969326</v>
      </c>
      <c r="G20" s="21">
        <f t="shared" si="7"/>
        <v>0.4059574790067037</v>
      </c>
      <c r="H20" s="21">
        <v>112646.9</v>
      </c>
      <c r="I20" s="21">
        <v>112646.9</v>
      </c>
      <c r="J20" s="21">
        <v>341542.82</v>
      </c>
      <c r="K20" s="21">
        <f t="shared" si="0"/>
        <v>-228895.92</v>
      </c>
      <c r="L20" s="21">
        <v>214242.7</v>
      </c>
      <c r="M20" s="21">
        <f t="shared" si="1"/>
        <v>127300.12</v>
      </c>
      <c r="N20" s="21">
        <f t="shared" si="2"/>
        <v>62.727917981118743</v>
      </c>
      <c r="O20" s="21">
        <f t="shared" si="3"/>
        <v>0.15691074635086655</v>
      </c>
      <c r="P20" s="21">
        <f t="shared" si="4"/>
        <v>46.766746913207683</v>
      </c>
    </row>
    <row r="21" spans="1:16" ht="25.5" x14ac:dyDescent="0.2">
      <c r="A21" s="17" t="s">
        <v>24</v>
      </c>
      <c r="B21" s="18" t="s">
        <v>25</v>
      </c>
      <c r="C21" s="19">
        <v>4920468.79</v>
      </c>
      <c r="D21" s="19">
        <v>2039102.99</v>
      </c>
      <c r="E21" s="19">
        <f t="shared" si="5"/>
        <v>2881365.8</v>
      </c>
      <c r="F21" s="19">
        <f t="shared" si="6"/>
        <v>41.44123409834696</v>
      </c>
      <c r="G21" s="19">
        <f t="shared" si="7"/>
        <v>1.8069695616260619</v>
      </c>
      <c r="H21" s="19">
        <v>5620792.2400000002</v>
      </c>
      <c r="I21" s="19">
        <v>6245869.0999999996</v>
      </c>
      <c r="J21" s="19">
        <v>6245919.1399999997</v>
      </c>
      <c r="K21" s="19">
        <f t="shared" si="0"/>
        <v>-625126.89999999944</v>
      </c>
      <c r="L21" s="19">
        <v>2516663.6</v>
      </c>
      <c r="M21" s="19">
        <f t="shared" si="1"/>
        <v>3729255.5399999996</v>
      </c>
      <c r="N21" s="19">
        <f t="shared" si="2"/>
        <v>40.292926366638817</v>
      </c>
      <c r="O21" s="19">
        <f t="shared" si="3"/>
        <v>1.8431972888227166</v>
      </c>
      <c r="P21" s="19">
        <f t="shared" si="4"/>
        <v>123.42013190809946</v>
      </c>
    </row>
    <row r="22" spans="1:16" ht="16.5" customHeight="1" x14ac:dyDescent="0.2">
      <c r="A22" s="16" t="s">
        <v>26</v>
      </c>
      <c r="B22" s="20" t="s">
        <v>162</v>
      </c>
      <c r="C22" s="21">
        <v>1625830.11</v>
      </c>
      <c r="D22" s="21">
        <v>531856.38</v>
      </c>
      <c r="E22" s="21">
        <f t="shared" si="5"/>
        <v>1093973.73</v>
      </c>
      <c r="F22" s="21">
        <f t="shared" si="6"/>
        <v>32.712912421089307</v>
      </c>
      <c r="G22" s="21">
        <f t="shared" si="7"/>
        <v>0.47130934265199825</v>
      </c>
      <c r="H22" s="21">
        <v>1850735.1</v>
      </c>
      <c r="I22" s="21">
        <v>1927407.2</v>
      </c>
      <c r="J22" s="21">
        <v>1927457.2</v>
      </c>
      <c r="K22" s="21">
        <f t="shared" si="0"/>
        <v>-76722.09999999986</v>
      </c>
      <c r="L22" s="21">
        <v>489672.72</v>
      </c>
      <c r="M22" s="21">
        <f t="shared" si="1"/>
        <v>1437784.48</v>
      </c>
      <c r="N22" s="21">
        <f t="shared" si="2"/>
        <v>25.405115091530956</v>
      </c>
      <c r="O22" s="21">
        <f t="shared" si="3"/>
        <v>0.35863491247477225</v>
      </c>
      <c r="P22" s="21">
        <f t="shared" si="4"/>
        <v>92.068599421520517</v>
      </c>
    </row>
    <row r="23" spans="1:16" ht="45" customHeight="1" x14ac:dyDescent="0.2">
      <c r="A23" s="16" t="s">
        <v>27</v>
      </c>
      <c r="B23" s="20" t="s">
        <v>163</v>
      </c>
      <c r="C23" s="21">
        <v>2518329.0499999998</v>
      </c>
      <c r="D23" s="21">
        <v>1168830.17</v>
      </c>
      <c r="E23" s="21">
        <f t="shared" si="5"/>
        <v>1349498.8799999999</v>
      </c>
      <c r="F23" s="21">
        <f t="shared" si="6"/>
        <v>46.412924871751763</v>
      </c>
      <c r="G23" s="21">
        <f t="shared" si="7"/>
        <v>1.0357694291352175</v>
      </c>
      <c r="H23" s="21">
        <v>2797671.1</v>
      </c>
      <c r="I23" s="21">
        <v>3017787.4</v>
      </c>
      <c r="J23" s="21">
        <v>3017787.38</v>
      </c>
      <c r="K23" s="21">
        <f t="shared" si="0"/>
        <v>-220116.2799999998</v>
      </c>
      <c r="L23" s="21">
        <v>1433415.21</v>
      </c>
      <c r="M23" s="21">
        <f t="shared" si="1"/>
        <v>1584372.17</v>
      </c>
      <c r="N23" s="21">
        <f t="shared" si="2"/>
        <v>47.498880123224588</v>
      </c>
      <c r="O23" s="21">
        <f t="shared" si="3"/>
        <v>1.0498292377373142</v>
      </c>
      <c r="P23" s="21">
        <f t="shared" si="4"/>
        <v>122.63673943324034</v>
      </c>
    </row>
    <row r="24" spans="1:16" ht="30" customHeight="1" x14ac:dyDescent="0.2">
      <c r="A24" s="16" t="s">
        <v>28</v>
      </c>
      <c r="B24" s="20" t="s">
        <v>29</v>
      </c>
      <c r="C24" s="21">
        <v>776309.63</v>
      </c>
      <c r="D24" s="21">
        <v>338416.45</v>
      </c>
      <c r="E24" s="21">
        <f t="shared" si="5"/>
        <v>437893.18</v>
      </c>
      <c r="F24" s="21">
        <f t="shared" si="6"/>
        <v>43.592973334621654</v>
      </c>
      <c r="G24" s="21">
        <f t="shared" si="7"/>
        <v>0.2998907987004365</v>
      </c>
      <c r="H24" s="21">
        <v>972386.04</v>
      </c>
      <c r="I24" s="21">
        <v>1300674.5</v>
      </c>
      <c r="J24" s="21">
        <v>1300674.5600000001</v>
      </c>
      <c r="K24" s="21">
        <f t="shared" si="0"/>
        <v>-328288.52</v>
      </c>
      <c r="L24" s="21">
        <v>593575.66</v>
      </c>
      <c r="M24" s="21">
        <f t="shared" si="1"/>
        <v>707098.9</v>
      </c>
      <c r="N24" s="21">
        <f t="shared" si="2"/>
        <v>45.635985991761075</v>
      </c>
      <c r="O24" s="21">
        <f t="shared" si="3"/>
        <v>0.43473313128665853</v>
      </c>
      <c r="P24" s="21">
        <f t="shared" si="4"/>
        <v>175.39799262122159</v>
      </c>
    </row>
    <row r="25" spans="1:16" x14ac:dyDescent="0.2">
      <c r="A25" s="17" t="s">
        <v>30</v>
      </c>
      <c r="B25" s="18" t="s">
        <v>31</v>
      </c>
      <c r="C25" s="19">
        <v>50965669.329999998</v>
      </c>
      <c r="D25" s="19">
        <v>20629191.649999999</v>
      </c>
      <c r="E25" s="19">
        <f t="shared" si="5"/>
        <v>30336477.68</v>
      </c>
      <c r="F25" s="19">
        <f t="shared" si="6"/>
        <v>40.476642259767218</v>
      </c>
      <c r="G25" s="19">
        <f t="shared" si="7"/>
        <v>18.280744805587538</v>
      </c>
      <c r="H25" s="19">
        <v>55450524.409999996</v>
      </c>
      <c r="I25" s="19">
        <v>61588814.399999999</v>
      </c>
      <c r="J25" s="19">
        <v>62286438.869999997</v>
      </c>
      <c r="K25" s="19">
        <f t="shared" si="0"/>
        <v>-6835914.4600000009</v>
      </c>
      <c r="L25" s="19">
        <v>26045937.530000001</v>
      </c>
      <c r="M25" s="19">
        <f t="shared" si="1"/>
        <v>36240501.339999996</v>
      </c>
      <c r="N25" s="19">
        <f t="shared" si="2"/>
        <v>41.81638572139483</v>
      </c>
      <c r="O25" s="19">
        <f t="shared" si="3"/>
        <v>19.075970837000959</v>
      </c>
      <c r="P25" s="19">
        <f t="shared" si="4"/>
        <v>126.25767394041347</v>
      </c>
    </row>
    <row r="26" spans="1:16" x14ac:dyDescent="0.2">
      <c r="A26" s="16" t="s">
        <v>32</v>
      </c>
      <c r="B26" s="20" t="s">
        <v>33</v>
      </c>
      <c r="C26" s="21">
        <v>613535.05000000005</v>
      </c>
      <c r="D26" s="21">
        <v>267515.32</v>
      </c>
      <c r="E26" s="21">
        <f t="shared" si="5"/>
        <v>346019.73000000004</v>
      </c>
      <c r="F26" s="21">
        <f t="shared" si="6"/>
        <v>43.60228808443788</v>
      </c>
      <c r="G26" s="21">
        <f t="shared" si="7"/>
        <v>0.23706112093369824</v>
      </c>
      <c r="H26" s="21">
        <v>956980.87</v>
      </c>
      <c r="I26" s="21">
        <v>1035839.1</v>
      </c>
      <c r="J26" s="21">
        <v>1035839.08</v>
      </c>
      <c r="K26" s="21">
        <f t="shared" si="0"/>
        <v>-78858.209999999963</v>
      </c>
      <c r="L26" s="21">
        <v>439365.04</v>
      </c>
      <c r="M26" s="21">
        <f t="shared" si="1"/>
        <v>596474.04</v>
      </c>
      <c r="N26" s="21">
        <f t="shared" si="2"/>
        <v>42.416341349082906</v>
      </c>
      <c r="O26" s="21">
        <f t="shared" si="3"/>
        <v>0.3217897102065943</v>
      </c>
      <c r="P26" s="21">
        <f t="shared" si="4"/>
        <v>164.23920693588687</v>
      </c>
    </row>
    <row r="27" spans="1:16" x14ac:dyDescent="0.2">
      <c r="A27" s="16" t="s">
        <v>165</v>
      </c>
      <c r="B27" s="20" t="s">
        <v>164</v>
      </c>
      <c r="C27" s="21">
        <v>6455408.2999999998</v>
      </c>
      <c r="D27" s="21">
        <v>3211597.77</v>
      </c>
      <c r="E27" s="21"/>
      <c r="F27" s="21"/>
      <c r="G27" s="21">
        <f t="shared" si="7"/>
        <v>2.8459864180651993</v>
      </c>
      <c r="H27" s="21">
        <v>6276409.2999999998</v>
      </c>
      <c r="I27" s="21">
        <v>6276409.2999999998</v>
      </c>
      <c r="J27" s="21">
        <v>6276359.2999999998</v>
      </c>
      <c r="K27" s="21">
        <f t="shared" si="0"/>
        <v>50</v>
      </c>
      <c r="L27" s="21">
        <v>3487624.13</v>
      </c>
      <c r="M27" s="21"/>
      <c r="N27" s="21"/>
      <c r="O27" s="21">
        <f t="shared" si="3"/>
        <v>2.5543260294497387</v>
      </c>
      <c r="P27" s="21"/>
    </row>
    <row r="28" spans="1:16" x14ac:dyDescent="0.2">
      <c r="A28" s="16" t="s">
        <v>34</v>
      </c>
      <c r="B28" s="20" t="s">
        <v>35</v>
      </c>
      <c r="C28" s="21">
        <v>5382.3</v>
      </c>
      <c r="D28" s="21">
        <v>1614.69</v>
      </c>
      <c r="E28" s="21">
        <f t="shared" si="5"/>
        <v>3767.61</v>
      </c>
      <c r="F28" s="21">
        <f t="shared" si="6"/>
        <v>30</v>
      </c>
      <c r="G28" s="23">
        <f t="shared" si="7"/>
        <v>1.4308721510245964E-3</v>
      </c>
      <c r="H28" s="23">
        <v>5382.3</v>
      </c>
      <c r="I28" s="23">
        <v>5382.3</v>
      </c>
      <c r="J28" s="21">
        <v>5382.3</v>
      </c>
      <c r="K28" s="21">
        <f t="shared" si="0"/>
        <v>0</v>
      </c>
      <c r="L28" s="21">
        <v>2422.0300000000002</v>
      </c>
      <c r="M28" s="21">
        <f t="shared" ref="M28:M59" si="8">J28-L28</f>
        <v>2960.27</v>
      </c>
      <c r="N28" s="21">
        <f t="shared" ref="N28:N59" si="9">L28/J28*100</f>
        <v>44.999907102911394</v>
      </c>
      <c r="O28" s="23">
        <f t="shared" si="3"/>
        <v>1.7738879083590215E-3</v>
      </c>
      <c r="P28" s="22">
        <f t="shared" ref="P28:P59" si="10">L28/D28*100</f>
        <v>149.999690343038</v>
      </c>
    </row>
    <row r="29" spans="1:16" x14ac:dyDescent="0.2">
      <c r="A29" s="16" t="s">
        <v>36</v>
      </c>
      <c r="B29" s="20" t="s">
        <v>37</v>
      </c>
      <c r="C29" s="21">
        <v>6721238.25</v>
      </c>
      <c r="D29" s="21">
        <v>3867311.89</v>
      </c>
      <c r="E29" s="21">
        <f t="shared" si="5"/>
        <v>2853926.36</v>
      </c>
      <c r="F29" s="21">
        <f t="shared" si="6"/>
        <v>57.538681804651105</v>
      </c>
      <c r="G29" s="21">
        <f t="shared" si="7"/>
        <v>3.4270534175150011</v>
      </c>
      <c r="H29" s="21">
        <v>6778317.3300000001</v>
      </c>
      <c r="I29" s="21">
        <v>7206547.9000000004</v>
      </c>
      <c r="J29" s="21">
        <v>7209864.5199999996</v>
      </c>
      <c r="K29" s="21">
        <f t="shared" si="0"/>
        <v>-431547.18999999948</v>
      </c>
      <c r="L29" s="21">
        <v>4229690.87</v>
      </c>
      <c r="M29" s="21">
        <f t="shared" si="8"/>
        <v>2980173.6499999994</v>
      </c>
      <c r="N29" s="21">
        <f t="shared" si="9"/>
        <v>58.665330787658135</v>
      </c>
      <c r="O29" s="21">
        <f t="shared" si="3"/>
        <v>3.0978136069287121</v>
      </c>
      <c r="P29" s="21">
        <f t="shared" si="10"/>
        <v>109.37030656712821</v>
      </c>
    </row>
    <row r="30" spans="1:16" x14ac:dyDescent="0.2">
      <c r="A30" s="16" t="s">
        <v>38</v>
      </c>
      <c r="B30" s="20" t="s">
        <v>39</v>
      </c>
      <c r="C30" s="21">
        <v>114953.37</v>
      </c>
      <c r="D30" s="21">
        <v>34614.44</v>
      </c>
      <c r="E30" s="21">
        <f t="shared" si="5"/>
        <v>80338.929999999993</v>
      </c>
      <c r="F30" s="21">
        <f t="shared" si="6"/>
        <v>30.111722692427378</v>
      </c>
      <c r="G30" s="21">
        <f t="shared" si="7"/>
        <v>3.0673899150494417E-2</v>
      </c>
      <c r="H30" s="21">
        <v>102834.67</v>
      </c>
      <c r="I30" s="21">
        <v>136542.1</v>
      </c>
      <c r="J30" s="21">
        <v>136542.10999999999</v>
      </c>
      <c r="K30" s="21">
        <f t="shared" si="0"/>
        <v>-33707.439999999988</v>
      </c>
      <c r="L30" s="21">
        <v>9032.99</v>
      </c>
      <c r="M30" s="21">
        <f t="shared" si="8"/>
        <v>127509.11999999998</v>
      </c>
      <c r="N30" s="21">
        <f t="shared" si="9"/>
        <v>6.6155342113872422</v>
      </c>
      <c r="O30" s="21">
        <f t="shared" si="3"/>
        <v>6.615736277968463E-3</v>
      </c>
      <c r="P30" s="21">
        <f t="shared" si="10"/>
        <v>26.096016575741221</v>
      </c>
    </row>
    <row r="31" spans="1:16" x14ac:dyDescent="0.2">
      <c r="A31" s="16" t="s">
        <v>40</v>
      </c>
      <c r="B31" s="20" t="s">
        <v>41</v>
      </c>
      <c r="C31" s="21">
        <v>1920769.18</v>
      </c>
      <c r="D31" s="21">
        <v>769033.24</v>
      </c>
      <c r="E31" s="21">
        <f t="shared" si="5"/>
        <v>1151735.94</v>
      </c>
      <c r="F31" s="21">
        <f t="shared" si="6"/>
        <v>40.037774866837459</v>
      </c>
      <c r="G31" s="21">
        <f t="shared" si="7"/>
        <v>0.68148576279546824</v>
      </c>
      <c r="H31" s="21">
        <v>1981435.31</v>
      </c>
      <c r="I31" s="21">
        <v>2160179.7000000002</v>
      </c>
      <c r="J31" s="21">
        <v>2187177.5499999998</v>
      </c>
      <c r="K31" s="21">
        <f t="shared" si="0"/>
        <v>-205742.23999999976</v>
      </c>
      <c r="L31" s="21">
        <v>866760.41</v>
      </c>
      <c r="M31" s="21">
        <f t="shared" si="8"/>
        <v>1320417.1399999997</v>
      </c>
      <c r="N31" s="21">
        <f t="shared" si="9"/>
        <v>39.629174595359217</v>
      </c>
      <c r="O31" s="21">
        <f t="shared" si="3"/>
        <v>0.63481286802529602</v>
      </c>
      <c r="P31" s="21">
        <f t="shared" si="10"/>
        <v>112.70779530934189</v>
      </c>
    </row>
    <row r="32" spans="1:16" x14ac:dyDescent="0.2">
      <c r="A32" s="16" t="s">
        <v>42</v>
      </c>
      <c r="B32" s="20" t="s">
        <v>43</v>
      </c>
      <c r="C32" s="21">
        <v>1754048.52</v>
      </c>
      <c r="D32" s="21">
        <v>185156.56</v>
      </c>
      <c r="E32" s="21">
        <f t="shared" si="5"/>
        <v>1568891.96</v>
      </c>
      <c r="F32" s="21">
        <f t="shared" si="6"/>
        <v>10.555954290249622</v>
      </c>
      <c r="G32" s="21">
        <f t="shared" si="7"/>
        <v>0.16407816068936745</v>
      </c>
      <c r="H32" s="21">
        <v>4506048.45</v>
      </c>
      <c r="I32" s="21">
        <v>4745950.5999999996</v>
      </c>
      <c r="J32" s="21">
        <v>4745950.55</v>
      </c>
      <c r="K32" s="21">
        <f t="shared" si="0"/>
        <v>-239902.09999999963</v>
      </c>
      <c r="L32" s="21">
        <v>3615165.92</v>
      </c>
      <c r="M32" s="21">
        <f t="shared" si="8"/>
        <v>1130784.6299999999</v>
      </c>
      <c r="N32" s="21">
        <f t="shared" si="9"/>
        <v>76.173695488672976</v>
      </c>
      <c r="O32" s="21">
        <f t="shared" si="3"/>
        <v>2.6477372750129504</v>
      </c>
      <c r="P32" s="21">
        <f t="shared" si="10"/>
        <v>1952.4914051114365</v>
      </c>
    </row>
    <row r="33" spans="1:16" x14ac:dyDescent="0.2">
      <c r="A33" s="16" t="s">
        <v>44</v>
      </c>
      <c r="B33" s="20" t="s">
        <v>45</v>
      </c>
      <c r="C33" s="21">
        <v>21541921.77</v>
      </c>
      <c r="D33" s="21">
        <v>4657576.22</v>
      </c>
      <c r="E33" s="21">
        <f t="shared" si="5"/>
        <v>16884345.550000001</v>
      </c>
      <c r="F33" s="21">
        <f t="shared" si="6"/>
        <v>21.620987531791595</v>
      </c>
      <c r="G33" s="21">
        <f t="shared" si="7"/>
        <v>4.1273533027840692</v>
      </c>
      <c r="H33" s="21">
        <v>27755802.690000001</v>
      </c>
      <c r="I33" s="21">
        <v>32046903.199999999</v>
      </c>
      <c r="J33" s="21">
        <v>32119064.329999998</v>
      </c>
      <c r="K33" s="21">
        <f t="shared" si="0"/>
        <v>-4363261.6399999969</v>
      </c>
      <c r="L33" s="21">
        <v>8861404.7300000004</v>
      </c>
      <c r="M33" s="21">
        <f t="shared" si="8"/>
        <v>23257659.599999998</v>
      </c>
      <c r="N33" s="21">
        <f t="shared" si="9"/>
        <v>27.589236843749614</v>
      </c>
      <c r="O33" s="21">
        <f t="shared" si="3"/>
        <v>6.4900677124653443</v>
      </c>
      <c r="P33" s="21">
        <f t="shared" si="10"/>
        <v>190.25785755149704</v>
      </c>
    </row>
    <row r="34" spans="1:16" x14ac:dyDescent="0.2">
      <c r="A34" s="16" t="s">
        <v>46</v>
      </c>
      <c r="B34" s="20" t="s">
        <v>47</v>
      </c>
      <c r="C34" s="21">
        <v>3227581.01</v>
      </c>
      <c r="D34" s="21">
        <v>1593086.52</v>
      </c>
      <c r="E34" s="21">
        <f t="shared" si="5"/>
        <v>1634494.4899999998</v>
      </c>
      <c r="F34" s="21">
        <f t="shared" si="6"/>
        <v>49.35852934640981</v>
      </c>
      <c r="G34" s="21">
        <f t="shared" si="7"/>
        <v>1.4117280317836169</v>
      </c>
      <c r="H34" s="21">
        <v>3564891.89</v>
      </c>
      <c r="I34" s="21">
        <v>3506859.4</v>
      </c>
      <c r="J34" s="21">
        <v>3672641.29</v>
      </c>
      <c r="K34" s="21">
        <f t="shared" si="0"/>
        <v>-107749.39999999991</v>
      </c>
      <c r="L34" s="21">
        <v>1693102.03</v>
      </c>
      <c r="M34" s="21">
        <f t="shared" si="8"/>
        <v>1979539.26</v>
      </c>
      <c r="N34" s="21">
        <f t="shared" si="9"/>
        <v>46.100391960686146</v>
      </c>
      <c r="O34" s="21">
        <f t="shared" si="3"/>
        <v>1.2400231287949004</v>
      </c>
      <c r="P34" s="21">
        <f t="shared" si="10"/>
        <v>106.27809655937581</v>
      </c>
    </row>
    <row r="35" spans="1:16" ht="25.5" x14ac:dyDescent="0.2">
      <c r="A35" s="16" t="s">
        <v>48</v>
      </c>
      <c r="B35" s="20" t="s">
        <v>49</v>
      </c>
      <c r="C35" s="21">
        <v>19050</v>
      </c>
      <c r="D35" s="21">
        <v>0</v>
      </c>
      <c r="E35" s="21">
        <f t="shared" si="5"/>
        <v>19050</v>
      </c>
      <c r="F35" s="21">
        <f t="shared" si="6"/>
        <v>0</v>
      </c>
      <c r="G35" s="24">
        <f t="shared" si="7"/>
        <v>0</v>
      </c>
      <c r="H35" s="24">
        <v>19050</v>
      </c>
      <c r="I35" s="24">
        <v>10050</v>
      </c>
      <c r="J35" s="21">
        <v>10050</v>
      </c>
      <c r="K35" s="21">
        <f t="shared" si="0"/>
        <v>9000</v>
      </c>
      <c r="L35" s="21">
        <v>0</v>
      </c>
      <c r="M35" s="21">
        <f t="shared" si="8"/>
        <v>10050</v>
      </c>
      <c r="N35" s="21">
        <f t="shared" si="9"/>
        <v>0</v>
      </c>
      <c r="O35" s="24">
        <f t="shared" si="3"/>
        <v>0</v>
      </c>
      <c r="P35" s="22" t="e">
        <f t="shared" si="10"/>
        <v>#DIV/0!</v>
      </c>
    </row>
    <row r="36" spans="1:16" ht="25.5" x14ac:dyDescent="0.2">
      <c r="A36" s="16" t="s">
        <v>50</v>
      </c>
      <c r="B36" s="20" t="s">
        <v>51</v>
      </c>
      <c r="C36" s="21">
        <v>8591781.5700000003</v>
      </c>
      <c r="D36" s="21">
        <v>6041684.9900000002</v>
      </c>
      <c r="E36" s="21">
        <f t="shared" si="5"/>
        <v>2550096.58</v>
      </c>
      <c r="F36" s="21">
        <f t="shared" si="6"/>
        <v>70.31935042547876</v>
      </c>
      <c r="G36" s="21">
        <f t="shared" si="7"/>
        <v>5.3538938108580076</v>
      </c>
      <c r="H36" s="21">
        <v>3503371.59</v>
      </c>
      <c r="I36" s="21">
        <v>4458150.8</v>
      </c>
      <c r="J36" s="21">
        <v>4887567.84</v>
      </c>
      <c r="K36" s="21">
        <f t="shared" si="0"/>
        <v>-1384196.25</v>
      </c>
      <c r="L36" s="21">
        <v>2841369.37</v>
      </c>
      <c r="M36" s="21">
        <f t="shared" si="8"/>
        <v>2046198.4699999997</v>
      </c>
      <c r="N36" s="21">
        <f t="shared" si="9"/>
        <v>58.134627753831857</v>
      </c>
      <c r="O36" s="21">
        <f t="shared" si="3"/>
        <v>2.0810108746071232</v>
      </c>
      <c r="P36" s="21">
        <f t="shared" si="10"/>
        <v>47.029419354086514</v>
      </c>
    </row>
    <row r="37" spans="1:16" x14ac:dyDescent="0.2">
      <c r="A37" s="17" t="s">
        <v>52</v>
      </c>
      <c r="B37" s="18" t="s">
        <v>53</v>
      </c>
      <c r="C37" s="19">
        <v>24656390.649999999</v>
      </c>
      <c r="D37" s="19">
        <v>6660803.0800000001</v>
      </c>
      <c r="E37" s="19">
        <f t="shared" si="5"/>
        <v>17995587.57</v>
      </c>
      <c r="F37" s="19">
        <f t="shared" si="6"/>
        <v>27.014509846760561</v>
      </c>
      <c r="G37" s="19">
        <f t="shared" si="7"/>
        <v>5.9025309072520775</v>
      </c>
      <c r="H37" s="19">
        <v>17488084.620000001</v>
      </c>
      <c r="I37" s="19">
        <v>18739378.600000001</v>
      </c>
      <c r="J37" s="19">
        <v>18025753.75</v>
      </c>
      <c r="K37" s="19">
        <f t="shared" si="0"/>
        <v>-537669.12999999896</v>
      </c>
      <c r="L37" s="19">
        <v>7547623.9199999999</v>
      </c>
      <c r="M37" s="19">
        <f t="shared" si="8"/>
        <v>10478129.83</v>
      </c>
      <c r="N37" s="19">
        <f t="shared" si="9"/>
        <v>41.871336004465277</v>
      </c>
      <c r="O37" s="19">
        <f t="shared" si="3"/>
        <v>5.5278583702635045</v>
      </c>
      <c r="P37" s="19">
        <f t="shared" si="10"/>
        <v>113.31402278897578</v>
      </c>
    </row>
    <row r="38" spans="1:16" x14ac:dyDescent="0.2">
      <c r="A38" s="16" t="s">
        <v>54</v>
      </c>
      <c r="B38" s="20" t="s">
        <v>55</v>
      </c>
      <c r="C38" s="21">
        <v>12126298.970000001</v>
      </c>
      <c r="D38" s="21">
        <v>2561718.67</v>
      </c>
      <c r="E38" s="21">
        <f t="shared" si="5"/>
        <v>9564580.3000000007</v>
      </c>
      <c r="F38" s="21">
        <f t="shared" si="6"/>
        <v>21.125313472293517</v>
      </c>
      <c r="G38" s="21">
        <f t="shared" si="7"/>
        <v>2.2700901743757425</v>
      </c>
      <c r="H38" s="21">
        <v>2911460.54</v>
      </c>
      <c r="I38" s="21">
        <v>3529747.2</v>
      </c>
      <c r="J38" s="21">
        <v>3599653.26</v>
      </c>
      <c r="K38" s="21">
        <f t="shared" si="0"/>
        <v>-688192.71999999974</v>
      </c>
      <c r="L38" s="21">
        <v>693026.39</v>
      </c>
      <c r="M38" s="21">
        <f t="shared" si="8"/>
        <v>2906626.8699999996</v>
      </c>
      <c r="N38" s="21">
        <f t="shared" si="9"/>
        <v>19.252587400598692</v>
      </c>
      <c r="O38" s="21">
        <f t="shared" si="3"/>
        <v>0.50757056411138723</v>
      </c>
      <c r="P38" s="21">
        <f t="shared" si="10"/>
        <v>27.053181058324409</v>
      </c>
    </row>
    <row r="39" spans="1:16" x14ac:dyDescent="0.2">
      <c r="A39" s="16" t="s">
        <v>56</v>
      </c>
      <c r="B39" s="20" t="s">
        <v>57</v>
      </c>
      <c r="C39" s="21">
        <v>9970203.6899999995</v>
      </c>
      <c r="D39" s="21">
        <v>3020658.16</v>
      </c>
      <c r="E39" s="21">
        <f t="shared" si="5"/>
        <v>6949545.5299999993</v>
      </c>
      <c r="F39" s="21">
        <f t="shared" si="6"/>
        <v>30.296855048505034</v>
      </c>
      <c r="G39" s="21">
        <f t="shared" si="7"/>
        <v>2.676783555301141</v>
      </c>
      <c r="H39" s="21">
        <v>11933286.83</v>
      </c>
      <c r="I39" s="21">
        <v>12365789.199999999</v>
      </c>
      <c r="J39" s="21">
        <v>11582323.51</v>
      </c>
      <c r="K39" s="21">
        <f t="shared" si="0"/>
        <v>350963.3200000003</v>
      </c>
      <c r="L39" s="21">
        <v>5772068.8099999996</v>
      </c>
      <c r="M39" s="21">
        <f t="shared" si="8"/>
        <v>5810254.7000000002</v>
      </c>
      <c r="N39" s="21">
        <f t="shared" si="9"/>
        <v>49.835154449074786</v>
      </c>
      <c r="O39" s="21">
        <f t="shared" si="3"/>
        <v>4.2274468393352871</v>
      </c>
      <c r="P39" s="21">
        <f t="shared" si="10"/>
        <v>191.08646209738606</v>
      </c>
    </row>
    <row r="40" spans="1:16" x14ac:dyDescent="0.2">
      <c r="A40" s="16" t="s">
        <v>58</v>
      </c>
      <c r="B40" s="20" t="s">
        <v>59</v>
      </c>
      <c r="C40" s="21">
        <v>1999266.19</v>
      </c>
      <c r="D40" s="21">
        <v>737434.85</v>
      </c>
      <c r="E40" s="21">
        <f t="shared" si="5"/>
        <v>1261831.3399999999</v>
      </c>
      <c r="F40" s="21">
        <f t="shared" si="6"/>
        <v>36.885275892151206</v>
      </c>
      <c r="G40" s="21">
        <f t="shared" si="7"/>
        <v>0.65348456363760254</v>
      </c>
      <c r="H40" s="21">
        <v>2043036.49</v>
      </c>
      <c r="I40" s="21">
        <v>2107770.9</v>
      </c>
      <c r="J40" s="21">
        <v>2107765.66</v>
      </c>
      <c r="K40" s="21">
        <f t="shared" ref="K40:K71" si="11">H40-J40</f>
        <v>-64729.170000000158</v>
      </c>
      <c r="L40" s="21">
        <v>662901</v>
      </c>
      <c r="M40" s="21">
        <f t="shared" si="8"/>
        <v>1444864.6600000001</v>
      </c>
      <c r="N40" s="21">
        <f t="shared" si="9"/>
        <v>31.450412756036645</v>
      </c>
      <c r="O40" s="21">
        <f t="shared" ref="O40:O70" si="12">L40/$L$8*100</f>
        <v>0.48550681384586625</v>
      </c>
      <c r="P40" s="21">
        <f t="shared" si="10"/>
        <v>89.892822396446277</v>
      </c>
    </row>
    <row r="41" spans="1:16" ht="25.5" x14ac:dyDescent="0.2">
      <c r="A41" s="16" t="s">
        <v>60</v>
      </c>
      <c r="B41" s="20" t="s">
        <v>61</v>
      </c>
      <c r="C41" s="21">
        <v>560621.80000000005</v>
      </c>
      <c r="D41" s="21">
        <v>340991.4</v>
      </c>
      <c r="E41" s="21">
        <f t="shared" si="5"/>
        <v>219630.40000000002</v>
      </c>
      <c r="F41" s="21">
        <f t="shared" si="6"/>
        <v>60.823785304103403</v>
      </c>
      <c r="G41" s="21">
        <f t="shared" si="7"/>
        <v>0.30217261393759087</v>
      </c>
      <c r="H41" s="21">
        <v>600300.77</v>
      </c>
      <c r="I41" s="21">
        <v>736071.3</v>
      </c>
      <c r="J41" s="21">
        <v>736011.32</v>
      </c>
      <c r="K41" s="21">
        <f t="shared" si="11"/>
        <v>-135710.54999999993</v>
      </c>
      <c r="L41" s="21">
        <v>419627.72</v>
      </c>
      <c r="M41" s="21">
        <f t="shared" si="8"/>
        <v>316383.59999999998</v>
      </c>
      <c r="N41" s="21">
        <f t="shared" si="9"/>
        <v>57.013758973163618</v>
      </c>
      <c r="O41" s="21">
        <f t="shared" si="12"/>
        <v>0.30733415297096439</v>
      </c>
      <c r="P41" s="21">
        <f t="shared" si="10"/>
        <v>123.06108599806326</v>
      </c>
    </row>
    <row r="42" spans="1:16" x14ac:dyDescent="0.2">
      <c r="A42" s="17" t="s">
        <v>62</v>
      </c>
      <c r="B42" s="18" t="s">
        <v>63</v>
      </c>
      <c r="C42" s="19">
        <v>765813.8</v>
      </c>
      <c r="D42" s="19">
        <v>352058.8</v>
      </c>
      <c r="E42" s="19">
        <f t="shared" si="5"/>
        <v>413755.00000000006</v>
      </c>
      <c r="F42" s="19">
        <f t="shared" si="6"/>
        <v>45.971853732591391</v>
      </c>
      <c r="G42" s="19">
        <f t="shared" si="7"/>
        <v>0.31198009057041176</v>
      </c>
      <c r="H42" s="19">
        <v>841667.7</v>
      </c>
      <c r="I42" s="19">
        <v>948049.9</v>
      </c>
      <c r="J42" s="19">
        <v>948049.9</v>
      </c>
      <c r="K42" s="19">
        <f t="shared" si="11"/>
        <v>-106382.20000000007</v>
      </c>
      <c r="L42" s="19">
        <v>361377.07</v>
      </c>
      <c r="M42" s="19">
        <f t="shared" si="8"/>
        <v>586672.83000000007</v>
      </c>
      <c r="N42" s="19">
        <f t="shared" si="9"/>
        <v>38.117937673955772</v>
      </c>
      <c r="O42" s="19">
        <f t="shared" si="12"/>
        <v>0.26467154198387782</v>
      </c>
      <c r="P42" s="19">
        <f t="shared" si="10"/>
        <v>102.64679366060443</v>
      </c>
    </row>
    <row r="43" spans="1:16" ht="25.5" x14ac:dyDescent="0.2">
      <c r="A43" s="16" t="s">
        <v>64</v>
      </c>
      <c r="B43" s="20" t="s">
        <v>65</v>
      </c>
      <c r="C43" s="21">
        <v>195194.42</v>
      </c>
      <c r="D43" s="21">
        <v>98832.09</v>
      </c>
      <c r="E43" s="21">
        <f t="shared" si="5"/>
        <v>96362.330000000016</v>
      </c>
      <c r="F43" s="21">
        <f t="shared" si="6"/>
        <v>50.632641035537794</v>
      </c>
      <c r="G43" s="21">
        <f t="shared" si="7"/>
        <v>8.7580950652172543E-2</v>
      </c>
      <c r="H43" s="21">
        <v>202670.11</v>
      </c>
      <c r="I43" s="21">
        <v>210400.3</v>
      </c>
      <c r="J43" s="21">
        <v>210400.33</v>
      </c>
      <c r="K43" s="21">
        <f t="shared" si="11"/>
        <v>-7730.2200000000012</v>
      </c>
      <c r="L43" s="21">
        <v>85812.800000000003</v>
      </c>
      <c r="M43" s="21">
        <f t="shared" si="8"/>
        <v>124587.52999999998</v>
      </c>
      <c r="N43" s="21">
        <f t="shared" si="9"/>
        <v>40.785487361165259</v>
      </c>
      <c r="O43" s="21">
        <f t="shared" si="12"/>
        <v>6.2849051540414869E-2</v>
      </c>
      <c r="P43" s="21">
        <f t="shared" si="10"/>
        <v>86.826859575670213</v>
      </c>
    </row>
    <row r="44" spans="1:16" ht="25.5" x14ac:dyDescent="0.2">
      <c r="A44" s="16" t="s">
        <v>66</v>
      </c>
      <c r="B44" s="20" t="s">
        <v>67</v>
      </c>
      <c r="C44" s="21">
        <v>570619.38</v>
      </c>
      <c r="D44" s="21">
        <v>253226.71</v>
      </c>
      <c r="E44" s="21">
        <f t="shared" si="5"/>
        <v>317392.67000000004</v>
      </c>
      <c r="F44" s="21">
        <f t="shared" si="6"/>
        <v>44.377516585574078</v>
      </c>
      <c r="G44" s="21">
        <f t="shared" si="7"/>
        <v>0.22439913991823918</v>
      </c>
      <c r="H44" s="21">
        <v>638997.59</v>
      </c>
      <c r="I44" s="21">
        <v>737649.6</v>
      </c>
      <c r="J44" s="21">
        <v>737649.57</v>
      </c>
      <c r="K44" s="21">
        <f t="shared" si="11"/>
        <v>-98651.979999999981</v>
      </c>
      <c r="L44" s="21">
        <v>275564.27</v>
      </c>
      <c r="M44" s="21">
        <f t="shared" si="8"/>
        <v>462085.29999999993</v>
      </c>
      <c r="N44" s="21">
        <f t="shared" si="9"/>
        <v>37.357070512492811</v>
      </c>
      <c r="O44" s="21">
        <f t="shared" si="12"/>
        <v>0.20182249044346295</v>
      </c>
      <c r="P44" s="21">
        <f t="shared" si="10"/>
        <v>108.82117056293154</v>
      </c>
    </row>
    <row r="45" spans="1:16" x14ac:dyDescent="0.2">
      <c r="A45" s="17" t="s">
        <v>68</v>
      </c>
      <c r="B45" s="18" t="s">
        <v>69</v>
      </c>
      <c r="C45" s="19">
        <v>55180149.759999998</v>
      </c>
      <c r="D45" s="19">
        <v>29407617.920000002</v>
      </c>
      <c r="E45" s="19">
        <f t="shared" si="5"/>
        <v>25772531.839999996</v>
      </c>
      <c r="F45" s="19">
        <f t="shared" si="6"/>
        <v>53.293834916913433</v>
      </c>
      <c r="G45" s="19">
        <f t="shared" si="7"/>
        <v>26.059826660039924</v>
      </c>
      <c r="H45" s="19">
        <v>56993831.920000002</v>
      </c>
      <c r="I45" s="19">
        <v>59981706.899999999</v>
      </c>
      <c r="J45" s="19">
        <v>61133402.670000002</v>
      </c>
      <c r="K45" s="19">
        <f t="shared" si="11"/>
        <v>-4139570.75</v>
      </c>
      <c r="L45" s="19">
        <v>33551187.280000001</v>
      </c>
      <c r="M45" s="19">
        <f t="shared" si="8"/>
        <v>27582215.390000001</v>
      </c>
      <c r="N45" s="19">
        <f t="shared" si="9"/>
        <v>54.881923489700625</v>
      </c>
      <c r="O45" s="19">
        <f t="shared" si="12"/>
        <v>24.572794485238003</v>
      </c>
      <c r="P45" s="19">
        <f t="shared" si="10"/>
        <v>114.09012240050214</v>
      </c>
    </row>
    <row r="46" spans="1:16" x14ac:dyDescent="0.2">
      <c r="A46" s="16" t="s">
        <v>70</v>
      </c>
      <c r="B46" s="20" t="s">
        <v>71</v>
      </c>
      <c r="C46" s="21">
        <v>19238985.809999999</v>
      </c>
      <c r="D46" s="21">
        <v>10499690.74</v>
      </c>
      <c r="E46" s="21">
        <f t="shared" si="5"/>
        <v>8739295.0699999984</v>
      </c>
      <c r="F46" s="21">
        <f t="shared" si="6"/>
        <v>54.575073986189501</v>
      </c>
      <c r="G46" s="21">
        <f t="shared" si="7"/>
        <v>9.3043959362087065</v>
      </c>
      <c r="H46" s="21">
        <v>18788179.829999998</v>
      </c>
      <c r="I46" s="21">
        <v>20092353.300000001</v>
      </c>
      <c r="J46" s="21">
        <v>20092353.300000001</v>
      </c>
      <c r="K46" s="21">
        <f t="shared" si="11"/>
        <v>-1304173.4700000025</v>
      </c>
      <c r="L46" s="21">
        <v>11216961.4</v>
      </c>
      <c r="M46" s="21">
        <f t="shared" si="8"/>
        <v>8875391.9000000004</v>
      </c>
      <c r="N46" s="21">
        <f t="shared" si="9"/>
        <v>55.827016539670339</v>
      </c>
      <c r="O46" s="21">
        <f t="shared" si="12"/>
        <v>8.2152707423070233</v>
      </c>
      <c r="P46" s="21">
        <f t="shared" si="10"/>
        <v>106.83135034889608</v>
      </c>
    </row>
    <row r="47" spans="1:16" x14ac:dyDescent="0.2">
      <c r="A47" s="16" t="s">
        <v>72</v>
      </c>
      <c r="B47" s="20" t="s">
        <v>73</v>
      </c>
      <c r="C47" s="21">
        <v>28331425.789999999</v>
      </c>
      <c r="D47" s="21">
        <v>14300850.890000001</v>
      </c>
      <c r="E47" s="21">
        <f t="shared" si="5"/>
        <v>14030574.899999999</v>
      </c>
      <c r="F47" s="21">
        <f t="shared" si="6"/>
        <v>50.476989742774258</v>
      </c>
      <c r="G47" s="21">
        <f t="shared" si="7"/>
        <v>12.672828390871507</v>
      </c>
      <c r="H47" s="21">
        <v>29491801.57</v>
      </c>
      <c r="I47" s="21">
        <v>30392215.600000001</v>
      </c>
      <c r="J47" s="21">
        <v>31093372.149999999</v>
      </c>
      <c r="K47" s="21">
        <f t="shared" si="11"/>
        <v>-1601570.5799999982</v>
      </c>
      <c r="L47" s="21">
        <v>17389113.170000002</v>
      </c>
      <c r="M47" s="21">
        <f t="shared" si="8"/>
        <v>13704258.979999997</v>
      </c>
      <c r="N47" s="21">
        <f t="shared" si="9"/>
        <v>55.925465678382537</v>
      </c>
      <c r="O47" s="21">
        <f t="shared" si="12"/>
        <v>12.735737207775962</v>
      </c>
      <c r="P47" s="21">
        <f t="shared" si="10"/>
        <v>121.59495476006603</v>
      </c>
    </row>
    <row r="48" spans="1:16" x14ac:dyDescent="0.2">
      <c r="A48" s="16" t="s">
        <v>151</v>
      </c>
      <c r="B48" s="20" t="s">
        <v>145</v>
      </c>
      <c r="C48" s="21">
        <v>438497.3</v>
      </c>
      <c r="D48" s="21">
        <v>235027.09</v>
      </c>
      <c r="E48" s="21">
        <f t="shared" si="5"/>
        <v>203470.21</v>
      </c>
      <c r="F48" s="21">
        <f t="shared" si="6"/>
        <v>53.598298096704355</v>
      </c>
      <c r="G48" s="21">
        <f t="shared" si="7"/>
        <v>0.20827138200976741</v>
      </c>
      <c r="H48" s="21">
        <v>801916.43</v>
      </c>
      <c r="I48" s="21">
        <v>811555.8</v>
      </c>
      <c r="J48" s="21">
        <v>1112731.46</v>
      </c>
      <c r="K48" s="21">
        <f t="shared" si="11"/>
        <v>-310815.02999999991</v>
      </c>
      <c r="L48" s="21">
        <v>329920.56</v>
      </c>
      <c r="M48" s="21">
        <f t="shared" si="8"/>
        <v>782810.89999999991</v>
      </c>
      <c r="N48" s="21">
        <f t="shared" si="9"/>
        <v>29.649611955790306</v>
      </c>
      <c r="O48" s="21">
        <f t="shared" si="12"/>
        <v>0.24163288320253545</v>
      </c>
      <c r="P48" s="21">
        <f t="shared" si="10"/>
        <v>140.37554564454678</v>
      </c>
    </row>
    <row r="49" spans="1:16" x14ac:dyDescent="0.2">
      <c r="A49" s="16" t="s">
        <v>74</v>
      </c>
      <c r="B49" s="20" t="s">
        <v>75</v>
      </c>
      <c r="C49" s="21">
        <v>3853582.9</v>
      </c>
      <c r="D49" s="21">
        <v>2436067.33</v>
      </c>
      <c r="E49" s="21">
        <f t="shared" si="5"/>
        <v>1417515.5699999998</v>
      </c>
      <c r="F49" s="21">
        <f t="shared" si="6"/>
        <v>63.215646145824458</v>
      </c>
      <c r="G49" s="21">
        <f t="shared" si="7"/>
        <v>2.1587431027118797</v>
      </c>
      <c r="H49" s="21">
        <v>4104471.26</v>
      </c>
      <c r="I49" s="21">
        <v>4366448.2</v>
      </c>
      <c r="J49" s="21">
        <v>4379825.83</v>
      </c>
      <c r="K49" s="21">
        <f t="shared" si="11"/>
        <v>-275354.5700000003</v>
      </c>
      <c r="L49" s="21">
        <v>2552535.2799999998</v>
      </c>
      <c r="M49" s="21">
        <f t="shared" si="8"/>
        <v>1827290.5500000003</v>
      </c>
      <c r="N49" s="21">
        <f t="shared" si="9"/>
        <v>58.279378657392868</v>
      </c>
      <c r="O49" s="21">
        <f t="shared" si="12"/>
        <v>1.8694696056001818</v>
      </c>
      <c r="P49" s="21">
        <f t="shared" si="10"/>
        <v>104.78098238770764</v>
      </c>
    </row>
    <row r="50" spans="1:16" ht="25.5" x14ac:dyDescent="0.2">
      <c r="A50" s="16" t="s">
        <v>76</v>
      </c>
      <c r="B50" s="20" t="s">
        <v>77</v>
      </c>
      <c r="C50" s="21">
        <v>436618.68</v>
      </c>
      <c r="D50" s="21">
        <v>235274.35</v>
      </c>
      <c r="E50" s="21">
        <f t="shared" si="5"/>
        <v>201344.33</v>
      </c>
      <c r="F50" s="21">
        <f t="shared" si="6"/>
        <v>53.885543788460907</v>
      </c>
      <c r="G50" s="21">
        <f t="shared" si="7"/>
        <v>0.20849049369564046</v>
      </c>
      <c r="H50" s="21">
        <v>562070.03</v>
      </c>
      <c r="I50" s="21">
        <v>570016.30000000005</v>
      </c>
      <c r="J50" s="21">
        <v>570016.25</v>
      </c>
      <c r="K50" s="21">
        <f t="shared" si="11"/>
        <v>-7946.2199999999721</v>
      </c>
      <c r="L50" s="21">
        <v>330268.34999999998</v>
      </c>
      <c r="M50" s="21">
        <f t="shared" si="8"/>
        <v>239747.90000000002</v>
      </c>
      <c r="N50" s="21">
        <f t="shared" si="9"/>
        <v>57.940163986553003</v>
      </c>
      <c r="O50" s="21">
        <f t="shared" si="12"/>
        <v>0.24188760361295489</v>
      </c>
      <c r="P50" s="21">
        <f t="shared" si="10"/>
        <v>140.37584207543233</v>
      </c>
    </row>
    <row r="51" spans="1:16" x14ac:dyDescent="0.2">
      <c r="A51" s="16" t="s">
        <v>78</v>
      </c>
      <c r="B51" s="20" t="s">
        <v>146</v>
      </c>
      <c r="C51" s="21">
        <v>1071188.8999999999</v>
      </c>
      <c r="D51" s="21">
        <v>672252.5</v>
      </c>
      <c r="E51" s="21">
        <f t="shared" si="5"/>
        <v>398936.39999999991</v>
      </c>
      <c r="F51" s="21">
        <f t="shared" si="6"/>
        <v>62.757605124549002</v>
      </c>
      <c r="G51" s="21">
        <f t="shared" si="7"/>
        <v>0.59572263450362761</v>
      </c>
      <c r="H51" s="21">
        <v>1185961.3</v>
      </c>
      <c r="I51" s="21">
        <v>1368341.7</v>
      </c>
      <c r="J51" s="21">
        <v>1369698.2</v>
      </c>
      <c r="K51" s="21">
        <f t="shared" si="11"/>
        <v>-183736.89999999991</v>
      </c>
      <c r="L51" s="21">
        <v>657980.84</v>
      </c>
      <c r="M51" s="21">
        <f t="shared" si="8"/>
        <v>711717.36</v>
      </c>
      <c r="N51" s="21">
        <f t="shared" si="9"/>
        <v>48.038381009772806</v>
      </c>
      <c r="O51" s="21">
        <f t="shared" si="12"/>
        <v>0.4819033026048033</v>
      </c>
      <c r="P51" s="21">
        <f t="shared" si="10"/>
        <v>97.877038761477266</v>
      </c>
    </row>
    <row r="52" spans="1:16" x14ac:dyDescent="0.2">
      <c r="A52" s="16" t="s">
        <v>79</v>
      </c>
      <c r="B52" s="20" t="s">
        <v>147</v>
      </c>
      <c r="C52" s="21">
        <v>759060.94</v>
      </c>
      <c r="D52" s="21">
        <v>423938.76</v>
      </c>
      <c r="E52" s="21">
        <f t="shared" si="5"/>
        <v>335122.17999999993</v>
      </c>
      <c r="F52" s="21">
        <f t="shared" si="6"/>
        <v>55.850424868390682</v>
      </c>
      <c r="G52" s="21">
        <f t="shared" si="7"/>
        <v>0.37567716739677592</v>
      </c>
      <c r="H52" s="21">
        <v>992438.28</v>
      </c>
      <c r="I52" s="21">
        <v>1155835.5</v>
      </c>
      <c r="J52" s="21">
        <v>1260446.8799999999</v>
      </c>
      <c r="K52" s="21">
        <f t="shared" si="11"/>
        <v>-268008.59999999986</v>
      </c>
      <c r="L52" s="21">
        <v>404075.07</v>
      </c>
      <c r="M52" s="21">
        <f t="shared" si="8"/>
        <v>856371.80999999982</v>
      </c>
      <c r="N52" s="21">
        <f t="shared" si="9"/>
        <v>32.058080067602695</v>
      </c>
      <c r="O52" s="21">
        <f t="shared" si="12"/>
        <v>0.29594343618465713</v>
      </c>
      <c r="P52" s="21">
        <f t="shared" si="10"/>
        <v>95.314490706157656</v>
      </c>
    </row>
    <row r="53" spans="1:16" x14ac:dyDescent="0.2">
      <c r="A53" s="16" t="s">
        <v>80</v>
      </c>
      <c r="B53" s="20" t="s">
        <v>81</v>
      </c>
      <c r="C53" s="21">
        <v>1050789.43</v>
      </c>
      <c r="D53" s="21">
        <v>604516.25</v>
      </c>
      <c r="E53" s="21">
        <f t="shared" si="5"/>
        <v>446273.17999999993</v>
      </c>
      <c r="F53" s="21">
        <f t="shared" si="6"/>
        <v>57.529723153001264</v>
      </c>
      <c r="G53" s="21">
        <f t="shared" si="7"/>
        <v>0.53569754378043011</v>
      </c>
      <c r="H53" s="21">
        <v>1066993.22</v>
      </c>
      <c r="I53" s="21">
        <v>1224940.5</v>
      </c>
      <c r="J53" s="21">
        <v>1254958.6000000001</v>
      </c>
      <c r="K53" s="21">
        <f t="shared" si="11"/>
        <v>-187965.38000000012</v>
      </c>
      <c r="L53" s="21">
        <v>670332.61</v>
      </c>
      <c r="M53" s="21">
        <f t="shared" si="8"/>
        <v>584625.99000000011</v>
      </c>
      <c r="N53" s="21">
        <f t="shared" si="9"/>
        <v>53.414719019416253</v>
      </c>
      <c r="O53" s="21">
        <f t="shared" si="12"/>
        <v>0.49094970394988646</v>
      </c>
      <c r="P53" s="21">
        <f t="shared" si="10"/>
        <v>110.8874426452556</v>
      </c>
    </row>
    <row r="54" spans="1:16" x14ac:dyDescent="0.2">
      <c r="A54" s="17" t="s">
        <v>82</v>
      </c>
      <c r="B54" s="18" t="s">
        <v>83</v>
      </c>
      <c r="C54" s="19">
        <v>5419739.25</v>
      </c>
      <c r="D54" s="19">
        <v>2116186.1</v>
      </c>
      <c r="E54" s="19">
        <f t="shared" si="5"/>
        <v>3303553.15</v>
      </c>
      <c r="F54" s="19">
        <f t="shared" si="6"/>
        <v>39.045902438941141</v>
      </c>
      <c r="G54" s="19">
        <f t="shared" si="7"/>
        <v>1.8752774568959685</v>
      </c>
      <c r="H54" s="19">
        <v>5984436.3700000001</v>
      </c>
      <c r="I54" s="19">
        <v>6457618.5</v>
      </c>
      <c r="J54" s="19">
        <v>6735442.8099999996</v>
      </c>
      <c r="K54" s="19">
        <f t="shared" si="11"/>
        <v>-751006.43999999948</v>
      </c>
      <c r="L54" s="19">
        <v>2390909.98</v>
      </c>
      <c r="M54" s="19">
        <f t="shared" si="8"/>
        <v>4344532.83</v>
      </c>
      <c r="N54" s="19">
        <f t="shared" si="9"/>
        <v>35.497443114656932</v>
      </c>
      <c r="O54" s="19">
        <f t="shared" si="12"/>
        <v>1.7510956939001208</v>
      </c>
      <c r="P54" s="19">
        <f t="shared" si="10"/>
        <v>112.98202837642681</v>
      </c>
    </row>
    <row r="55" spans="1:16" x14ac:dyDescent="0.2">
      <c r="A55" s="16" t="s">
        <v>84</v>
      </c>
      <c r="B55" s="20" t="s">
        <v>85</v>
      </c>
      <c r="C55" s="21">
        <v>5291159.32</v>
      </c>
      <c r="D55" s="21">
        <v>2088120.21</v>
      </c>
      <c r="E55" s="21">
        <f t="shared" si="5"/>
        <v>3203039.1100000003</v>
      </c>
      <c r="F55" s="21">
        <f t="shared" si="6"/>
        <v>39.464323104147233</v>
      </c>
      <c r="G55" s="21">
        <f t="shared" si="7"/>
        <v>1.8504066145703706</v>
      </c>
      <c r="H55" s="21">
        <v>5904201.3300000001</v>
      </c>
      <c r="I55" s="21">
        <v>6364390.5999999996</v>
      </c>
      <c r="J55" s="21">
        <v>6642214.9400000004</v>
      </c>
      <c r="K55" s="21">
        <f t="shared" si="11"/>
        <v>-738013.61000000034</v>
      </c>
      <c r="L55" s="21">
        <v>2360685.66</v>
      </c>
      <c r="M55" s="21">
        <f t="shared" si="8"/>
        <v>4281529.28</v>
      </c>
      <c r="N55" s="21">
        <f t="shared" si="9"/>
        <v>35.540639400025199</v>
      </c>
      <c r="O55" s="21">
        <f t="shared" si="12"/>
        <v>1.7289594875829515</v>
      </c>
      <c r="P55" s="21">
        <f t="shared" si="10"/>
        <v>113.05314936825405</v>
      </c>
    </row>
    <row r="56" spans="1:16" x14ac:dyDescent="0.2">
      <c r="A56" s="16" t="s">
        <v>86</v>
      </c>
      <c r="B56" s="20" t="s">
        <v>87</v>
      </c>
      <c r="C56" s="21">
        <v>14400</v>
      </c>
      <c r="D56" s="21">
        <v>0</v>
      </c>
      <c r="E56" s="21">
        <f t="shared" si="5"/>
        <v>14400</v>
      </c>
      <c r="F56" s="21">
        <f t="shared" si="6"/>
        <v>0</v>
      </c>
      <c r="G56" s="21">
        <f t="shared" si="7"/>
        <v>0</v>
      </c>
      <c r="H56" s="21">
        <v>14400</v>
      </c>
      <c r="I56" s="21">
        <v>14400</v>
      </c>
      <c r="J56" s="21">
        <v>14400</v>
      </c>
      <c r="K56" s="21">
        <f t="shared" si="11"/>
        <v>0</v>
      </c>
      <c r="L56" s="21">
        <v>0</v>
      </c>
      <c r="M56" s="21">
        <f t="shared" si="8"/>
        <v>14400</v>
      </c>
      <c r="N56" s="21">
        <f t="shared" si="9"/>
        <v>0</v>
      </c>
      <c r="O56" s="21">
        <f t="shared" si="12"/>
        <v>0</v>
      </c>
      <c r="P56" s="22" t="e">
        <f t="shared" si="10"/>
        <v>#DIV/0!</v>
      </c>
    </row>
    <row r="57" spans="1:16" ht="25.5" x14ac:dyDescent="0.2">
      <c r="A57" s="16" t="s">
        <v>88</v>
      </c>
      <c r="B57" s="20" t="s">
        <v>89</v>
      </c>
      <c r="C57" s="21">
        <v>114179.92</v>
      </c>
      <c r="D57" s="21">
        <v>28065.9</v>
      </c>
      <c r="E57" s="21">
        <f t="shared" si="5"/>
        <v>86114.01999999999</v>
      </c>
      <c r="F57" s="21">
        <f t="shared" si="6"/>
        <v>24.580416591638883</v>
      </c>
      <c r="G57" s="21">
        <f t="shared" si="7"/>
        <v>2.4870851187188389E-2</v>
      </c>
      <c r="H57" s="21">
        <v>65835.039999999994</v>
      </c>
      <c r="I57" s="21">
        <v>78827.899999999994</v>
      </c>
      <c r="J57" s="21">
        <v>78827.87</v>
      </c>
      <c r="K57" s="21">
        <f t="shared" si="11"/>
        <v>-12992.830000000002</v>
      </c>
      <c r="L57" s="21">
        <v>30224.32</v>
      </c>
      <c r="M57" s="21">
        <f t="shared" si="8"/>
        <v>48603.549999999996</v>
      </c>
      <c r="N57" s="21">
        <f t="shared" si="9"/>
        <v>38.342175172308984</v>
      </c>
      <c r="O57" s="21">
        <f t="shared" si="12"/>
        <v>2.2136206317169373E-2</v>
      </c>
      <c r="P57" s="21">
        <f t="shared" si="10"/>
        <v>107.69054261577216</v>
      </c>
    </row>
    <row r="58" spans="1:16" x14ac:dyDescent="0.2">
      <c r="A58" s="17" t="s">
        <v>90</v>
      </c>
      <c r="B58" s="18" t="s">
        <v>91</v>
      </c>
      <c r="C58" s="19">
        <v>25008601.27</v>
      </c>
      <c r="D58" s="19">
        <v>12099903.630000001</v>
      </c>
      <c r="E58" s="19">
        <f t="shared" si="5"/>
        <v>12908697.639999999</v>
      </c>
      <c r="F58" s="19">
        <f t="shared" si="6"/>
        <v>48.382968321042775</v>
      </c>
      <c r="G58" s="19">
        <f t="shared" si="7"/>
        <v>10.722439065237552</v>
      </c>
      <c r="H58" s="19">
        <v>25861499.699999999</v>
      </c>
      <c r="I58" s="19">
        <v>27989907.5</v>
      </c>
      <c r="J58" s="19">
        <v>28321550.18</v>
      </c>
      <c r="K58" s="19">
        <f t="shared" si="11"/>
        <v>-2460050.4800000004</v>
      </c>
      <c r="L58" s="19">
        <v>14907595.08</v>
      </c>
      <c r="M58" s="19">
        <f t="shared" si="8"/>
        <v>13413955.1</v>
      </c>
      <c r="N58" s="19">
        <f t="shared" si="9"/>
        <v>52.636931895512504</v>
      </c>
      <c r="O58" s="19">
        <f t="shared" si="12"/>
        <v>10.918280390880557</v>
      </c>
      <c r="P58" s="19">
        <f t="shared" si="10"/>
        <v>123.20424637960525</v>
      </c>
    </row>
    <row r="59" spans="1:16" x14ac:dyDescent="0.2">
      <c r="A59" s="16" t="s">
        <v>92</v>
      </c>
      <c r="B59" s="20" t="s">
        <v>93</v>
      </c>
      <c r="C59" s="21">
        <v>6470107.1799999997</v>
      </c>
      <c r="D59" s="21">
        <v>2824054.2</v>
      </c>
      <c r="E59" s="21">
        <f t="shared" si="5"/>
        <v>3646052.9799999995</v>
      </c>
      <c r="F59" s="21">
        <f t="shared" si="6"/>
        <v>43.647718985700024</v>
      </c>
      <c r="G59" s="21">
        <f t="shared" si="7"/>
        <v>2.5025611775412284</v>
      </c>
      <c r="H59" s="21">
        <v>7887127.5300000003</v>
      </c>
      <c r="I59" s="21">
        <v>8924529.3000000007</v>
      </c>
      <c r="J59" s="21">
        <v>8995284.3200000003</v>
      </c>
      <c r="K59" s="21">
        <f t="shared" si="11"/>
        <v>-1108156.79</v>
      </c>
      <c r="L59" s="21">
        <v>4416255.29</v>
      </c>
      <c r="M59" s="21">
        <f t="shared" si="8"/>
        <v>4579029.03</v>
      </c>
      <c r="N59" s="21">
        <f t="shared" si="9"/>
        <v>49.095227375759031</v>
      </c>
      <c r="O59" s="21">
        <f t="shared" si="12"/>
        <v>3.2344528594433446</v>
      </c>
      <c r="P59" s="21">
        <f t="shared" si="10"/>
        <v>156.37997634747944</v>
      </c>
    </row>
    <row r="60" spans="1:16" x14ac:dyDescent="0.2">
      <c r="A60" s="16" t="s">
        <v>94</v>
      </c>
      <c r="B60" s="20" t="s">
        <v>95</v>
      </c>
      <c r="C60" s="21">
        <v>8931301.1999999993</v>
      </c>
      <c r="D60" s="21">
        <v>4586038.9000000004</v>
      </c>
      <c r="E60" s="21">
        <f t="shared" si="5"/>
        <v>4345262.2999999989</v>
      </c>
      <c r="F60" s="21">
        <f t="shared" si="6"/>
        <v>51.347936849336136</v>
      </c>
      <c r="G60" s="21">
        <f t="shared" si="7"/>
        <v>4.0639598594934467</v>
      </c>
      <c r="H60" s="21">
        <v>11548448.65</v>
      </c>
      <c r="I60" s="21">
        <v>12281274.5</v>
      </c>
      <c r="J60" s="21">
        <v>12405730.119999999</v>
      </c>
      <c r="K60" s="21">
        <f t="shared" si="11"/>
        <v>-857281.46999999881</v>
      </c>
      <c r="L60" s="21">
        <v>7004892.21</v>
      </c>
      <c r="M60" s="21">
        <f t="shared" ref="M60:M85" si="13">J60-L60</f>
        <v>5400837.9099999992</v>
      </c>
      <c r="N60" s="21">
        <f t="shared" ref="N60:N85" si="14">L60/J60*100</f>
        <v>56.464973381187825</v>
      </c>
      <c r="O60" s="21">
        <f t="shared" si="12"/>
        <v>5.1303632038733218</v>
      </c>
      <c r="P60" s="21">
        <f t="shared" ref="P60:P85" si="15">L60/D60*100</f>
        <v>152.74384632890923</v>
      </c>
    </row>
    <row r="61" spans="1:16" ht="25.5" x14ac:dyDescent="0.2">
      <c r="A61" s="16" t="s">
        <v>96</v>
      </c>
      <c r="B61" s="20" t="s">
        <v>97</v>
      </c>
      <c r="C61" s="21">
        <v>81062.8</v>
      </c>
      <c r="D61" s="21">
        <v>39536.42</v>
      </c>
      <c r="E61" s="21">
        <f t="shared" si="5"/>
        <v>41526.380000000005</v>
      </c>
      <c r="F61" s="21">
        <f t="shared" si="6"/>
        <v>48.772581257987632</v>
      </c>
      <c r="G61" s="21">
        <f t="shared" si="7"/>
        <v>3.5035556254892186E-2</v>
      </c>
      <c r="H61" s="21">
        <v>85801.58</v>
      </c>
      <c r="I61" s="21">
        <v>92350.6</v>
      </c>
      <c r="J61" s="21">
        <v>92350.56</v>
      </c>
      <c r="K61" s="21">
        <f t="shared" si="11"/>
        <v>-6548.9799999999959</v>
      </c>
      <c r="L61" s="21">
        <v>41371.65</v>
      </c>
      <c r="M61" s="21">
        <f t="shared" si="13"/>
        <v>50978.909999999996</v>
      </c>
      <c r="N61" s="21">
        <f t="shared" si="14"/>
        <v>44.798483084455583</v>
      </c>
      <c r="O61" s="21">
        <f t="shared" si="12"/>
        <v>3.0300479219440513E-2</v>
      </c>
      <c r="P61" s="21">
        <f t="shared" si="15"/>
        <v>104.64187197525725</v>
      </c>
    </row>
    <row r="62" spans="1:16" x14ac:dyDescent="0.2">
      <c r="A62" s="16" t="s">
        <v>98</v>
      </c>
      <c r="B62" s="20" t="s">
        <v>99</v>
      </c>
      <c r="C62" s="21">
        <v>506064.1</v>
      </c>
      <c r="D62" s="21">
        <v>263924.55</v>
      </c>
      <c r="E62" s="21">
        <f t="shared" si="5"/>
        <v>242139.55</v>
      </c>
      <c r="F62" s="21">
        <f t="shared" si="6"/>
        <v>52.152395319091006</v>
      </c>
      <c r="G62" s="21">
        <f t="shared" si="7"/>
        <v>0.2338791276137826</v>
      </c>
      <c r="H62" s="21">
        <v>494457.8</v>
      </c>
      <c r="I62" s="21">
        <v>653125.30000000005</v>
      </c>
      <c r="J62" s="21">
        <v>746627.46</v>
      </c>
      <c r="K62" s="21">
        <f t="shared" si="11"/>
        <v>-252169.65999999997</v>
      </c>
      <c r="L62" s="21">
        <v>473558.58</v>
      </c>
      <c r="M62" s="21">
        <f t="shared" si="13"/>
        <v>273068.87999999995</v>
      </c>
      <c r="N62" s="21">
        <f t="shared" si="14"/>
        <v>63.426354557063846</v>
      </c>
      <c r="O62" s="21">
        <f t="shared" si="12"/>
        <v>0.34683296200363672</v>
      </c>
      <c r="P62" s="21">
        <f t="shared" si="15"/>
        <v>179.42953014412643</v>
      </c>
    </row>
    <row r="63" spans="1:16" x14ac:dyDescent="0.2">
      <c r="A63" s="16" t="s">
        <v>100</v>
      </c>
      <c r="B63" s="20" t="s">
        <v>101</v>
      </c>
      <c r="C63" s="21">
        <v>129108.62</v>
      </c>
      <c r="D63" s="21">
        <v>41162.129999999997</v>
      </c>
      <c r="E63" s="21">
        <f t="shared" si="5"/>
        <v>87946.489999999991</v>
      </c>
      <c r="F63" s="21">
        <f t="shared" si="6"/>
        <v>31.881782951440425</v>
      </c>
      <c r="G63" s="21">
        <f t="shared" si="7"/>
        <v>3.6476193878610792E-2</v>
      </c>
      <c r="H63" s="21">
        <v>149780.23000000001</v>
      </c>
      <c r="I63" s="21">
        <v>151934.79999999999</v>
      </c>
      <c r="J63" s="21">
        <v>151934.82999999999</v>
      </c>
      <c r="K63" s="21">
        <f t="shared" si="11"/>
        <v>-2154.5999999999767</v>
      </c>
      <c r="L63" s="21">
        <v>46680.25</v>
      </c>
      <c r="M63" s="21">
        <f t="shared" si="13"/>
        <v>105254.57999999999</v>
      </c>
      <c r="N63" s="21">
        <f t="shared" si="14"/>
        <v>30.72386364601191</v>
      </c>
      <c r="O63" s="21">
        <f t="shared" si="12"/>
        <v>3.4188482815727388E-2</v>
      </c>
      <c r="P63" s="21">
        <f t="shared" si="15"/>
        <v>113.4058174346177</v>
      </c>
    </row>
    <row r="64" spans="1:16" ht="29.25" customHeight="1" x14ac:dyDescent="0.2">
      <c r="A64" s="16" t="s">
        <v>102</v>
      </c>
      <c r="B64" s="20" t="s">
        <v>103</v>
      </c>
      <c r="C64" s="21">
        <v>384507.2</v>
      </c>
      <c r="D64" s="21">
        <v>233106.51</v>
      </c>
      <c r="E64" s="21">
        <f t="shared" si="5"/>
        <v>151400.69</v>
      </c>
      <c r="F64" s="21">
        <f t="shared" si="6"/>
        <v>60.624745128309684</v>
      </c>
      <c r="G64" s="21">
        <f t="shared" si="7"/>
        <v>0.20656944266796512</v>
      </c>
      <c r="H64" s="21">
        <v>404938.8</v>
      </c>
      <c r="I64" s="21">
        <v>442352</v>
      </c>
      <c r="J64" s="21">
        <v>442352.02</v>
      </c>
      <c r="K64" s="21">
        <f t="shared" si="11"/>
        <v>-37413.22000000003</v>
      </c>
      <c r="L64" s="21">
        <v>264151.17</v>
      </c>
      <c r="M64" s="21">
        <f t="shared" si="13"/>
        <v>178200.85000000003</v>
      </c>
      <c r="N64" s="21">
        <f t="shared" si="14"/>
        <v>59.715149486601184</v>
      </c>
      <c r="O64" s="21">
        <f t="shared" si="12"/>
        <v>0.19346356834634096</v>
      </c>
      <c r="P64" s="21">
        <f t="shared" si="15"/>
        <v>113.31780051959939</v>
      </c>
    </row>
    <row r="65" spans="1:16" x14ac:dyDescent="0.2">
      <c r="A65" s="16" t="s">
        <v>104</v>
      </c>
      <c r="B65" s="20" t="s">
        <v>105</v>
      </c>
      <c r="C65" s="21">
        <v>8506450.1799999997</v>
      </c>
      <c r="D65" s="21">
        <v>4112080.92</v>
      </c>
      <c r="E65" s="21">
        <f t="shared" si="5"/>
        <v>4394369.26</v>
      </c>
      <c r="F65" s="21">
        <f t="shared" si="6"/>
        <v>48.340739474007002</v>
      </c>
      <c r="G65" s="21">
        <f t="shared" si="7"/>
        <v>3.6439577077876253</v>
      </c>
      <c r="H65" s="21">
        <v>5290945.12</v>
      </c>
      <c r="I65" s="21">
        <v>5444341</v>
      </c>
      <c r="J65" s="21">
        <v>5487270.8600000003</v>
      </c>
      <c r="K65" s="21">
        <f t="shared" si="11"/>
        <v>-196325.74000000022</v>
      </c>
      <c r="L65" s="21">
        <v>2660685.9300000002</v>
      </c>
      <c r="M65" s="21">
        <f t="shared" si="13"/>
        <v>2826584.93</v>
      </c>
      <c r="N65" s="21">
        <f t="shared" si="14"/>
        <v>48.488328677108534</v>
      </c>
      <c r="O65" s="21">
        <f t="shared" si="12"/>
        <v>1.9486788351787458</v>
      </c>
      <c r="P65" s="21">
        <f t="shared" si="15"/>
        <v>64.704123818652874</v>
      </c>
    </row>
    <row r="66" spans="1:16" x14ac:dyDescent="0.2">
      <c r="A66" s="17" t="s">
        <v>106</v>
      </c>
      <c r="B66" s="18" t="s">
        <v>107</v>
      </c>
      <c r="C66" s="19">
        <v>52860226.009999998</v>
      </c>
      <c r="D66" s="19">
        <v>28156264.949999999</v>
      </c>
      <c r="E66" s="19">
        <f t="shared" si="5"/>
        <v>24703961.059999999</v>
      </c>
      <c r="F66" s="19">
        <f t="shared" si="6"/>
        <v>53.265502392429141</v>
      </c>
      <c r="G66" s="19">
        <f t="shared" si="7"/>
        <v>24.950928905130361</v>
      </c>
      <c r="H66" s="19">
        <v>59648988.340000004</v>
      </c>
      <c r="I66" s="19">
        <v>68324977.599999994</v>
      </c>
      <c r="J66" s="19">
        <v>68854322.730000004</v>
      </c>
      <c r="K66" s="19">
        <f t="shared" si="11"/>
        <v>-9205334.3900000006</v>
      </c>
      <c r="L66" s="19">
        <v>35869115.229999997</v>
      </c>
      <c r="M66" s="19">
        <f t="shared" si="13"/>
        <v>32985207.500000007</v>
      </c>
      <c r="N66" s="19">
        <f t="shared" si="14"/>
        <v>52.094209641207797</v>
      </c>
      <c r="O66" s="19">
        <f t="shared" si="12"/>
        <v>26.270438347185383</v>
      </c>
      <c r="P66" s="19">
        <f t="shared" si="15"/>
        <v>127.39301641640503</v>
      </c>
    </row>
    <row r="67" spans="1:16" x14ac:dyDescent="0.2">
      <c r="A67" s="16" t="s">
        <v>108</v>
      </c>
      <c r="B67" s="20" t="s">
        <v>109</v>
      </c>
      <c r="C67" s="21">
        <v>608480.5</v>
      </c>
      <c r="D67" s="21">
        <v>306686.58</v>
      </c>
      <c r="E67" s="21">
        <f t="shared" si="5"/>
        <v>301793.91999999998</v>
      </c>
      <c r="F67" s="21">
        <f t="shared" si="6"/>
        <v>50.40203917791942</v>
      </c>
      <c r="G67" s="21">
        <f t="shared" si="7"/>
        <v>0.27177308735111816</v>
      </c>
      <c r="H67" s="21">
        <v>691565.66</v>
      </c>
      <c r="I67" s="21">
        <v>788308</v>
      </c>
      <c r="J67" s="21">
        <v>788308</v>
      </c>
      <c r="K67" s="21">
        <f t="shared" si="11"/>
        <v>-96742.339999999967</v>
      </c>
      <c r="L67" s="21">
        <v>390007.63</v>
      </c>
      <c r="M67" s="21">
        <f t="shared" si="13"/>
        <v>398300.37</v>
      </c>
      <c r="N67" s="21">
        <f t="shared" si="14"/>
        <v>49.47401650116452</v>
      </c>
      <c r="O67" s="21">
        <f t="shared" si="12"/>
        <v>0.28564048299350508</v>
      </c>
      <c r="P67" s="21">
        <f t="shared" si="15"/>
        <v>127.16814345120675</v>
      </c>
    </row>
    <row r="68" spans="1:16" x14ac:dyDescent="0.2">
      <c r="A68" s="16" t="s">
        <v>110</v>
      </c>
      <c r="B68" s="20" t="s">
        <v>111</v>
      </c>
      <c r="C68" s="21">
        <v>6996528.0899999999</v>
      </c>
      <c r="D68" s="21">
        <v>3932238.38</v>
      </c>
      <c r="E68" s="21">
        <f t="shared" si="5"/>
        <v>3064289.71</v>
      </c>
      <c r="F68" s="21">
        <f t="shared" si="6"/>
        <v>56.202709821465177</v>
      </c>
      <c r="G68" s="21">
        <f t="shared" si="7"/>
        <v>3.4845886139953013</v>
      </c>
      <c r="H68" s="21">
        <v>7785351.4199999999</v>
      </c>
      <c r="I68" s="21">
        <v>8248452.2999999998</v>
      </c>
      <c r="J68" s="21">
        <v>8248452.2800000003</v>
      </c>
      <c r="K68" s="21">
        <f t="shared" si="11"/>
        <v>-463100.86000000034</v>
      </c>
      <c r="L68" s="21">
        <v>4661078.0199999996</v>
      </c>
      <c r="M68" s="21">
        <f t="shared" si="13"/>
        <v>3587374.2600000007</v>
      </c>
      <c r="N68" s="21">
        <f t="shared" si="14"/>
        <v>56.508516528630501</v>
      </c>
      <c r="O68" s="21">
        <f t="shared" si="12"/>
        <v>3.4137603331073554</v>
      </c>
      <c r="P68" s="21">
        <f t="shared" si="15"/>
        <v>118.53498108626871</v>
      </c>
    </row>
    <row r="69" spans="1:16" x14ac:dyDescent="0.2">
      <c r="A69" s="16" t="s">
        <v>112</v>
      </c>
      <c r="B69" s="20" t="s">
        <v>113</v>
      </c>
      <c r="C69" s="21">
        <v>32744286.280000001</v>
      </c>
      <c r="D69" s="21">
        <v>16976621.289999999</v>
      </c>
      <c r="E69" s="21">
        <f t="shared" si="5"/>
        <v>15767664.990000002</v>
      </c>
      <c r="F69" s="21">
        <f t="shared" si="6"/>
        <v>51.846056880980818</v>
      </c>
      <c r="G69" s="21">
        <f t="shared" si="7"/>
        <v>15.043986537572076</v>
      </c>
      <c r="H69" s="21">
        <v>38113207.75</v>
      </c>
      <c r="I69" s="21">
        <v>45910672.899999999</v>
      </c>
      <c r="J69" s="21">
        <v>46266603.899999999</v>
      </c>
      <c r="K69" s="21">
        <f t="shared" si="11"/>
        <v>-8153396.1499999985</v>
      </c>
      <c r="L69" s="21">
        <v>23414717.629999999</v>
      </c>
      <c r="M69" s="21">
        <f t="shared" si="13"/>
        <v>22851886.27</v>
      </c>
      <c r="N69" s="21">
        <f t="shared" si="14"/>
        <v>50.60824797214044</v>
      </c>
      <c r="O69" s="21">
        <f t="shared" si="12"/>
        <v>17.148872838692252</v>
      </c>
      <c r="P69" s="21">
        <f t="shared" si="15"/>
        <v>137.92330776555835</v>
      </c>
    </row>
    <row r="70" spans="1:16" x14ac:dyDescent="0.2">
      <c r="A70" s="16" t="s">
        <v>114</v>
      </c>
      <c r="B70" s="20" t="s">
        <v>115</v>
      </c>
      <c r="C70" s="21">
        <v>10280683.310000001</v>
      </c>
      <c r="D70" s="21">
        <v>5939912.4199999999</v>
      </c>
      <c r="E70" s="21">
        <f t="shared" si="5"/>
        <v>4340770.8900000006</v>
      </c>
      <c r="F70" s="21">
        <f t="shared" si="6"/>
        <v>57.777408766421765</v>
      </c>
      <c r="G70" s="21">
        <f t="shared" si="7"/>
        <v>5.2637071272523617</v>
      </c>
      <c r="H70" s="21">
        <v>10729641.99</v>
      </c>
      <c r="I70" s="21">
        <v>10928348.199999999</v>
      </c>
      <c r="J70" s="21">
        <v>10928348.25</v>
      </c>
      <c r="K70" s="21">
        <f t="shared" si="11"/>
        <v>-198706.25999999978</v>
      </c>
      <c r="L70" s="21">
        <v>6088746.7599999998</v>
      </c>
      <c r="M70" s="21">
        <f t="shared" si="13"/>
        <v>4839601.49</v>
      </c>
      <c r="N70" s="21">
        <f t="shared" si="14"/>
        <v>55.715160431495214</v>
      </c>
      <c r="O70" s="21">
        <f t="shared" si="12"/>
        <v>4.4593808725012352</v>
      </c>
      <c r="P70" s="21">
        <f t="shared" si="15"/>
        <v>102.50566556333165</v>
      </c>
    </row>
    <row r="71" spans="1:16" x14ac:dyDescent="0.2">
      <c r="A71" s="16" t="s">
        <v>116</v>
      </c>
      <c r="B71" s="20" t="s">
        <v>117</v>
      </c>
      <c r="C71" s="21">
        <v>2230247.8199999998</v>
      </c>
      <c r="D71" s="21">
        <v>1000806.29</v>
      </c>
      <c r="E71" s="21">
        <f t="shared" si="5"/>
        <v>1229441.5299999998</v>
      </c>
      <c r="F71" s="21">
        <f t="shared" si="6"/>
        <v>44.874218955631584</v>
      </c>
      <c r="G71" s="21">
        <f t="shared" ref="G71:G85" si="16">D71/$D$8*100</f>
        <v>0.88687354782109629</v>
      </c>
      <c r="H71" s="21">
        <v>2329221.52</v>
      </c>
      <c r="I71" s="21">
        <v>2449196.2000000002</v>
      </c>
      <c r="J71" s="21">
        <v>2622610.2999999998</v>
      </c>
      <c r="K71" s="21">
        <f t="shared" si="11"/>
        <v>-293388.7799999998</v>
      </c>
      <c r="L71" s="21">
        <v>1314565.2</v>
      </c>
      <c r="M71" s="21">
        <f t="shared" si="13"/>
        <v>1308045.0999999999</v>
      </c>
      <c r="N71" s="21">
        <f t="shared" si="14"/>
        <v>50.124305543984171</v>
      </c>
      <c r="O71" s="21">
        <f t="shared" ref="O71:O85" si="17">L71/$L$8*100</f>
        <v>0.96278382721500488</v>
      </c>
      <c r="P71" s="21">
        <f t="shared" si="15"/>
        <v>131.35061331399106</v>
      </c>
    </row>
    <row r="72" spans="1:16" x14ac:dyDescent="0.2">
      <c r="A72" s="17" t="s">
        <v>118</v>
      </c>
      <c r="B72" s="18" t="s">
        <v>119</v>
      </c>
      <c r="C72" s="19">
        <v>3892484.59</v>
      </c>
      <c r="D72" s="19">
        <v>809787.33</v>
      </c>
      <c r="E72" s="19">
        <f t="shared" ref="E72:E85" si="18">C72-D72</f>
        <v>3082697.26</v>
      </c>
      <c r="F72" s="19">
        <f t="shared" ref="F72:F85" si="19">D72/C72*100</f>
        <v>20.803867331431107</v>
      </c>
      <c r="G72" s="19">
        <f t="shared" si="16"/>
        <v>0.71760036833668661</v>
      </c>
      <c r="H72" s="19">
        <v>4047451.83</v>
      </c>
      <c r="I72" s="19">
        <v>4607994.5</v>
      </c>
      <c r="J72" s="19">
        <v>4883935.63</v>
      </c>
      <c r="K72" s="19">
        <f t="shared" ref="K72:K103" si="20">H72-J72</f>
        <v>-836483.79999999981</v>
      </c>
      <c r="L72" s="19">
        <v>1103317.77</v>
      </c>
      <c r="M72" s="19">
        <f t="shared" si="13"/>
        <v>3780617.86</v>
      </c>
      <c r="N72" s="19">
        <f t="shared" si="14"/>
        <v>22.590751672130455</v>
      </c>
      <c r="O72" s="19">
        <f t="shared" si="17"/>
        <v>0.80806680812402809</v>
      </c>
      <c r="P72" s="19">
        <f t="shared" si="15"/>
        <v>136.2478429984821</v>
      </c>
    </row>
    <row r="73" spans="1:16" x14ac:dyDescent="0.2">
      <c r="A73" s="16" t="s">
        <v>120</v>
      </c>
      <c r="B73" s="20" t="s">
        <v>121</v>
      </c>
      <c r="C73" s="21">
        <v>30268.9</v>
      </c>
      <c r="D73" s="21">
        <v>3607.4</v>
      </c>
      <c r="E73" s="21">
        <f t="shared" si="18"/>
        <v>26661.5</v>
      </c>
      <c r="F73" s="21">
        <f t="shared" si="19"/>
        <v>11.917843066645963</v>
      </c>
      <c r="G73" s="21">
        <f t="shared" si="16"/>
        <v>3.1967301448613222E-3</v>
      </c>
      <c r="H73" s="21">
        <v>53594.400000000001</v>
      </c>
      <c r="I73" s="21">
        <v>105176.3</v>
      </c>
      <c r="J73" s="21">
        <v>105176.3</v>
      </c>
      <c r="K73" s="21">
        <f t="shared" si="20"/>
        <v>-51581.9</v>
      </c>
      <c r="L73" s="21">
        <v>16335.12</v>
      </c>
      <c r="M73" s="21">
        <f t="shared" si="13"/>
        <v>88841.180000000008</v>
      </c>
      <c r="N73" s="21">
        <f t="shared" si="14"/>
        <v>15.531179552808</v>
      </c>
      <c r="O73" s="21">
        <f t="shared" si="17"/>
        <v>1.1963795596914E-2</v>
      </c>
      <c r="P73" s="21">
        <f t="shared" si="15"/>
        <v>452.8225314631037</v>
      </c>
    </row>
    <row r="74" spans="1:16" x14ac:dyDescent="0.2">
      <c r="A74" s="16" t="s">
        <v>122</v>
      </c>
      <c r="B74" s="20" t="s">
        <v>123</v>
      </c>
      <c r="C74" s="21">
        <v>2705187.94</v>
      </c>
      <c r="D74" s="21">
        <v>207015.11</v>
      </c>
      <c r="E74" s="21">
        <f t="shared" si="18"/>
        <v>2498172.83</v>
      </c>
      <c r="F74" s="21">
        <f t="shared" si="19"/>
        <v>7.6525222864922275</v>
      </c>
      <c r="G74" s="21">
        <f t="shared" si="16"/>
        <v>0.18344831251837407</v>
      </c>
      <c r="H74" s="21">
        <v>2773448.23</v>
      </c>
      <c r="I74" s="21">
        <v>3081083.3</v>
      </c>
      <c r="J74" s="21">
        <v>3316024.45</v>
      </c>
      <c r="K74" s="21">
        <f t="shared" si="20"/>
        <v>-542576.2200000002</v>
      </c>
      <c r="L74" s="21">
        <v>311943.59000000003</v>
      </c>
      <c r="M74" s="21">
        <f t="shared" si="13"/>
        <v>3004080.8600000003</v>
      </c>
      <c r="N74" s="21">
        <f t="shared" si="14"/>
        <v>9.4071559092394512</v>
      </c>
      <c r="O74" s="21">
        <f t="shared" si="17"/>
        <v>0.22846660131835861</v>
      </c>
      <c r="P74" s="21">
        <f t="shared" si="15"/>
        <v>150.68638709512558</v>
      </c>
    </row>
    <row r="75" spans="1:16" x14ac:dyDescent="0.2">
      <c r="A75" s="16" t="s">
        <v>124</v>
      </c>
      <c r="B75" s="20" t="s">
        <v>125</v>
      </c>
      <c r="C75" s="21">
        <v>845955.65</v>
      </c>
      <c r="D75" s="21">
        <v>461488.8</v>
      </c>
      <c r="E75" s="21">
        <f t="shared" si="18"/>
        <v>384466.85000000003</v>
      </c>
      <c r="F75" s="21">
        <f t="shared" si="19"/>
        <v>54.552363353799926</v>
      </c>
      <c r="G75" s="21">
        <f t="shared" si="16"/>
        <v>0.40895247504459664</v>
      </c>
      <c r="H75" s="21">
        <v>886089.87</v>
      </c>
      <c r="I75" s="21">
        <v>1069012.5</v>
      </c>
      <c r="J75" s="21">
        <v>1072012.45</v>
      </c>
      <c r="K75" s="21">
        <f t="shared" si="20"/>
        <v>-185922.57999999996</v>
      </c>
      <c r="L75" s="21">
        <v>547037.32999999996</v>
      </c>
      <c r="M75" s="21">
        <f t="shared" si="13"/>
        <v>524975.12</v>
      </c>
      <c r="N75" s="21">
        <f t="shared" si="14"/>
        <v>51.029009038094664</v>
      </c>
      <c r="O75" s="21">
        <f t="shared" si="17"/>
        <v>0.40064859027675281</v>
      </c>
      <c r="P75" s="21">
        <f t="shared" si="15"/>
        <v>118.53750946935222</v>
      </c>
    </row>
    <row r="76" spans="1:16" ht="25.5" x14ac:dyDescent="0.2">
      <c r="A76" s="16" t="s">
        <v>154</v>
      </c>
      <c r="B76" s="20" t="s">
        <v>155</v>
      </c>
      <c r="C76" s="21">
        <v>311072.09999999998</v>
      </c>
      <c r="D76" s="21">
        <v>137676.01999999999</v>
      </c>
      <c r="E76" s="21">
        <f t="shared" si="18"/>
        <v>173396.08</v>
      </c>
      <c r="F76" s="21">
        <f t="shared" si="19"/>
        <v>44.258556135378264</v>
      </c>
      <c r="G76" s="21">
        <f t="shared" si="16"/>
        <v>0.12200285062885466</v>
      </c>
      <c r="H76" s="21">
        <v>334319.33</v>
      </c>
      <c r="I76" s="21">
        <v>352722.4</v>
      </c>
      <c r="J76" s="21">
        <v>390722.43</v>
      </c>
      <c r="K76" s="21">
        <f t="shared" si="20"/>
        <v>-56403.099999999977</v>
      </c>
      <c r="L76" s="21">
        <v>228001.74</v>
      </c>
      <c r="M76" s="21">
        <f t="shared" si="13"/>
        <v>162720.69</v>
      </c>
      <c r="N76" s="21">
        <f t="shared" si="14"/>
        <v>58.353890765882056</v>
      </c>
      <c r="O76" s="21">
        <f t="shared" si="17"/>
        <v>0.16698782825597427</v>
      </c>
      <c r="P76" s="21">
        <f t="shared" si="15"/>
        <v>165.60744565393449</v>
      </c>
    </row>
    <row r="77" spans="1:16" x14ac:dyDescent="0.2">
      <c r="A77" s="17" t="s">
        <v>126</v>
      </c>
      <c r="B77" s="18" t="s">
        <v>127</v>
      </c>
      <c r="C77" s="19">
        <v>548193.46</v>
      </c>
      <c r="D77" s="19">
        <v>343465.65</v>
      </c>
      <c r="E77" s="19">
        <f t="shared" si="18"/>
        <v>204727.80999999994</v>
      </c>
      <c r="F77" s="19">
        <f t="shared" si="19"/>
        <v>62.654094778876072</v>
      </c>
      <c r="G77" s="19">
        <f t="shared" si="16"/>
        <v>0.3043651929587482</v>
      </c>
      <c r="H77" s="19">
        <v>605035.04</v>
      </c>
      <c r="I77" s="19">
        <v>649531</v>
      </c>
      <c r="J77" s="19">
        <v>649531</v>
      </c>
      <c r="K77" s="19">
        <f t="shared" si="20"/>
        <v>-44495.959999999963</v>
      </c>
      <c r="L77" s="19">
        <v>404987.93</v>
      </c>
      <c r="M77" s="19">
        <f t="shared" si="13"/>
        <v>244543.07</v>
      </c>
      <c r="N77" s="19">
        <f t="shared" si="14"/>
        <v>62.350823902169402</v>
      </c>
      <c r="O77" s="19">
        <f t="shared" si="17"/>
        <v>0.29661201226175965</v>
      </c>
      <c r="P77" s="19">
        <f t="shared" si="15"/>
        <v>117.91220752351799</v>
      </c>
    </row>
    <row r="78" spans="1:16" ht="18" customHeight="1" x14ac:dyDescent="0.2">
      <c r="A78" s="16" t="s">
        <v>128</v>
      </c>
      <c r="B78" s="20" t="s">
        <v>129</v>
      </c>
      <c r="C78" s="21">
        <v>435173.47</v>
      </c>
      <c r="D78" s="21">
        <v>254428.15</v>
      </c>
      <c r="E78" s="21">
        <f t="shared" si="18"/>
        <v>180745.31999999998</v>
      </c>
      <c r="F78" s="21">
        <f t="shared" si="19"/>
        <v>58.465914753489002</v>
      </c>
      <c r="G78" s="21">
        <f t="shared" si="16"/>
        <v>0.22546380684323841</v>
      </c>
      <c r="H78" s="21">
        <v>487145.55</v>
      </c>
      <c r="I78" s="21">
        <v>511645.5</v>
      </c>
      <c r="J78" s="21">
        <v>510959.04</v>
      </c>
      <c r="K78" s="21">
        <f t="shared" si="20"/>
        <v>-23813.489999999991</v>
      </c>
      <c r="L78" s="21">
        <v>297205.15999999997</v>
      </c>
      <c r="M78" s="21">
        <f t="shared" si="13"/>
        <v>213753.88</v>
      </c>
      <c r="N78" s="21">
        <f t="shared" si="14"/>
        <v>58.166141849648071</v>
      </c>
      <c r="O78" s="21">
        <f t="shared" si="17"/>
        <v>0.21767221695268354</v>
      </c>
      <c r="P78" s="21">
        <f t="shared" si="15"/>
        <v>116.81300202041322</v>
      </c>
    </row>
    <row r="79" spans="1:16" ht="18" customHeight="1" x14ac:dyDescent="0.2">
      <c r="A79" s="16" t="s">
        <v>130</v>
      </c>
      <c r="B79" s="20" t="s">
        <v>131</v>
      </c>
      <c r="C79" s="21">
        <v>113020</v>
      </c>
      <c r="D79" s="21">
        <v>89037.49</v>
      </c>
      <c r="E79" s="21">
        <f t="shared" si="18"/>
        <v>23982.509999999995</v>
      </c>
      <c r="F79" s="21">
        <f t="shared" si="19"/>
        <v>78.780295522916305</v>
      </c>
      <c r="G79" s="21">
        <f t="shared" si="16"/>
        <v>7.8901377253919325E-2</v>
      </c>
      <c r="H79" s="21">
        <v>117889.49</v>
      </c>
      <c r="I79" s="21">
        <v>137885.5</v>
      </c>
      <c r="J79" s="21">
        <v>138571.96</v>
      </c>
      <c r="K79" s="21">
        <f t="shared" si="20"/>
        <v>-20682.469999999987</v>
      </c>
      <c r="L79" s="21">
        <v>107782.77</v>
      </c>
      <c r="M79" s="21">
        <f t="shared" si="13"/>
        <v>30789.189999999988</v>
      </c>
      <c r="N79" s="21">
        <f t="shared" si="14"/>
        <v>77.781082117911879</v>
      </c>
      <c r="O79" s="21">
        <f t="shared" si="17"/>
        <v>7.893979530907605E-2</v>
      </c>
      <c r="P79" s="21">
        <f t="shared" si="15"/>
        <v>121.05324397621722</v>
      </c>
    </row>
    <row r="80" spans="1:16" ht="29.25" customHeight="1" x14ac:dyDescent="0.2">
      <c r="A80" s="17" t="s">
        <v>132</v>
      </c>
      <c r="B80" s="18" t="s">
        <v>187</v>
      </c>
      <c r="C80" s="19">
        <v>352723.02</v>
      </c>
      <c r="D80" s="19">
        <v>293.08</v>
      </c>
      <c r="E80" s="19">
        <f t="shared" si="18"/>
        <v>352429.94</v>
      </c>
      <c r="F80" s="19">
        <f t="shared" si="19"/>
        <v>8.309069252128766E-2</v>
      </c>
      <c r="G80" s="19">
        <f t="shared" si="16"/>
        <v>2.5971549339024125E-4</v>
      </c>
      <c r="H80" s="19">
        <v>375637.65</v>
      </c>
      <c r="I80" s="19">
        <v>375637.7</v>
      </c>
      <c r="J80" s="19">
        <v>375637.65</v>
      </c>
      <c r="K80" s="19">
        <f t="shared" si="20"/>
        <v>0</v>
      </c>
      <c r="L80" s="19">
        <v>0</v>
      </c>
      <c r="M80" s="19">
        <f t="shared" si="13"/>
        <v>375637.65</v>
      </c>
      <c r="N80" s="19">
        <f t="shared" si="14"/>
        <v>0</v>
      </c>
      <c r="O80" s="19">
        <f t="shared" si="17"/>
        <v>0</v>
      </c>
      <c r="P80" s="19">
        <f t="shared" si="15"/>
        <v>0</v>
      </c>
    </row>
    <row r="81" spans="1:16" ht="27.75" customHeight="1" x14ac:dyDescent="0.2">
      <c r="A81" s="16" t="s">
        <v>133</v>
      </c>
      <c r="B81" s="20" t="s">
        <v>188</v>
      </c>
      <c r="C81" s="21">
        <v>352723.02</v>
      </c>
      <c r="D81" s="21">
        <v>293.08</v>
      </c>
      <c r="E81" s="21">
        <f t="shared" si="18"/>
        <v>352429.94</v>
      </c>
      <c r="F81" s="21">
        <f t="shared" si="19"/>
        <v>8.309069252128766E-2</v>
      </c>
      <c r="G81" s="21">
        <f t="shared" si="16"/>
        <v>2.5971549339024125E-4</v>
      </c>
      <c r="H81" s="21">
        <v>375637.65</v>
      </c>
      <c r="I81" s="21">
        <v>375637.7</v>
      </c>
      <c r="J81" s="21">
        <v>375637.65</v>
      </c>
      <c r="K81" s="21">
        <f t="shared" si="20"/>
        <v>0</v>
      </c>
      <c r="L81" s="21">
        <v>0</v>
      </c>
      <c r="M81" s="21">
        <f t="shared" si="13"/>
        <v>375637.65</v>
      </c>
      <c r="N81" s="21">
        <f t="shared" si="14"/>
        <v>0</v>
      </c>
      <c r="O81" s="21">
        <f t="shared" si="17"/>
        <v>0</v>
      </c>
      <c r="P81" s="21">
        <f t="shared" si="15"/>
        <v>0</v>
      </c>
    </row>
    <row r="82" spans="1:16" ht="55.5" customHeight="1" x14ac:dyDescent="0.2">
      <c r="A82" s="17" t="s">
        <v>134</v>
      </c>
      <c r="B82" s="18" t="s">
        <v>189</v>
      </c>
      <c r="C82" s="19">
        <v>9221299.6300000008</v>
      </c>
      <c r="D82" s="19">
        <v>4512144.0199999996</v>
      </c>
      <c r="E82" s="19">
        <f t="shared" si="18"/>
        <v>4709155.6100000013</v>
      </c>
      <c r="F82" s="19">
        <f t="shared" si="19"/>
        <v>48.931758006436226</v>
      </c>
      <c r="G82" s="19">
        <f t="shared" si="16"/>
        <v>3.9984772430808198</v>
      </c>
      <c r="H82" s="19">
        <v>10216693.41</v>
      </c>
      <c r="I82" s="19">
        <v>10421044.4</v>
      </c>
      <c r="J82" s="19">
        <v>10421044.41</v>
      </c>
      <c r="K82" s="19">
        <f t="shared" si="20"/>
        <v>-204351</v>
      </c>
      <c r="L82" s="19">
        <v>5338256.4400000004</v>
      </c>
      <c r="M82" s="19">
        <f t="shared" si="13"/>
        <v>5082787.97</v>
      </c>
      <c r="N82" s="19">
        <f t="shared" si="14"/>
        <v>51.225733525110272</v>
      </c>
      <c r="O82" s="19">
        <f t="shared" si="17"/>
        <v>3.9097238889013246</v>
      </c>
      <c r="P82" s="19">
        <f t="shared" si="15"/>
        <v>118.30864476706134</v>
      </c>
    </row>
    <row r="83" spans="1:16" ht="45" customHeight="1" x14ac:dyDescent="0.2">
      <c r="A83" s="16" t="s">
        <v>135</v>
      </c>
      <c r="B83" s="20" t="s">
        <v>136</v>
      </c>
      <c r="C83" s="21">
        <v>3957209.4</v>
      </c>
      <c r="D83" s="21">
        <v>2374325.64</v>
      </c>
      <c r="E83" s="21">
        <f t="shared" si="18"/>
        <v>1582883.7599999998</v>
      </c>
      <c r="F83" s="21">
        <f t="shared" si="19"/>
        <v>60.000000000000007</v>
      </c>
      <c r="G83" s="21">
        <f t="shared" si="16"/>
        <v>2.1040301455633288</v>
      </c>
      <c r="H83" s="21">
        <v>5164938.8</v>
      </c>
      <c r="I83" s="21">
        <v>5164938.8</v>
      </c>
      <c r="J83" s="21">
        <v>5164938.8</v>
      </c>
      <c r="K83" s="21">
        <f t="shared" si="20"/>
        <v>0</v>
      </c>
      <c r="L83" s="21">
        <v>3098963.28</v>
      </c>
      <c r="M83" s="21">
        <f t="shared" si="13"/>
        <v>2065975.52</v>
      </c>
      <c r="N83" s="21">
        <f t="shared" si="14"/>
        <v>60</v>
      </c>
      <c r="O83" s="21">
        <f t="shared" si="17"/>
        <v>2.2696719243116772</v>
      </c>
      <c r="P83" s="21">
        <f t="shared" si="15"/>
        <v>130.51972432896775</v>
      </c>
    </row>
    <row r="84" spans="1:16" ht="21" customHeight="1" x14ac:dyDescent="0.2">
      <c r="A84" s="16" t="s">
        <v>137</v>
      </c>
      <c r="B84" s="20" t="s">
        <v>138</v>
      </c>
      <c r="C84" s="21">
        <v>1056675</v>
      </c>
      <c r="D84" s="21">
        <v>103057.24</v>
      </c>
      <c r="E84" s="21">
        <f t="shared" si="18"/>
        <v>953617.76</v>
      </c>
      <c r="F84" s="21">
        <f t="shared" si="19"/>
        <v>9.7529741879007279</v>
      </c>
      <c r="G84" s="21">
        <f t="shared" si="16"/>
        <v>9.1325105548097821E-2</v>
      </c>
      <c r="H84" s="21">
        <v>1001222.3</v>
      </c>
      <c r="I84" s="21">
        <v>1205222.3</v>
      </c>
      <c r="J84" s="21">
        <v>1205222.3</v>
      </c>
      <c r="K84" s="21">
        <f t="shared" si="20"/>
        <v>-204000</v>
      </c>
      <c r="L84" s="21">
        <v>100703.89</v>
      </c>
      <c r="M84" s="21">
        <f t="shared" si="13"/>
        <v>1104518.4100000001</v>
      </c>
      <c r="N84" s="21">
        <f t="shared" si="14"/>
        <v>8.355627837287777</v>
      </c>
      <c r="O84" s="21">
        <f t="shared" si="17"/>
        <v>7.3755243657476155E-2</v>
      </c>
      <c r="P84" s="21">
        <f t="shared" si="15"/>
        <v>97.716463200450548</v>
      </c>
    </row>
    <row r="85" spans="1:16" ht="25.5" x14ac:dyDescent="0.2">
      <c r="A85" s="16" t="s">
        <v>139</v>
      </c>
      <c r="B85" s="20" t="s">
        <v>140</v>
      </c>
      <c r="C85" s="21">
        <v>4207415.2300000004</v>
      </c>
      <c r="D85" s="21">
        <v>2034761.14</v>
      </c>
      <c r="E85" s="21">
        <f t="shared" si="18"/>
        <v>2172654.0900000008</v>
      </c>
      <c r="F85" s="21">
        <f t="shared" si="19"/>
        <v>48.361310419081214</v>
      </c>
      <c r="G85" s="21">
        <f t="shared" si="16"/>
        <v>1.8031219919693933</v>
      </c>
      <c r="H85" s="21">
        <v>4050532.31</v>
      </c>
      <c r="I85" s="21">
        <v>4050883.3</v>
      </c>
      <c r="J85" s="21">
        <v>4050883.31</v>
      </c>
      <c r="K85" s="21">
        <f t="shared" si="20"/>
        <v>-351</v>
      </c>
      <c r="L85" s="21">
        <v>2138589.2799999998</v>
      </c>
      <c r="M85" s="21">
        <f t="shared" si="13"/>
        <v>1912294.0300000003</v>
      </c>
      <c r="N85" s="21">
        <f t="shared" si="14"/>
        <v>52.793159327020945</v>
      </c>
      <c r="O85" s="21">
        <f t="shared" si="17"/>
        <v>1.5662967282561426</v>
      </c>
      <c r="P85" s="21">
        <f t="shared" si="15"/>
        <v>105.10271883804504</v>
      </c>
    </row>
    <row r="86" spans="1:16" ht="12.75" hidden="1" customHeight="1" x14ac:dyDescent="0.2">
      <c r="C86" s="2">
        <v>3602079.64</v>
      </c>
      <c r="D86" s="2">
        <v>1685217.8951099999</v>
      </c>
      <c r="F86" s="19">
        <f t="shared" ref="F86" si="21">D86/C86*100</f>
        <v>46.784581784260602</v>
      </c>
      <c r="G86" s="19">
        <f>G82+G80+G77+G72+G66+G58+G54+G45+G42+G37+G25+G21+G19+G9</f>
        <v>100</v>
      </c>
      <c r="H86" s="25">
        <v>4200951.5999999996</v>
      </c>
      <c r="I86" s="25">
        <v>4207415.2</v>
      </c>
      <c r="O86" s="19">
        <f>O82+O80+O77+O72+O66+O58+O54+O45+O42+O37+O25+O21+O19+O9</f>
        <v>99.999999999999986</v>
      </c>
    </row>
  </sheetData>
  <mergeCells count="8">
    <mergeCell ref="O1:P1"/>
    <mergeCell ref="B2:P2"/>
    <mergeCell ref="A3:G3"/>
    <mergeCell ref="A5:A6"/>
    <mergeCell ref="B5:B6"/>
    <mergeCell ref="C5:G5"/>
    <mergeCell ref="P5:P6"/>
    <mergeCell ref="H5:O5"/>
  </mergeCells>
  <pageMargins left="0.39370078740157483" right="0.39370078740157483" top="0.78740157480314965" bottom="0.78740157480314965" header="0.51181102362204722" footer="0.51181102362204722"/>
  <pageSetup paperSize="9" scale="59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на 01.07.2025</vt:lpstr>
      <vt:lpstr>'на 01.07.2025'!APPT</vt:lpstr>
      <vt:lpstr>'на 01.07.2025'!FIO</vt:lpstr>
      <vt:lpstr>'на 01.07.2025'!SIGN</vt:lpstr>
      <vt:lpstr>'на 01.07.2025'!Заголовки_для_печати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Федотова Елена Рифовна</cp:lastModifiedBy>
  <cp:lastPrinted>2023-07-12T07:06:19Z</cp:lastPrinted>
  <dcterms:created xsi:type="dcterms:W3CDTF">2002-03-11T10:22:12Z</dcterms:created>
  <dcterms:modified xsi:type="dcterms:W3CDTF">2025-07-23T07:16:45Z</dcterms:modified>
</cp:coreProperties>
</file>