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N16" i="1" l="1"/>
  <c r="F10" i="1" l="1"/>
  <c r="N17" i="1" l="1"/>
  <c r="N15" i="1"/>
  <c r="N14" i="1"/>
  <c r="N13" i="1"/>
  <c r="N12" i="1"/>
  <c r="N11" i="1"/>
  <c r="N10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J9" i="1"/>
  <c r="I9" i="1"/>
  <c r="K14" i="1" l="1"/>
  <c r="K13" i="1"/>
  <c r="K12" i="1"/>
  <c r="K11" i="1"/>
  <c r="K16" i="1"/>
  <c r="K10" i="1"/>
  <c r="K17" i="1"/>
  <c r="K9" i="1"/>
  <c r="K15" i="1"/>
  <c r="M9" i="1"/>
  <c r="L9" i="1"/>
  <c r="G17" i="1"/>
  <c r="G16" i="1"/>
  <c r="G15" i="1"/>
  <c r="G14" i="1"/>
  <c r="G13" i="1"/>
  <c r="G12" i="1"/>
  <c r="G11" i="1"/>
  <c r="G10" i="1"/>
  <c r="F17" i="1"/>
  <c r="F16" i="1"/>
  <c r="F15" i="1"/>
  <c r="F14" i="1"/>
  <c r="F13" i="1"/>
  <c r="F12" i="1"/>
  <c r="F11" i="1"/>
  <c r="H9" i="1"/>
  <c r="D9" i="1"/>
  <c r="N9" i="1" s="1"/>
  <c r="C9" i="1"/>
  <c r="F9" i="1" l="1"/>
  <c r="E13" i="1"/>
  <c r="E14" i="1"/>
  <c r="E15" i="1"/>
  <c r="G9" i="1"/>
  <c r="E16" i="1"/>
  <c r="E9" i="1"/>
  <c r="E17" i="1"/>
  <c r="E10" i="1"/>
  <c r="E11" i="1"/>
  <c r="E12" i="1"/>
</calcChain>
</file>

<file path=xl/sharedStrings.xml><?xml version="1.0" encoding="utf-8"?>
<sst xmlns="http://schemas.openxmlformats.org/spreadsheetml/2006/main" count="50" uniqueCount="46">
  <si>
    <t>1.0.0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</si>
  <si>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</si>
  <si>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2.0.0</t>
  </si>
  <si>
    <t>Закупка товаров, работ и услуг для обеспечения государственных (муниципальных) нужд</t>
  </si>
  <si>
    <t>3.0.0</t>
  </si>
  <si>
    <t>Социальное обеспечение и иные выплаты населению</t>
  </si>
  <si>
    <t>4.0.0</t>
  </si>
  <si>
    <t>Капитальные вложения в объекты государственной (муниципальной) собственности</t>
  </si>
  <si>
    <t>5.0.0</t>
  </si>
  <si>
    <t>Межбюджетные трансферты</t>
  </si>
  <si>
    <t>6.0.0</t>
  </si>
  <si>
    <t>Предоставление субсидий бюджетным, автономным учреждениям и иным некоммерческим организациям</t>
  </si>
  <si>
    <t>7.0.0</t>
  </si>
  <si>
    <t>Обслуживание государственного (муниципального) долга</t>
  </si>
  <si>
    <t>8.0.0</t>
  </si>
  <si>
    <t>Иные бюджетные ассигнования</t>
  </si>
  <si>
    <t>Наименование вида расходов</t>
  </si>
  <si>
    <t>Расходы всего:</t>
  </si>
  <si>
    <t>Сумма</t>
  </si>
  <si>
    <t>Удельный  вес в общей сумме расходов, %</t>
  </si>
  <si>
    <t>Неисполненные назнчения</t>
  </si>
  <si>
    <t>тыс. рублей</t>
  </si>
  <si>
    <t>Приложение 14</t>
  </si>
  <si>
    <t>% от сводной бюджетной росписи с изменениями</t>
  </si>
  <si>
    <t>1</t>
  </si>
  <si>
    <t>2</t>
  </si>
  <si>
    <t>3</t>
  </si>
  <si>
    <t>4</t>
  </si>
  <si>
    <t>5</t>
  </si>
  <si>
    <t>6</t>
  </si>
  <si>
    <t>7</t>
  </si>
  <si>
    <t>8</t>
  </si>
  <si>
    <t>2024 год</t>
  </si>
  <si>
    <t>9</t>
  </si>
  <si>
    <t>10</t>
  </si>
  <si>
    <t>11</t>
  </si>
  <si>
    <t>12</t>
  </si>
  <si>
    <t>13</t>
  </si>
  <si>
    <t>2025 год</t>
  </si>
  <si>
    <t>Темп роста исполнения 2025 к 2024 году</t>
  </si>
  <si>
    <t>Сведения об исполнении расходной части бюджета на 01.07.2025 года в разрезе видов расходов</t>
  </si>
  <si>
    <t>Плановые назначения в соответствии со сводной бюджетной росписью на 01.07.2024</t>
  </si>
  <si>
    <t>Плановые назначения в соответствии со сводной бюджетной росписью на 01.07.2025</t>
  </si>
  <si>
    <t>Исполнено по состоянию на  01.07.2024</t>
  </si>
  <si>
    <t>Исполнено по состоянию на  01.07.2025</t>
  </si>
  <si>
    <t xml:space="preserve">Плановые показатели в соответствии с областным законом от 20.12.2024 № 178-оз "Об областном бюджете Ленинградской области на 2025 год и на плановый период 2026 и 2027 годов" (с изменениями)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</si>
</sst>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9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0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vertical="top" wrapText="1" shrinkToFit="1"/>
    </xf>
    <xf numFmtId="0" fontId="1" fillId="2" borderId="0" xfId="0" applyFont="1" applyFill="1" applyAlignment="1">
      <alignment horizontal="center" vertical="top" wrapText="1" shrinkToFit="1"/>
    </xf>
    <xf numFmtId="0" fontId="7" fillId="2" borderId="0" xfId="0" applyFont="1" applyFill="1" applyAlignment="1">
      <alignment horizontal="center" vertical="top" wrapText="1" shrinkToFit="1"/>
    </xf>
    <xf numFmtId="49" fontId="2" fillId="2" borderId="1" xfId="0" applyNumberFormat="1" applyFont="1" applyFill="1" applyBorder="1" applyAlignment="1" applyProtection="1">
      <alignment horizontal="center" vertical="top" wrapText="1" shrinkToFit="1"/>
    </xf>
    <xf numFmtId="49" fontId="3" fillId="2" borderId="1" xfId="0" applyNumberFormat="1" applyFont="1" applyFill="1" applyBorder="1" applyAlignment="1" applyProtection="1">
      <alignment horizontal="center" vertical="top" wrapText="1" shrinkToFit="1"/>
    </xf>
    <xf numFmtId="49" fontId="4" fillId="2" borderId="1" xfId="0" applyNumberFormat="1" applyFont="1" applyFill="1" applyBorder="1" applyAlignment="1" applyProtection="1">
      <alignment horizontal="center" vertical="top" wrapText="1" shrinkToFit="1"/>
    </xf>
    <xf numFmtId="49" fontId="4" fillId="2" borderId="1" xfId="0" applyNumberFormat="1" applyFont="1" applyFill="1" applyBorder="1" applyAlignment="1" applyProtection="1">
      <alignment horizontal="left" vertical="top" wrapText="1" shrinkToFit="1"/>
    </xf>
    <xf numFmtId="164" fontId="4" fillId="2" borderId="1" xfId="0" applyNumberFormat="1" applyFont="1" applyFill="1" applyBorder="1" applyAlignment="1" applyProtection="1">
      <alignment horizontal="center" vertical="top" wrapText="1" shrinkToFit="1"/>
    </xf>
    <xf numFmtId="165" fontId="1" fillId="2" borderId="0" xfId="0" applyNumberFormat="1" applyFont="1" applyFill="1" applyAlignment="1">
      <alignment vertical="top" wrapText="1" shrinkToFit="1"/>
    </xf>
    <xf numFmtId="164" fontId="1" fillId="2" borderId="0" xfId="0" applyNumberFormat="1" applyFont="1" applyFill="1" applyAlignment="1">
      <alignment vertical="top" wrapText="1" shrinkToFit="1"/>
    </xf>
    <xf numFmtId="49" fontId="2" fillId="2" borderId="6" xfId="0" applyNumberFormat="1" applyFont="1" applyFill="1" applyBorder="1" applyAlignment="1" applyProtection="1">
      <alignment horizontal="center" vertical="top" wrapText="1" shrinkToFit="1"/>
    </xf>
    <xf numFmtId="164" fontId="8" fillId="2" borderId="0" xfId="0" applyNumberFormat="1" applyFont="1" applyFill="1" applyBorder="1" applyAlignment="1" applyProtection="1">
      <alignment horizontal="right"/>
    </xf>
    <xf numFmtId="164" fontId="1" fillId="2" borderId="0" xfId="0" applyNumberFormat="1" applyFont="1" applyFill="1" applyAlignment="1">
      <alignment horizontal="center" vertical="top" wrapText="1" shrinkToFit="1"/>
    </xf>
    <xf numFmtId="164" fontId="1" fillId="2" borderId="0" xfId="0" applyNumberFormat="1" applyFont="1" applyFill="1" applyBorder="1" applyAlignment="1">
      <alignment horizontal="center" vertical="top" wrapText="1" shrinkToFit="1"/>
    </xf>
    <xf numFmtId="0" fontId="6" fillId="2" borderId="0" xfId="0" applyFont="1" applyFill="1" applyAlignment="1">
      <alignment horizontal="center" vertical="top" wrapText="1" shrinkToFit="1"/>
    </xf>
    <xf numFmtId="49" fontId="2" fillId="2" borderId="2" xfId="0" applyNumberFormat="1" applyFont="1" applyFill="1" applyBorder="1" applyAlignment="1" applyProtection="1">
      <alignment horizontal="center" vertical="top" wrapText="1" shrinkToFit="1"/>
    </xf>
    <xf numFmtId="49" fontId="2" fillId="2" borderId="7" xfId="0" applyNumberFormat="1" applyFont="1" applyFill="1" applyBorder="1" applyAlignment="1" applyProtection="1">
      <alignment horizontal="center" vertical="top" wrapText="1" shrinkToFit="1"/>
    </xf>
    <xf numFmtId="49" fontId="2" fillId="2" borderId="3" xfId="0" applyNumberFormat="1" applyFont="1" applyFill="1" applyBorder="1" applyAlignment="1" applyProtection="1">
      <alignment horizontal="center" vertical="top" wrapText="1" shrinkToFit="1"/>
    </xf>
    <xf numFmtId="49" fontId="2" fillId="2" borderId="4" xfId="0" applyNumberFormat="1" applyFont="1" applyFill="1" applyBorder="1" applyAlignment="1" applyProtection="1">
      <alignment horizontal="center" vertical="top" wrapText="1" shrinkToFit="1"/>
    </xf>
    <xf numFmtId="49" fontId="2" fillId="2" borderId="5" xfId="0" applyNumberFormat="1" applyFont="1" applyFill="1" applyBorder="1" applyAlignment="1" applyProtection="1">
      <alignment horizontal="center" vertical="top" wrapText="1" shrinkToFit="1"/>
    </xf>
    <xf numFmtId="49" fontId="2" fillId="2" borderId="6" xfId="0" applyNumberFormat="1" applyFont="1" applyFill="1" applyBorder="1" applyAlignment="1" applyProtection="1">
      <alignment horizontal="center" vertical="top" wrapText="1" shrinkToFit="1"/>
    </xf>
    <xf numFmtId="49" fontId="5" fillId="2" borderId="2" xfId="0" applyNumberFormat="1" applyFont="1" applyFill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topLeftCell="A7" workbookViewId="0">
      <selection activeCell="J14" sqref="J14"/>
    </sheetView>
  </sheetViews>
  <sheetFormatPr defaultRowHeight="12.75" x14ac:dyDescent="0.2"/>
  <cols>
    <col min="1" max="1" width="7.28515625" style="1" customWidth="1"/>
    <col min="2" max="2" width="36.5703125" style="1" customWidth="1"/>
    <col min="3" max="3" width="12.85546875" style="1" customWidth="1"/>
    <col min="4" max="4" width="12.28515625" style="1" customWidth="1"/>
    <col min="5" max="5" width="11.28515625" style="1" customWidth="1"/>
    <col min="6" max="6" width="15.28515625" style="1" customWidth="1"/>
    <col min="7" max="7" width="9" style="1" customWidth="1"/>
    <col min="8" max="9" width="15.42578125" style="2" customWidth="1"/>
    <col min="10" max="10" width="14.7109375" style="2" customWidth="1"/>
    <col min="11" max="11" width="13.140625" style="2" customWidth="1"/>
    <col min="12" max="12" width="14.85546875" style="2" customWidth="1"/>
    <col min="13" max="13" width="13.140625" style="2" customWidth="1"/>
    <col min="14" max="14" width="16.140625" style="2" customWidth="1"/>
    <col min="15" max="15" width="14.42578125" style="1" bestFit="1" customWidth="1"/>
    <col min="16" max="16384" width="9.140625" style="1"/>
  </cols>
  <sheetData>
    <row r="1" spans="1:15" x14ac:dyDescent="0.2">
      <c r="N1" s="3" t="s">
        <v>22</v>
      </c>
    </row>
    <row r="2" spans="1:15" ht="19.5" customHeight="1" x14ac:dyDescent="0.2">
      <c r="A2" s="15" t="s">
        <v>40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4" spans="1:15" x14ac:dyDescent="0.2">
      <c r="N4" s="3" t="s">
        <v>21</v>
      </c>
    </row>
    <row r="5" spans="1:15" ht="44.25" customHeight="1" x14ac:dyDescent="0.2">
      <c r="A5" s="16"/>
      <c r="B5" s="16" t="s">
        <v>16</v>
      </c>
      <c r="C5" s="19" t="s">
        <v>32</v>
      </c>
      <c r="D5" s="20"/>
      <c r="E5" s="20"/>
      <c r="F5" s="20"/>
      <c r="G5" s="21"/>
      <c r="H5" s="19" t="s">
        <v>38</v>
      </c>
      <c r="I5" s="20"/>
      <c r="J5" s="20"/>
      <c r="K5" s="20"/>
      <c r="L5" s="20"/>
      <c r="M5" s="21"/>
      <c r="N5" s="16" t="s">
        <v>39</v>
      </c>
    </row>
    <row r="6" spans="1:15" ht="15" customHeight="1" x14ac:dyDescent="0.2">
      <c r="A6" s="17"/>
      <c r="B6" s="17"/>
      <c r="C6" s="16" t="s">
        <v>41</v>
      </c>
      <c r="D6" s="20" t="s">
        <v>43</v>
      </c>
      <c r="E6" s="20"/>
      <c r="F6" s="20"/>
      <c r="G6" s="21"/>
      <c r="H6" s="22" t="s">
        <v>45</v>
      </c>
      <c r="I6" s="16" t="s">
        <v>42</v>
      </c>
      <c r="J6" s="20" t="s">
        <v>44</v>
      </c>
      <c r="K6" s="20"/>
      <c r="L6" s="20"/>
      <c r="M6" s="21"/>
      <c r="N6" s="17"/>
    </row>
    <row r="7" spans="1:15" ht="200.25" customHeight="1" x14ac:dyDescent="0.2">
      <c r="A7" s="18"/>
      <c r="B7" s="18"/>
      <c r="C7" s="18"/>
      <c r="D7" s="11" t="s">
        <v>18</v>
      </c>
      <c r="E7" s="4" t="s">
        <v>19</v>
      </c>
      <c r="F7" s="4" t="s">
        <v>20</v>
      </c>
      <c r="G7" s="5" t="s">
        <v>23</v>
      </c>
      <c r="H7" s="23"/>
      <c r="I7" s="18"/>
      <c r="J7" s="11" t="s">
        <v>18</v>
      </c>
      <c r="K7" s="4" t="s">
        <v>19</v>
      </c>
      <c r="L7" s="4" t="s">
        <v>20</v>
      </c>
      <c r="M7" s="5" t="s">
        <v>23</v>
      </c>
      <c r="N7" s="18"/>
    </row>
    <row r="8" spans="1:15" ht="14.25" customHeight="1" x14ac:dyDescent="0.2">
      <c r="A8" s="4"/>
      <c r="B8" s="4" t="s">
        <v>24</v>
      </c>
      <c r="C8" s="4" t="s">
        <v>25</v>
      </c>
      <c r="D8" s="4" t="s">
        <v>26</v>
      </c>
      <c r="E8" s="4" t="s">
        <v>27</v>
      </c>
      <c r="F8" s="4" t="s">
        <v>28</v>
      </c>
      <c r="G8" s="4" t="s">
        <v>29</v>
      </c>
      <c r="H8" s="4" t="s">
        <v>30</v>
      </c>
      <c r="I8" s="4" t="s">
        <v>31</v>
      </c>
      <c r="J8" s="4" t="s">
        <v>33</v>
      </c>
      <c r="K8" s="4" t="s">
        <v>34</v>
      </c>
      <c r="L8" s="4" t="s">
        <v>35</v>
      </c>
      <c r="M8" s="4" t="s">
        <v>36</v>
      </c>
      <c r="N8" s="4" t="s">
        <v>37</v>
      </c>
    </row>
    <row r="9" spans="1:15" x14ac:dyDescent="0.2">
      <c r="A9" s="6"/>
      <c r="B9" s="7" t="s">
        <v>17</v>
      </c>
      <c r="C9" s="8">
        <f>C10+C11+C12+C13+C14+C15+C16+C17</f>
        <v>254841867.03</v>
      </c>
      <c r="D9" s="8">
        <f>D10+D11+D12+D13+D14+D15+D16+D17</f>
        <v>112846559.97999999</v>
      </c>
      <c r="E9" s="8">
        <f>D9/$D$9*100</f>
        <v>100</v>
      </c>
      <c r="F9" s="8">
        <f>F10+F11+F12+F13+F14+F15+F16+F17</f>
        <v>141995307.05000001</v>
      </c>
      <c r="G9" s="8">
        <f>D9/C9*100</f>
        <v>44.281012886597509</v>
      </c>
      <c r="H9" s="8">
        <f t="shared" ref="H9" si="0">H10+H11+H12+H13+H14+H15+H16+H17</f>
        <v>298356250.10000002</v>
      </c>
      <c r="I9" s="8">
        <f>I10+I11+I12+I13+I14+I15+I16+I17</f>
        <v>298415957.20000005</v>
      </c>
      <c r="J9" s="8">
        <f>J10+J11+J12+J13+J14+J15+J16+J17</f>
        <v>136537939.59999999</v>
      </c>
      <c r="K9" s="8">
        <f>J9/$J$9*100</f>
        <v>100</v>
      </c>
      <c r="L9" s="8">
        <f>L10+L11+L12+L13+L14+L15+L16+L17</f>
        <v>161878017.60000002</v>
      </c>
      <c r="M9" s="8">
        <f>J9/I9*100</f>
        <v>45.754235423976169</v>
      </c>
      <c r="N9" s="8">
        <f t="shared" ref="N9:N17" si="1">J9/D9*100</f>
        <v>120.99433037586513</v>
      </c>
      <c r="O9" s="9"/>
    </row>
    <row r="10" spans="1:15" ht="71.25" customHeight="1" x14ac:dyDescent="0.2">
      <c r="A10" s="6" t="s">
        <v>0</v>
      </c>
      <c r="B10" s="7" t="s">
        <v>1</v>
      </c>
      <c r="C10" s="8">
        <v>14781378.109999999</v>
      </c>
      <c r="D10" s="8">
        <v>6468274.8600000003</v>
      </c>
      <c r="E10" s="8">
        <f t="shared" ref="E10:E17" si="2">D10/$D$9*100</f>
        <v>5.7319202828569917</v>
      </c>
      <c r="F10" s="8">
        <f>C10-D10</f>
        <v>8313103.2499999991</v>
      </c>
      <c r="G10" s="8">
        <f t="shared" ref="G10:G17" si="3">D10/C10*100</f>
        <v>43.759619785546512</v>
      </c>
      <c r="H10" s="8">
        <v>17600454.699999996</v>
      </c>
      <c r="I10" s="8">
        <v>18370246.300000001</v>
      </c>
      <c r="J10" s="8">
        <v>7898051.7999999998</v>
      </c>
      <c r="K10" s="8">
        <f t="shared" ref="K10:K17" si="4">J10/$J$9*100</f>
        <v>5.7845107544013352</v>
      </c>
      <c r="L10" s="8">
        <f>I10-J10</f>
        <v>10472194.5</v>
      </c>
      <c r="M10" s="8">
        <f t="shared" ref="M10:M17" si="5">J10/I10*100</f>
        <v>42.993717509383636</v>
      </c>
      <c r="N10" s="8">
        <f t="shared" si="1"/>
        <v>122.104455530203</v>
      </c>
    </row>
    <row r="11" spans="1:15" ht="40.5" customHeight="1" x14ac:dyDescent="0.2">
      <c r="A11" s="6" t="s">
        <v>2</v>
      </c>
      <c r="B11" s="7" t="s">
        <v>3</v>
      </c>
      <c r="C11" s="8">
        <v>27760655.440000001</v>
      </c>
      <c r="D11" s="8">
        <v>8645624.4100000001</v>
      </c>
      <c r="E11" s="8">
        <f t="shared" si="2"/>
        <v>7.6613982841233979</v>
      </c>
      <c r="F11" s="8">
        <f t="shared" ref="F11:F17" si="6">C11-D11</f>
        <v>19115031.030000001</v>
      </c>
      <c r="G11" s="8">
        <f t="shared" si="3"/>
        <v>31.143444824946826</v>
      </c>
      <c r="H11" s="8">
        <v>22945394.100000016</v>
      </c>
      <c r="I11" s="8">
        <v>23454550.600000001</v>
      </c>
      <c r="J11" s="8">
        <v>8071387.5999999996</v>
      </c>
      <c r="K11" s="8">
        <f t="shared" si="4"/>
        <v>5.9114614030692465</v>
      </c>
      <c r="L11" s="8">
        <f t="shared" ref="L11:L17" si="7">I11-J11</f>
        <v>15383163.000000002</v>
      </c>
      <c r="M11" s="8">
        <f t="shared" si="5"/>
        <v>34.41288531872361</v>
      </c>
      <c r="N11" s="8">
        <f t="shared" si="1"/>
        <v>93.35806434829847</v>
      </c>
    </row>
    <row r="12" spans="1:15" ht="27" customHeight="1" x14ac:dyDescent="0.2">
      <c r="A12" s="6" t="s">
        <v>4</v>
      </c>
      <c r="B12" s="7" t="s">
        <v>5</v>
      </c>
      <c r="C12" s="8">
        <v>29636722.710000001</v>
      </c>
      <c r="D12" s="8">
        <v>17088819.440000001</v>
      </c>
      <c r="E12" s="8">
        <f t="shared" si="2"/>
        <v>15.143411941869283</v>
      </c>
      <c r="F12" s="8">
        <f t="shared" si="6"/>
        <v>12547903.27</v>
      </c>
      <c r="G12" s="8">
        <f t="shared" si="3"/>
        <v>57.6609620679614</v>
      </c>
      <c r="H12" s="8">
        <v>42753125.900000013</v>
      </c>
      <c r="I12" s="8">
        <v>43079816.200000003</v>
      </c>
      <c r="J12" s="8">
        <v>22602343.5</v>
      </c>
      <c r="K12" s="8">
        <f t="shared" si="4"/>
        <v>16.553892321955033</v>
      </c>
      <c r="L12" s="8">
        <f t="shared" si="7"/>
        <v>20477472.700000003</v>
      </c>
      <c r="M12" s="8">
        <f t="shared" si="5"/>
        <v>52.466202258309536</v>
      </c>
      <c r="N12" s="8">
        <f t="shared" si="1"/>
        <v>132.26392600939084</v>
      </c>
    </row>
    <row r="13" spans="1:15" ht="36.75" customHeight="1" x14ac:dyDescent="0.2">
      <c r="A13" s="6" t="s">
        <v>6</v>
      </c>
      <c r="B13" s="7" t="s">
        <v>7</v>
      </c>
      <c r="C13" s="8">
        <v>10753068.029999999</v>
      </c>
      <c r="D13" s="8">
        <v>1810266.65</v>
      </c>
      <c r="E13" s="8">
        <f t="shared" si="2"/>
        <v>1.6041841685921456</v>
      </c>
      <c r="F13" s="8">
        <f t="shared" si="6"/>
        <v>8942801.379999999</v>
      </c>
      <c r="G13" s="8">
        <f t="shared" si="3"/>
        <v>16.834885122548602</v>
      </c>
      <c r="H13" s="8">
        <v>19394593.699999996</v>
      </c>
      <c r="I13" s="8">
        <v>19745003.600000001</v>
      </c>
      <c r="J13" s="8">
        <v>8061128.9000000004</v>
      </c>
      <c r="K13" s="8">
        <f t="shared" si="4"/>
        <v>5.9039479602634932</v>
      </c>
      <c r="L13" s="8">
        <f t="shared" si="7"/>
        <v>11683874.700000001</v>
      </c>
      <c r="M13" s="8">
        <f t="shared" si="5"/>
        <v>40.826170829363633</v>
      </c>
      <c r="N13" s="8">
        <f t="shared" si="1"/>
        <v>445.30063568259408</v>
      </c>
    </row>
    <row r="14" spans="1:15" ht="19.5" customHeight="1" x14ac:dyDescent="0.2">
      <c r="A14" s="6" t="s">
        <v>8</v>
      </c>
      <c r="B14" s="7" t="s">
        <v>9</v>
      </c>
      <c r="C14" s="8">
        <v>95621023.409999996</v>
      </c>
      <c r="D14" s="8">
        <v>42256257.869999997</v>
      </c>
      <c r="E14" s="8">
        <f t="shared" si="2"/>
        <v>37.445765185477661</v>
      </c>
      <c r="F14" s="8">
        <f t="shared" si="6"/>
        <v>53364765.539999999</v>
      </c>
      <c r="G14" s="8">
        <f t="shared" si="3"/>
        <v>44.191388423877569</v>
      </c>
      <c r="H14" s="8">
        <v>91460014.100000039</v>
      </c>
      <c r="I14" s="8">
        <v>92165223.700000003</v>
      </c>
      <c r="J14" s="8">
        <v>46103221.799999997</v>
      </c>
      <c r="K14" s="8">
        <f t="shared" si="4"/>
        <v>33.765868984886893</v>
      </c>
      <c r="L14" s="8">
        <f t="shared" si="7"/>
        <v>46062001.900000006</v>
      </c>
      <c r="M14" s="8">
        <f t="shared" si="5"/>
        <v>50.022361959503378</v>
      </c>
      <c r="N14" s="8">
        <f t="shared" si="1"/>
        <v>109.10389164567071</v>
      </c>
    </row>
    <row r="15" spans="1:15" ht="41.25" customHeight="1" x14ac:dyDescent="0.2">
      <c r="A15" s="6" t="s">
        <v>10</v>
      </c>
      <c r="B15" s="7" t="s">
        <v>11</v>
      </c>
      <c r="C15" s="8">
        <v>32921349.210000001</v>
      </c>
      <c r="D15" s="8">
        <v>18489849.25</v>
      </c>
      <c r="E15" s="8">
        <f t="shared" si="2"/>
        <v>16.384947182507815</v>
      </c>
      <c r="F15" s="8">
        <f t="shared" si="6"/>
        <v>14431499.960000001</v>
      </c>
      <c r="G15" s="8">
        <f t="shared" si="3"/>
        <v>56.163704385431537</v>
      </c>
      <c r="H15" s="8">
        <v>58087155.300000004</v>
      </c>
      <c r="I15" s="8">
        <v>58980948.899999999</v>
      </c>
      <c r="J15" s="8">
        <v>28782544.5</v>
      </c>
      <c r="K15" s="8">
        <f t="shared" si="4"/>
        <v>21.080254019008208</v>
      </c>
      <c r="L15" s="8">
        <f t="shared" si="7"/>
        <v>30198404.399999999</v>
      </c>
      <c r="M15" s="8">
        <f t="shared" si="5"/>
        <v>48.79973116200577</v>
      </c>
      <c r="N15" s="8">
        <f t="shared" si="1"/>
        <v>155.66673427583515</v>
      </c>
    </row>
    <row r="16" spans="1:15" ht="29.25" customHeight="1" x14ac:dyDescent="0.2">
      <c r="A16" s="6" t="s">
        <v>12</v>
      </c>
      <c r="B16" s="7" t="s">
        <v>13</v>
      </c>
      <c r="C16" s="8">
        <v>352723.02</v>
      </c>
      <c r="D16" s="8">
        <v>293.08</v>
      </c>
      <c r="E16" s="8">
        <f t="shared" si="2"/>
        <v>2.5971549336722635E-4</v>
      </c>
      <c r="F16" s="8">
        <f t="shared" si="6"/>
        <v>352429.94</v>
      </c>
      <c r="G16" s="8">
        <f t="shared" si="3"/>
        <v>8.309069252128766E-2</v>
      </c>
      <c r="H16" s="8">
        <v>375637.7</v>
      </c>
      <c r="I16" s="8">
        <v>375637.7</v>
      </c>
      <c r="J16" s="8">
        <v>0</v>
      </c>
      <c r="K16" s="8">
        <f t="shared" si="4"/>
        <v>0</v>
      </c>
      <c r="L16" s="8">
        <f t="shared" si="7"/>
        <v>375637.7</v>
      </c>
      <c r="M16" s="8">
        <f t="shared" si="5"/>
        <v>0</v>
      </c>
      <c r="N16" s="8">
        <f>J16/D16*100</f>
        <v>0</v>
      </c>
    </row>
    <row r="17" spans="1:14" ht="16.5" customHeight="1" x14ac:dyDescent="0.2">
      <c r="A17" s="6" t="s">
        <v>14</v>
      </c>
      <c r="B17" s="7" t="s">
        <v>15</v>
      </c>
      <c r="C17" s="8">
        <v>43014947.100000001</v>
      </c>
      <c r="D17" s="8">
        <v>18087174.420000002</v>
      </c>
      <c r="E17" s="8">
        <f t="shared" si="2"/>
        <v>16.028113239079353</v>
      </c>
      <c r="F17" s="8">
        <f t="shared" si="6"/>
        <v>24927772.68</v>
      </c>
      <c r="G17" s="8">
        <f t="shared" si="3"/>
        <v>42.048579945830042</v>
      </c>
      <c r="H17" s="8">
        <v>45739874.599999994</v>
      </c>
      <c r="I17" s="8">
        <v>42244530.200000003</v>
      </c>
      <c r="J17" s="8">
        <v>15019261.5</v>
      </c>
      <c r="K17" s="8">
        <f t="shared" si="4"/>
        <v>11.000064556415792</v>
      </c>
      <c r="L17" s="8">
        <f t="shared" si="7"/>
        <v>27225268.700000003</v>
      </c>
      <c r="M17" s="8">
        <f t="shared" si="5"/>
        <v>35.553150736660335</v>
      </c>
      <c r="N17" s="8">
        <f t="shared" si="1"/>
        <v>83.03818579530234</v>
      </c>
    </row>
    <row r="18" spans="1:14" x14ac:dyDescent="0.2">
      <c r="I18" s="12"/>
      <c r="J18" s="12"/>
    </row>
    <row r="19" spans="1:14" x14ac:dyDescent="0.2">
      <c r="C19" s="10"/>
      <c r="D19" s="10"/>
      <c r="H19" s="13"/>
      <c r="I19" s="14"/>
      <c r="J19" s="14"/>
    </row>
  </sheetData>
  <mergeCells count="11">
    <mergeCell ref="A2:N2"/>
    <mergeCell ref="B5:B7"/>
    <mergeCell ref="C5:G5"/>
    <mergeCell ref="A5:A7"/>
    <mergeCell ref="D6:G6"/>
    <mergeCell ref="C6:C7"/>
    <mergeCell ref="I6:I7"/>
    <mergeCell ref="J6:M6"/>
    <mergeCell ref="H5:M5"/>
    <mergeCell ref="H6:H7"/>
    <mergeCell ref="N5:N7"/>
  </mergeCells>
  <pageMargins left="0.78740157480314965" right="0.78740157480314965" top="0.78740157480314965" bottom="0.3937007874015748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Федотова Елена Рифовна</dc:creator>
  <cp:lastModifiedBy>Федотова Елена Рифовна</cp:lastModifiedBy>
  <cp:lastPrinted>2025-04-28T10:44:01Z</cp:lastPrinted>
  <dcterms:created xsi:type="dcterms:W3CDTF">2024-06-11T07:07:46Z</dcterms:created>
  <dcterms:modified xsi:type="dcterms:W3CDTF">2025-07-21T12:52:44Z</dcterms:modified>
</cp:coreProperties>
</file>