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tabRatio="919" activeTab="1"/>
  </bookViews>
  <sheets>
    <sheet name="Комитет по МСБиПР" sheetId="1" r:id="rId1"/>
    <sheet name="Раздел 1" sheetId="2" r:id="rId2"/>
    <sheet name="Раздел 2" sheetId="3" r:id="rId3"/>
    <sheet name="Комитет по печати" sheetId="4" r:id="rId4"/>
    <sheet name="Радио раздел 1" sheetId="5" r:id="rId5"/>
    <sheet name="Радио раздел 2" sheetId="6" r:id="rId6"/>
    <sheet name="Теле СМИ раздел 1" sheetId="15" r:id="rId7"/>
    <sheet name="Теле СМИ раздел 2" sheetId="16" r:id="rId8"/>
    <sheet name="ЛОТ раздел 1" sheetId="7" r:id="rId9"/>
    <sheet name="ЛОТ раздел 2" sheetId="8" r:id="rId10"/>
    <sheet name="НТВ раздел 1" sheetId="9" r:id="rId11"/>
    <sheet name="НТВ раздел 2" sheetId="10" r:id="rId12"/>
    <sheet name="Газета Вести раздел 1" sheetId="11" r:id="rId13"/>
    <sheet name="Газета Вести раздел 2" sheetId="12" r:id="rId14"/>
    <sheet name="Печатные раздел 1" sheetId="13" r:id="rId15"/>
    <sheet name="Печатные раздел 2" sheetId="14" r:id="rId16"/>
    <sheet name="Сетевые раздел 1" sheetId="17" r:id="rId17"/>
    <sheet name="Сетевые раздел 2" sheetId="18" r:id="rId18"/>
  </sheets>
  <definedNames>
    <definedName name="_xlnm._FilterDatabase" localSheetId="2" hidden="1">'Раздел 2'!$A$7:$X$1209</definedName>
  </definedNames>
  <calcPr calcId="145621"/>
</workbook>
</file>

<file path=xl/calcChain.xml><?xml version="1.0" encoding="utf-8"?>
<calcChain xmlns="http://schemas.openxmlformats.org/spreadsheetml/2006/main">
  <c r="R240" i="18" l="1"/>
  <c r="Q240" i="18"/>
  <c r="O240" i="18"/>
  <c r="P216" i="18"/>
  <c r="K183" i="18"/>
  <c r="K179" i="18"/>
  <c r="K175" i="18"/>
  <c r="K171" i="18"/>
  <c r="K163" i="18"/>
  <c r="K155" i="18"/>
  <c r="I151" i="18"/>
  <c r="I150" i="18"/>
  <c r="K147" i="18"/>
  <c r="K143" i="18"/>
  <c r="K139" i="18"/>
  <c r="K138" i="18"/>
  <c r="K135" i="18"/>
  <c r="K131" i="18"/>
  <c r="K127" i="18"/>
  <c r="K123" i="18"/>
  <c r="K115" i="18"/>
  <c r="K114" i="18"/>
  <c r="K111" i="18"/>
  <c r="K110" i="18"/>
  <c r="K107" i="18"/>
  <c r="K103" i="18"/>
  <c r="K95" i="18"/>
  <c r="K91" i="18"/>
  <c r="K87" i="18"/>
  <c r="K83" i="18"/>
  <c r="K79" i="18"/>
  <c r="K75" i="18"/>
  <c r="K71" i="18"/>
  <c r="K67" i="18"/>
  <c r="K63" i="18"/>
  <c r="K59" i="18"/>
  <c r="K58" i="18"/>
  <c r="K55" i="18"/>
  <c r="K54" i="18"/>
  <c r="K51" i="18"/>
  <c r="K50" i="18"/>
  <c r="K47" i="18"/>
  <c r="I47" i="18"/>
  <c r="I46" i="18"/>
  <c r="K43" i="18"/>
  <c r="K42" i="18"/>
  <c r="K39" i="18"/>
  <c r="K38" i="18"/>
  <c r="K35" i="18"/>
  <c r="K34" i="18"/>
  <c r="K31" i="18"/>
  <c r="K30" i="18"/>
  <c r="R28" i="18"/>
  <c r="Q28" i="18"/>
  <c r="K27" i="18"/>
  <c r="K26" i="18"/>
  <c r="C20" i="17"/>
  <c r="R217" i="16"/>
  <c r="P217" i="16"/>
  <c r="O217" i="16"/>
  <c r="Q214" i="16"/>
  <c r="Q211" i="16"/>
  <c r="Q202" i="16"/>
  <c r="Q199" i="16"/>
  <c r="Q196" i="16"/>
  <c r="Q193" i="16"/>
  <c r="Q190" i="16"/>
  <c r="Q187" i="16"/>
  <c r="Q184" i="16"/>
  <c r="Q217" i="16" s="1"/>
  <c r="K183" i="16"/>
  <c r="K179" i="16"/>
  <c r="K175" i="16"/>
  <c r="K171" i="16"/>
  <c r="K163" i="16"/>
  <c r="K155" i="16"/>
  <c r="I151" i="16"/>
  <c r="I150" i="16"/>
  <c r="K147" i="16"/>
  <c r="K143" i="16"/>
  <c r="K139" i="16"/>
  <c r="K138" i="16"/>
  <c r="K135" i="16"/>
  <c r="K131" i="16"/>
  <c r="K127" i="16"/>
  <c r="K123" i="16"/>
  <c r="K115" i="16"/>
  <c r="K114" i="16"/>
  <c r="K111" i="16"/>
  <c r="K110" i="16"/>
  <c r="K107" i="16"/>
  <c r="K103" i="16"/>
  <c r="K95" i="16"/>
  <c r="K91" i="16"/>
  <c r="K87" i="16"/>
  <c r="K83" i="16"/>
  <c r="K79" i="16"/>
  <c r="K75" i="16"/>
  <c r="K71" i="16"/>
  <c r="K67" i="16"/>
  <c r="K63" i="16"/>
  <c r="K59" i="16"/>
  <c r="K58" i="16"/>
  <c r="K55" i="16"/>
  <c r="K54" i="16"/>
  <c r="K51" i="16"/>
  <c r="K50" i="16"/>
  <c r="K47" i="16"/>
  <c r="I47" i="16"/>
  <c r="I46" i="16"/>
  <c r="K43" i="16"/>
  <c r="K42" i="16"/>
  <c r="K39" i="16"/>
  <c r="K38" i="16"/>
  <c r="K35" i="16"/>
  <c r="K34" i="16"/>
  <c r="K31" i="16"/>
  <c r="K30" i="16"/>
  <c r="R28" i="16"/>
  <c r="Q28" i="16"/>
  <c r="K27" i="16"/>
  <c r="K26" i="16"/>
  <c r="K183" i="14"/>
  <c r="K179" i="14"/>
  <c r="K175" i="14"/>
  <c r="K171" i="14"/>
  <c r="K163" i="14"/>
  <c r="K155" i="14"/>
  <c r="I151" i="14"/>
  <c r="I150" i="14"/>
  <c r="K147" i="14"/>
  <c r="K143" i="14"/>
  <c r="K139" i="14"/>
  <c r="K138" i="14"/>
  <c r="K135" i="14"/>
  <c r="K131" i="14"/>
  <c r="K127" i="14"/>
  <c r="K123" i="14"/>
  <c r="K115" i="14"/>
  <c r="K114" i="14"/>
  <c r="K111" i="14"/>
  <c r="K110" i="14"/>
  <c r="K107" i="14"/>
  <c r="K103" i="14"/>
  <c r="K95" i="14"/>
  <c r="K91" i="14"/>
  <c r="K87" i="14"/>
  <c r="K83" i="14"/>
  <c r="K79" i="14"/>
  <c r="K75" i="14"/>
  <c r="K71" i="14"/>
  <c r="K67" i="14"/>
  <c r="K63" i="14"/>
  <c r="K59" i="14"/>
  <c r="K58" i="14"/>
  <c r="K55" i="14"/>
  <c r="K54" i="14"/>
  <c r="K51" i="14"/>
  <c r="K50" i="14"/>
  <c r="K47" i="14"/>
  <c r="I47" i="14"/>
  <c r="I46" i="14"/>
  <c r="K43" i="14"/>
  <c r="K42" i="14"/>
  <c r="K39" i="14"/>
  <c r="K38" i="14"/>
  <c r="K35" i="14"/>
  <c r="K34" i="14"/>
  <c r="K31" i="14"/>
  <c r="K30" i="14"/>
  <c r="R28" i="14"/>
  <c r="Q28" i="14"/>
  <c r="K27" i="14"/>
  <c r="K26" i="14"/>
  <c r="C20" i="13"/>
  <c r="R188" i="12"/>
  <c r="Q188" i="12"/>
  <c r="O188" i="12"/>
  <c r="K183" i="12"/>
  <c r="K179" i="12"/>
  <c r="K175" i="12"/>
  <c r="K171" i="12"/>
  <c r="K163" i="12"/>
  <c r="K155" i="12"/>
  <c r="I151" i="12"/>
  <c r="I150" i="12"/>
  <c r="K147" i="12"/>
  <c r="K143" i="12"/>
  <c r="K139" i="12"/>
  <c r="K138" i="12"/>
  <c r="K135" i="12"/>
  <c r="K131" i="12"/>
  <c r="K127" i="12"/>
  <c r="K123" i="12"/>
  <c r="K115" i="12"/>
  <c r="K114" i="12"/>
  <c r="K111" i="12"/>
  <c r="K110" i="12"/>
  <c r="K107" i="12"/>
  <c r="K103" i="12"/>
  <c r="K95" i="12"/>
  <c r="K91" i="12"/>
  <c r="K87" i="12"/>
  <c r="K83" i="12"/>
  <c r="K79" i="12"/>
  <c r="K75" i="12"/>
  <c r="K71" i="12"/>
  <c r="K67" i="12"/>
  <c r="K63" i="12"/>
  <c r="K59" i="12"/>
  <c r="K58" i="12"/>
  <c r="K55" i="12"/>
  <c r="K54" i="12"/>
  <c r="K51" i="12"/>
  <c r="K50" i="12"/>
  <c r="K47" i="12"/>
  <c r="I47" i="12"/>
  <c r="I46" i="12"/>
  <c r="K43" i="12"/>
  <c r="K42" i="12"/>
  <c r="K39" i="12"/>
  <c r="K38" i="12"/>
  <c r="K35" i="12"/>
  <c r="K34" i="12"/>
  <c r="K31" i="12"/>
  <c r="K30" i="12"/>
  <c r="R28" i="12"/>
  <c r="Q28" i="12"/>
  <c r="K27" i="12"/>
  <c r="K26" i="12"/>
  <c r="Q190" i="10"/>
  <c r="K183" i="10"/>
  <c r="K179" i="10"/>
  <c r="K175" i="10"/>
  <c r="K171" i="10"/>
  <c r="K163" i="10"/>
  <c r="K155" i="10"/>
  <c r="I151" i="10"/>
  <c r="I150" i="10"/>
  <c r="K147" i="10"/>
  <c r="K143" i="10"/>
  <c r="K139" i="10"/>
  <c r="K138" i="10"/>
  <c r="K135" i="10"/>
  <c r="K131" i="10"/>
  <c r="K127" i="10"/>
  <c r="K123" i="10"/>
  <c r="K115" i="10"/>
  <c r="K114" i="10"/>
  <c r="K111" i="10"/>
  <c r="K110" i="10"/>
  <c r="K107" i="10"/>
  <c r="K103" i="10"/>
  <c r="K95" i="10"/>
  <c r="K91" i="10"/>
  <c r="K87" i="10"/>
  <c r="K83" i="10"/>
  <c r="K79" i="10"/>
  <c r="K75" i="10"/>
  <c r="K71" i="10"/>
  <c r="K67" i="10"/>
  <c r="K63" i="10"/>
  <c r="K59" i="10"/>
  <c r="K58" i="10"/>
  <c r="K55" i="10"/>
  <c r="K54" i="10"/>
  <c r="K51" i="10"/>
  <c r="K50" i="10"/>
  <c r="K47" i="10"/>
  <c r="I47" i="10"/>
  <c r="I46" i="10"/>
  <c r="K43" i="10"/>
  <c r="K42" i="10"/>
  <c r="K39" i="10"/>
  <c r="K38" i="10"/>
  <c r="K35" i="10"/>
  <c r="K34" i="10"/>
  <c r="K31" i="10"/>
  <c r="K30" i="10"/>
  <c r="R28" i="10"/>
  <c r="Q28" i="10"/>
  <c r="K27" i="10"/>
  <c r="K26" i="10"/>
  <c r="Q191" i="8"/>
  <c r="K183" i="8"/>
  <c r="K179" i="8"/>
  <c r="K175" i="8"/>
  <c r="K171" i="8"/>
  <c r="K163" i="8"/>
  <c r="K155" i="8"/>
  <c r="I151" i="8"/>
  <c r="I150" i="8"/>
  <c r="K147" i="8"/>
  <c r="K143" i="8"/>
  <c r="K139" i="8"/>
  <c r="K138" i="8"/>
  <c r="K135" i="8"/>
  <c r="K131" i="8"/>
  <c r="K127" i="8"/>
  <c r="K123" i="8"/>
  <c r="K115" i="8"/>
  <c r="K114" i="8"/>
  <c r="K111" i="8"/>
  <c r="K110" i="8"/>
  <c r="K107" i="8"/>
  <c r="K103" i="8"/>
  <c r="K95" i="8"/>
  <c r="K91" i="8"/>
  <c r="K87" i="8"/>
  <c r="K83" i="8"/>
  <c r="K79" i="8"/>
  <c r="K75" i="8"/>
  <c r="K71" i="8"/>
  <c r="K67" i="8"/>
  <c r="K63" i="8"/>
  <c r="K59" i="8"/>
  <c r="K58" i="8"/>
  <c r="K55" i="8"/>
  <c r="K54" i="8"/>
  <c r="K51" i="8"/>
  <c r="K50" i="8"/>
  <c r="K47" i="8"/>
  <c r="I47" i="8"/>
  <c r="I46" i="8"/>
  <c r="K43" i="8"/>
  <c r="K42" i="8"/>
  <c r="K39" i="8"/>
  <c r="K38" i="8"/>
  <c r="K35" i="8"/>
  <c r="K34" i="8"/>
  <c r="K31" i="8"/>
  <c r="K30" i="8"/>
  <c r="R28" i="8"/>
  <c r="Q28" i="8"/>
  <c r="K27" i="8"/>
  <c r="K26" i="8"/>
  <c r="R211" i="6"/>
  <c r="O211" i="6"/>
  <c r="Q208" i="6"/>
  <c r="Q202" i="6"/>
  <c r="Q199" i="6"/>
  <c r="Q193" i="6"/>
  <c r="Q190" i="6"/>
  <c r="Q187" i="6"/>
  <c r="Q211" i="6" s="1"/>
  <c r="K183" i="6"/>
  <c r="K179" i="6"/>
  <c r="K175" i="6"/>
  <c r="K171" i="6"/>
  <c r="K163" i="6"/>
  <c r="K155" i="6"/>
  <c r="I151" i="6"/>
  <c r="I150" i="6"/>
  <c r="K147" i="6"/>
  <c r="K143" i="6"/>
  <c r="K139" i="6"/>
  <c r="K138" i="6"/>
  <c r="K135" i="6"/>
  <c r="K131" i="6"/>
  <c r="K127" i="6"/>
  <c r="K123" i="6"/>
  <c r="K115" i="6"/>
  <c r="K114" i="6"/>
  <c r="K111" i="6"/>
  <c r="K110" i="6"/>
  <c r="K107" i="6"/>
  <c r="K103" i="6"/>
  <c r="K95" i="6"/>
  <c r="K91" i="6"/>
  <c r="K87" i="6"/>
  <c r="K83" i="6"/>
  <c r="K79" i="6"/>
  <c r="K75" i="6"/>
  <c r="K71" i="6"/>
  <c r="K67" i="6"/>
  <c r="K63" i="6"/>
  <c r="K59" i="6"/>
  <c r="K58" i="6"/>
  <c r="K55" i="6"/>
  <c r="K54" i="6"/>
  <c r="K51" i="6"/>
  <c r="K50" i="6"/>
  <c r="K47" i="6"/>
  <c r="I47" i="6"/>
  <c r="I46" i="6"/>
  <c r="K43" i="6"/>
  <c r="K42" i="6"/>
  <c r="K39" i="6"/>
  <c r="K38" i="6"/>
  <c r="K35" i="6"/>
  <c r="K34" i="6"/>
  <c r="K31" i="6"/>
  <c r="K30" i="6"/>
  <c r="R28" i="6"/>
  <c r="Q28" i="6"/>
  <c r="K27" i="6"/>
  <c r="K26" i="6"/>
  <c r="O1199" i="3" l="1"/>
  <c r="K1199" i="3"/>
  <c r="J1199" i="3"/>
  <c r="I1199" i="3"/>
  <c r="H1199" i="3"/>
  <c r="G1199" i="3"/>
  <c r="J1188" i="3"/>
  <c r="I1188" i="3"/>
  <c r="H1188" i="3"/>
  <c r="J1182" i="3"/>
  <c r="I1182" i="3"/>
  <c r="H1182" i="3"/>
  <c r="J1176" i="3"/>
  <c r="I1176" i="3"/>
  <c r="H1176" i="3"/>
  <c r="J1170" i="3"/>
  <c r="I1170" i="3"/>
  <c r="H1170" i="3"/>
  <c r="J1164" i="3"/>
  <c r="I1164" i="3"/>
  <c r="H1164" i="3"/>
  <c r="J1153" i="3"/>
  <c r="I1153" i="3"/>
  <c r="H1153" i="3"/>
  <c r="J1147" i="3"/>
  <c r="I1147" i="3"/>
  <c r="H1147" i="3"/>
  <c r="J1141" i="3"/>
  <c r="I1141" i="3"/>
  <c r="H1141" i="3"/>
  <c r="J1135" i="3"/>
  <c r="I1135" i="3"/>
  <c r="H1135" i="3"/>
  <c r="J1124" i="3"/>
  <c r="I1124" i="3"/>
  <c r="H1124" i="3"/>
  <c r="G1124" i="3"/>
  <c r="J1118" i="3"/>
  <c r="I1118" i="3"/>
  <c r="H1118" i="3"/>
  <c r="J1112" i="3"/>
  <c r="I1112" i="3"/>
  <c r="H1112" i="3"/>
  <c r="G1112" i="3"/>
  <c r="J1100" i="3"/>
  <c r="J1099" i="3" s="1"/>
  <c r="I1100" i="3"/>
  <c r="I1099" i="3" s="1"/>
  <c r="H1100" i="3"/>
  <c r="H1099" i="3" s="1"/>
  <c r="O1099" i="3"/>
  <c r="K1099" i="3"/>
  <c r="G1099" i="3"/>
  <c r="K1087" i="3"/>
  <c r="N1086" i="3"/>
  <c r="K1086" i="3"/>
  <c r="K1085" i="3"/>
  <c r="N1084" i="3"/>
  <c r="K1084" i="3"/>
  <c r="K1083" i="3"/>
  <c r="N1082" i="3"/>
  <c r="K1082" i="3"/>
  <c r="K1081" i="3"/>
  <c r="K1080" i="3"/>
  <c r="N1079" i="3"/>
  <c r="K1079" i="3"/>
  <c r="K1078" i="3"/>
  <c r="N1077" i="3"/>
  <c r="K1077" i="3"/>
  <c r="K1076" i="3"/>
  <c r="N1075" i="3"/>
  <c r="K1075" i="3"/>
  <c r="K1074" i="3"/>
  <c r="K1073" i="3"/>
  <c r="N1072" i="3"/>
  <c r="K1072" i="3"/>
  <c r="K1071" i="3"/>
  <c r="N1070" i="3"/>
  <c r="K1070" i="3"/>
  <c r="K1069" i="3"/>
  <c r="N1068" i="3"/>
  <c r="K1068" i="3"/>
  <c r="K1067" i="3"/>
  <c r="K1066" i="3"/>
  <c r="N1065" i="3"/>
  <c r="K1065" i="3"/>
  <c r="K1064" i="3"/>
  <c r="N1063" i="3"/>
  <c r="K1063" i="3"/>
  <c r="K1062" i="3"/>
  <c r="N1061" i="3"/>
  <c r="K1061" i="3"/>
  <c r="K1060" i="3"/>
  <c r="N1059" i="3"/>
  <c r="K1059" i="3"/>
  <c r="K1058" i="3"/>
  <c r="N1057" i="3"/>
  <c r="K1057" i="3"/>
  <c r="K1056" i="3"/>
  <c r="N1055" i="3"/>
  <c r="K1055" i="3"/>
  <c r="K1054" i="3"/>
  <c r="K1053" i="3"/>
  <c r="N1052" i="3"/>
  <c r="K1052" i="3"/>
  <c r="K1051" i="3"/>
  <c r="N1050" i="3"/>
  <c r="K1050" i="3"/>
  <c r="K1049" i="3"/>
  <c r="N1048" i="3"/>
  <c r="K1048" i="3"/>
  <c r="K1047" i="3"/>
  <c r="N1046" i="3"/>
  <c r="K1046" i="3"/>
  <c r="K1045" i="3"/>
  <c r="N1044" i="3"/>
  <c r="K1044" i="3"/>
  <c r="K1043" i="3"/>
  <c r="N1042" i="3"/>
  <c r="K1042" i="3"/>
  <c r="K1041" i="3"/>
  <c r="K1040" i="3"/>
  <c r="N1039" i="3"/>
  <c r="K1039" i="3"/>
  <c r="K1038" i="3"/>
  <c r="K1037" i="3"/>
  <c r="N1036" i="3"/>
  <c r="K1036" i="3"/>
  <c r="N1035" i="3"/>
  <c r="K1035" i="3"/>
  <c r="K1034" i="3"/>
  <c r="N1033" i="3"/>
  <c r="K1033" i="3"/>
  <c r="N1032" i="3"/>
  <c r="K1032" i="3"/>
  <c r="K1031" i="3"/>
  <c r="N1030" i="3"/>
  <c r="K1030" i="3"/>
  <c r="N1029" i="3"/>
  <c r="K1029" i="3"/>
  <c r="K1028" i="3"/>
  <c r="D1028" i="3"/>
  <c r="K1027" i="3"/>
  <c r="N1026" i="3"/>
  <c r="K1026" i="3"/>
  <c r="N1025" i="3"/>
  <c r="K1025" i="3"/>
  <c r="K1024" i="3"/>
  <c r="N1023" i="3"/>
  <c r="K1023" i="3"/>
  <c r="N1022" i="3"/>
  <c r="K1022" i="3"/>
  <c r="K1021" i="3"/>
  <c r="N1020" i="3"/>
  <c r="K1020" i="3"/>
  <c r="N1019" i="3"/>
  <c r="K1019" i="3"/>
  <c r="K1018" i="3"/>
  <c r="N1017" i="3"/>
  <c r="K1017" i="3"/>
  <c r="N1016" i="3"/>
  <c r="K1016" i="3"/>
  <c r="K1015" i="3"/>
  <c r="N1014" i="3"/>
  <c r="K1014" i="3"/>
  <c r="N1013" i="3"/>
  <c r="K1013" i="3"/>
  <c r="K1012" i="3"/>
  <c r="N1011" i="3"/>
  <c r="K1011" i="3"/>
  <c r="N1010" i="3"/>
  <c r="K1010" i="3"/>
  <c r="K1009" i="3"/>
  <c r="K1008" i="3"/>
  <c r="N1007" i="3"/>
  <c r="K1007" i="3"/>
  <c r="K1006" i="3"/>
  <c r="K1005" i="3"/>
  <c r="N1004" i="3"/>
  <c r="K1004" i="3"/>
  <c r="N1003" i="3"/>
  <c r="K1003" i="3"/>
  <c r="N1001" i="3"/>
  <c r="K1001" i="3"/>
  <c r="N1000" i="3"/>
  <c r="K1000" i="3"/>
  <c r="K999" i="3"/>
  <c r="K998" i="3"/>
  <c r="N997" i="3"/>
  <c r="K997" i="3"/>
  <c r="N996" i="3"/>
  <c r="K996" i="3"/>
  <c r="K995" i="3"/>
  <c r="N994" i="3"/>
  <c r="K994" i="3"/>
  <c r="N993" i="3"/>
  <c r="K993" i="3"/>
  <c r="K992" i="3"/>
  <c r="N991" i="3"/>
  <c r="K991" i="3"/>
  <c r="N990" i="3"/>
  <c r="K990" i="3"/>
  <c r="K989" i="3"/>
  <c r="K988" i="3"/>
  <c r="N987" i="3"/>
  <c r="K987" i="3"/>
  <c r="N986" i="3"/>
  <c r="K986" i="3"/>
  <c r="K985" i="3"/>
  <c r="N984" i="3"/>
  <c r="K984" i="3"/>
  <c r="N983" i="3"/>
  <c r="K983" i="3"/>
  <c r="K982" i="3"/>
  <c r="N981" i="3"/>
  <c r="K981" i="3"/>
  <c r="N980" i="3"/>
  <c r="K980" i="3"/>
  <c r="K979" i="3"/>
  <c r="N978" i="3"/>
  <c r="K978" i="3"/>
  <c r="N977" i="3"/>
  <c r="K977" i="3"/>
  <c r="K976" i="3"/>
  <c r="N975" i="3"/>
  <c r="K975" i="3"/>
  <c r="N974" i="3"/>
  <c r="K974" i="3"/>
  <c r="K973" i="3"/>
  <c r="N972" i="3"/>
  <c r="K972" i="3"/>
  <c r="N971" i="3"/>
  <c r="K971" i="3"/>
  <c r="K970" i="3"/>
  <c r="D970" i="3"/>
  <c r="N968" i="3"/>
  <c r="K968" i="3"/>
  <c r="N967" i="3"/>
  <c r="K967" i="3"/>
  <c r="K966" i="3"/>
  <c r="N965" i="3"/>
  <c r="K965" i="3"/>
  <c r="N964" i="3"/>
  <c r="K964" i="3"/>
  <c r="K963" i="3"/>
  <c r="N962" i="3"/>
  <c r="K962" i="3"/>
  <c r="N961" i="3"/>
  <c r="K961" i="3"/>
  <c r="K960" i="3"/>
  <c r="N959" i="3"/>
  <c r="K959" i="3"/>
  <c r="N958" i="3"/>
  <c r="K958" i="3"/>
  <c r="K957" i="3"/>
  <c r="N956" i="3"/>
  <c r="K956" i="3"/>
  <c r="N955" i="3"/>
  <c r="K955" i="3"/>
  <c r="K954" i="3"/>
  <c r="N953" i="3"/>
  <c r="K953" i="3"/>
  <c r="N952" i="3"/>
  <c r="K952" i="3"/>
  <c r="N949" i="3"/>
  <c r="K949" i="3"/>
  <c r="N948" i="3"/>
  <c r="K948" i="3"/>
  <c r="K947" i="3"/>
  <c r="N946" i="3"/>
  <c r="K946" i="3"/>
  <c r="N945" i="3"/>
  <c r="K945" i="3"/>
  <c r="K944" i="3"/>
  <c r="N943" i="3"/>
  <c r="K943" i="3"/>
  <c r="N942" i="3"/>
  <c r="K942" i="3"/>
  <c r="K941" i="3"/>
  <c r="N940" i="3"/>
  <c r="K940" i="3"/>
  <c r="N939" i="3"/>
  <c r="K939" i="3"/>
  <c r="K938" i="3"/>
  <c r="N937" i="3"/>
  <c r="K937" i="3"/>
  <c r="N936" i="3"/>
  <c r="K936" i="3"/>
  <c r="N934" i="3"/>
  <c r="K934" i="3"/>
  <c r="N933" i="3"/>
  <c r="K933" i="3"/>
  <c r="K932" i="3"/>
  <c r="K931" i="3"/>
  <c r="N930" i="3"/>
  <c r="K930" i="3"/>
  <c r="N929" i="3"/>
  <c r="K929" i="3"/>
  <c r="K928" i="3"/>
  <c r="N927" i="3"/>
  <c r="K927" i="3"/>
  <c r="N926" i="3"/>
  <c r="K926" i="3"/>
  <c r="K925" i="3"/>
  <c r="N924" i="3"/>
  <c r="K924" i="3"/>
  <c r="N923" i="3"/>
  <c r="K923" i="3"/>
  <c r="K922" i="3"/>
  <c r="N921" i="3"/>
  <c r="K921" i="3"/>
  <c r="N920" i="3"/>
  <c r="K920" i="3"/>
  <c r="K919" i="3"/>
  <c r="N918" i="3"/>
  <c r="K918" i="3"/>
  <c r="N917" i="3"/>
  <c r="K917" i="3"/>
  <c r="K916" i="3"/>
  <c r="N915" i="3"/>
  <c r="K915" i="3"/>
  <c r="N914" i="3"/>
  <c r="K914" i="3"/>
  <c r="K913" i="3"/>
  <c r="K886" i="3" s="1"/>
  <c r="K912" i="3"/>
  <c r="J912" i="3"/>
  <c r="N911" i="3"/>
  <c r="K911" i="3"/>
  <c r="N910" i="3"/>
  <c r="K910" i="3"/>
  <c r="K909" i="3"/>
  <c r="J909" i="3"/>
  <c r="N908" i="3"/>
  <c r="K908" i="3"/>
  <c r="N907" i="3"/>
  <c r="K907" i="3"/>
  <c r="K906" i="3"/>
  <c r="J906" i="3"/>
  <c r="N905" i="3"/>
  <c r="K905" i="3"/>
  <c r="N904" i="3"/>
  <c r="K904" i="3"/>
  <c r="K903" i="3"/>
  <c r="J903" i="3"/>
  <c r="N902" i="3"/>
  <c r="N901" i="3"/>
  <c r="K901" i="3"/>
  <c r="K900" i="3"/>
  <c r="J900" i="3"/>
  <c r="N899" i="3"/>
  <c r="N898" i="3"/>
  <c r="K898" i="3"/>
  <c r="K897" i="3"/>
  <c r="N895" i="3"/>
  <c r="N894" i="3"/>
  <c r="K894" i="3"/>
  <c r="N892" i="3"/>
  <c r="N891" i="3"/>
  <c r="K891" i="3"/>
  <c r="K890" i="3"/>
  <c r="N889" i="3"/>
  <c r="N888" i="3"/>
  <c r="K888" i="3"/>
  <c r="R886" i="3"/>
  <c r="Q886" i="3"/>
  <c r="O886" i="3"/>
  <c r="J886" i="3"/>
  <c r="I886" i="3"/>
  <c r="H886" i="3"/>
  <c r="G886" i="3"/>
  <c r="K871" i="3"/>
  <c r="J871" i="3"/>
  <c r="I871" i="3"/>
  <c r="H871" i="3"/>
  <c r="G871" i="3"/>
  <c r="K868" i="3"/>
  <c r="O840" i="3"/>
  <c r="K840" i="3"/>
  <c r="J840" i="3"/>
  <c r="I840" i="3"/>
  <c r="H840" i="3"/>
  <c r="G840" i="3"/>
  <c r="O774" i="3"/>
  <c r="J774" i="3"/>
  <c r="I774" i="3"/>
  <c r="H774" i="3"/>
  <c r="G774" i="3"/>
  <c r="J227" i="3"/>
  <c r="K226" i="3"/>
  <c r="K221" i="3"/>
  <c r="J217" i="3"/>
  <c r="K216" i="3"/>
  <c r="K211" i="3"/>
  <c r="K201" i="3"/>
  <c r="K191" i="3"/>
  <c r="I186" i="3"/>
  <c r="J187" i="3" s="1"/>
  <c r="I185" i="3"/>
  <c r="K181" i="3"/>
  <c r="K176" i="3"/>
  <c r="K171" i="3"/>
  <c r="K170" i="3"/>
  <c r="J167" i="3"/>
  <c r="K166" i="3"/>
  <c r="J162" i="3"/>
  <c r="K161" i="3"/>
  <c r="J157" i="3"/>
  <c r="K156" i="3"/>
  <c r="K151" i="3"/>
  <c r="J147" i="3"/>
  <c r="K141" i="3"/>
  <c r="K140" i="3"/>
  <c r="K136" i="3"/>
  <c r="K135" i="3"/>
  <c r="K131" i="3"/>
  <c r="K126" i="3"/>
  <c r="J117" i="3"/>
  <c r="K116" i="3"/>
  <c r="J112" i="3"/>
  <c r="K111" i="3"/>
  <c r="J107" i="3"/>
  <c r="K106" i="3"/>
  <c r="K101" i="3"/>
  <c r="J97" i="3"/>
  <c r="K96" i="3"/>
  <c r="K91" i="3"/>
  <c r="K86" i="3"/>
  <c r="K81" i="3"/>
  <c r="K76" i="3"/>
  <c r="K71" i="3"/>
  <c r="K70" i="3"/>
  <c r="K66" i="3"/>
  <c r="K65" i="3"/>
  <c r="K61" i="3"/>
  <c r="K60" i="3"/>
  <c r="I57" i="3"/>
  <c r="K56" i="3"/>
  <c r="I56" i="3"/>
  <c r="I55" i="3"/>
  <c r="J52" i="3"/>
  <c r="K51" i="3"/>
  <c r="K50" i="3"/>
  <c r="K46" i="3"/>
  <c r="K45" i="3"/>
  <c r="J42" i="3"/>
  <c r="K41" i="3"/>
  <c r="K40" i="3"/>
  <c r="K36" i="3"/>
  <c r="K35" i="3"/>
  <c r="R33" i="3"/>
  <c r="Q33" i="3"/>
  <c r="K31" i="3"/>
  <c r="K30" i="3"/>
  <c r="J1" i="3"/>
  <c r="I1" i="3"/>
  <c r="H1" i="3"/>
  <c r="G1" i="3"/>
  <c r="C73" i="2"/>
  <c r="C65" i="2"/>
  <c r="C61" i="2"/>
  <c r="C53" i="2"/>
  <c r="C37" i="2"/>
  <c r="C29" i="2"/>
</calcChain>
</file>

<file path=xl/sharedStrings.xml><?xml version="1.0" encoding="utf-8"?>
<sst xmlns="http://schemas.openxmlformats.org/spreadsheetml/2006/main" count="22129" uniqueCount="752">
  <si>
    <t>ИНФОРМАЦИЯ 
о мониторинге достижения результатов предоставления субсидии</t>
  </si>
  <si>
    <t>Коды</t>
  </si>
  <si>
    <r>
      <t>по состоянию на «01» </t>
    </r>
    <r>
      <rPr>
        <u/>
        <sz val="11"/>
        <color rgb="FF000000"/>
        <rFont val="Times New Roman"/>
        <family val="1"/>
        <charset val="204"/>
      </rPr>
      <t>июля</t>
    </r>
    <r>
      <rPr>
        <sz val="11"/>
        <color rgb="FF000000"/>
        <rFont val="Times New Roman"/>
        <family val="1"/>
        <charset val="204"/>
      </rPr>
      <t> 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> г.</t>
    </r>
  </si>
  <si>
    <t>Дата</t>
  </si>
  <si>
    <t>Наименование ГРБС</t>
  </si>
  <si>
    <t>Комитет по развитию малого, среднего бизнеса и потребительского рынка Ленинградской области</t>
  </si>
  <si>
    <t>по Сводному реестру</t>
  </si>
  <si>
    <t>Наименование структурного элемента государственной (муниципальной) программы</t>
  </si>
  <si>
    <t>Комплекс процессных мероприятий "Поддержка спроса"
Комплекс процессных мероприятий "Инфраструктурная и информационная поддержка субъектов малого и среднего предпринимательства"
Комплекс процессных мероприятий "Поддержка конкурентоспособности субъектов МСП"
Государственная программа Ленинградской области "Стимулирование экономической активности Ленинградской области"</t>
  </si>
  <si>
    <t>по БК</t>
  </si>
  <si>
    <t>Наименование субсидии</t>
  </si>
  <si>
    <t>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
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
Имущественный взнос Ленинградской области автономной некоммерческой организации "Микрокредитная компания Ленинградской области"
Имущественный взнос Ленинградской области некоммерческой организации "Фонд поддержки предпринимательства и промышленности Ленинградской области"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
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
Субсидии некоммерческим организациям, не являющимся государственными (муниципальными) учреждениями, на финансовое обеспечение затрат, связанных с разработкой и реализацией программ бизнес-акселерации для субъектов малого и среднего предпринимательства</t>
  </si>
  <si>
    <t xml:space="preserve">1140606420
1140407650
1140407780
1140506430
1140506930
1140507290
1140507850
1140406380
1140607770
</t>
  </si>
  <si>
    <t>Периодичность</t>
  </si>
  <si>
    <t>квартал</t>
  </si>
  <si>
    <t>Раздел I. Информация о достижении контрольных точек в целях достижения результатов предоставления субсидии</t>
  </si>
  <si>
    <t>№ п/п</t>
  </si>
  <si>
    <t>Наименование данных</t>
  </si>
  <si>
    <t>Количество &lt;4&gt;</t>
  </si>
  <si>
    <t>1.</t>
  </si>
  <si>
    <t>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 - 
Реализация проекта</t>
  </si>
  <si>
    <t>X</t>
  </si>
  <si>
    <t>1.1</t>
  </si>
  <si>
    <t>достигнутые в отчетном периоде контрольные точки, в том числе:</t>
  </si>
  <si>
    <t>1.1.1</t>
  </si>
  <si>
    <t>срок достижения которых наступает в отчетном периоде</t>
  </si>
  <si>
    <t>1.1.2</t>
  </si>
  <si>
    <t>достигнутые с нарушением установленных сроков</t>
  </si>
  <si>
    <t>1.1.3</t>
  </si>
  <si>
    <t>достигнутые до наступления срока</t>
  </si>
  <si>
    <t>1.2</t>
  </si>
  <si>
    <t>достигнутые в периодах, предшествующих отчетному, контрольные точки</t>
  </si>
  <si>
    <t>1.3</t>
  </si>
  <si>
    <t>недостигнутые контрольные точки, в том числе:</t>
  </si>
  <si>
    <t>1.3.1</t>
  </si>
  <si>
    <t>срок достижения которых наступил в периодах, предшествующих отчетному</t>
  </si>
  <si>
    <t>1.3.2</t>
  </si>
  <si>
    <t>1.4</t>
  </si>
  <si>
    <t>контрольные точки, достижение которых запланировано в течение трех месяцев, следующих за отчетным периодом, в том числе:</t>
  </si>
  <si>
    <t>1.4.1</t>
  </si>
  <si>
    <t>с отсутствием отклонений от плановых сроков их достижения</t>
  </si>
  <si>
    <t>1.4.2</t>
  </si>
  <si>
    <t>с наличием отклонений от плановых сроков их достижения</t>
  </si>
  <si>
    <t>2.</t>
  </si>
  <si>
    <t>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 - 
Получателем субсидии приобретен автомагазин или прицеп для осуществления развозной торговли в сельских населенных пунктах и(или) на ярмарочных мероприятиях</t>
  </si>
  <si>
    <t>2.1</t>
  </si>
  <si>
    <t>2.1.1</t>
  </si>
  <si>
    <t>2.1.2</t>
  </si>
  <si>
    <t>2.1.3</t>
  </si>
  <si>
    <t>2.2</t>
  </si>
  <si>
    <t>2.3</t>
  </si>
  <si>
    <t>недостигнутые в отчетном периоде контрольные точки, в том числе:</t>
  </si>
  <si>
    <t>2.3.1</t>
  </si>
  <si>
    <t>2.3.2</t>
  </si>
  <si>
    <t>2.4</t>
  </si>
  <si>
    <t>2.4.1</t>
  </si>
  <si>
    <t>2.4.2</t>
  </si>
  <si>
    <t>3.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</si>
  <si>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 - 
Организованы и проведены ярмарки, в которых приняли участие субъекты малого и среднего предпринимательства</t>
  </si>
  <si>
    <t>3.1</t>
  </si>
  <si>
    <t>3.1.1</t>
  </si>
  <si>
    <t>3.1.2</t>
  </si>
  <si>
    <t>3.1.3</t>
  </si>
  <si>
    <t>3.2</t>
  </si>
  <si>
    <t>3.3</t>
  </si>
  <si>
    <t>3.3.1</t>
  </si>
  <si>
    <t>3.3.2</t>
  </si>
  <si>
    <t>3.4</t>
  </si>
  <si>
    <t>3.4.1</t>
  </si>
  <si>
    <t>3.4.2</t>
  </si>
  <si>
    <t>4.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</si>
  <si>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 - 
Количество участников мероприятий в Центре «Мой бизнес»</t>
  </si>
  <si>
    <t>4.1</t>
  </si>
  <si>
    <t>4.1.1</t>
  </si>
  <si>
    <t>4.1.2</t>
  </si>
  <si>
    <t>4.1.3</t>
  </si>
  <si>
    <t>4.2</t>
  </si>
  <si>
    <t>4.3</t>
  </si>
  <si>
    <t>4.3.1</t>
  </si>
  <si>
    <t>4.3.2</t>
  </si>
  <si>
    <t>4.4</t>
  </si>
  <si>
    <t>4.4.1</t>
  </si>
  <si>
    <t>4.4.2</t>
  </si>
  <si>
    <t>5.</t>
  </si>
  <si>
    <t>Имущественный взнос Ленинградской области автономной некоммерческой организации "Микрокредитная компания Ленинградской области" - 
Количество предоставленных микрозаймов в году предоставления субсидий</t>
  </si>
  <si>
    <t>5.1</t>
  </si>
  <si>
    <t>5.1.1</t>
  </si>
  <si>
    <t>5.1.2</t>
  </si>
  <si>
    <t>5.1.3</t>
  </si>
  <si>
    <t>5.2</t>
  </si>
  <si>
    <t>5.3</t>
  </si>
  <si>
    <t>5.3.1</t>
  </si>
  <si>
    <t>5.3.2</t>
  </si>
  <si>
    <t>5.4</t>
  </si>
  <si>
    <t>5.4.1</t>
  </si>
  <si>
    <t>5.4.2</t>
  </si>
  <si>
    <t>6.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</si>
  <si>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области" - 
Количество уникальных субъектов МСП и физических лиц, получивших консультационную и (или) финансовую поддержку Фонда</t>
  </si>
  <si>
    <t>6.1</t>
  </si>
  <si>
    <t>6.1.1</t>
  </si>
  <si>
    <t>6.1.2</t>
  </si>
  <si>
    <t>6.1.3</t>
  </si>
  <si>
    <t>6.2</t>
  </si>
  <si>
    <t>6.3</t>
  </si>
  <si>
    <t>6.3.1</t>
  </si>
  <si>
    <t>6.3.2</t>
  </si>
  <si>
    <t>6.4</t>
  </si>
  <si>
    <t>6.4.1</t>
  </si>
  <si>
    <t>6.4.2</t>
  </si>
  <si>
    <t>7.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</si>
  <si>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 - 
Доля уникальных субъектов МСП и самозанятых, получивших услуги в организации инфраструктуры поддержки в соответствии с перечнем, в общем количестве субъектом МСП в
муниципальном районе (городском, муниципальном округе)</t>
  </si>
  <si>
    <t>7.1</t>
  </si>
  <si>
    <t>7.1.1</t>
  </si>
  <si>
    <t>7.1.2</t>
  </si>
  <si>
    <t>7.1.3</t>
  </si>
  <si>
    <t>7.2</t>
  </si>
  <si>
    <t>7.3</t>
  </si>
  <si>
    <t>7.3.1</t>
  </si>
  <si>
    <t>7.3.2</t>
  </si>
  <si>
    <t>7.4</t>
  </si>
  <si>
    <t>7.4.1</t>
  </si>
  <si>
    <t>7.4.2</t>
  </si>
  <si>
    <t>8.</t>
  </si>
  <si>
    <t>Субсидии некоммерческим организациям, не являющимся государственными (муниципальными) учреждениями, на финансовое обеспечение затрат, связанных с разработкой и реализацией программ бизнес-акселерации для субъектов малого и среднего предпринимательства - 
Проведение обучения представителей малого и среднего предпринимательства по программам бизнес-акселерации</t>
  </si>
  <si>
    <t>8.1</t>
  </si>
  <si>
    <t>8.1.1</t>
  </si>
  <si>
    <t>8.1.2</t>
  </si>
  <si>
    <t>8.1.3</t>
  </si>
  <si>
    <t>8.2</t>
  </si>
  <si>
    <t>8.3</t>
  </si>
  <si>
    <t>8.3.1</t>
  </si>
  <si>
    <t>8.3.2</t>
  </si>
  <si>
    <t>8.4</t>
  </si>
  <si>
    <t>8.4.1</t>
  </si>
  <si>
    <t>8.4.2</t>
  </si>
  <si>
    <t>9.</t>
  </si>
  <si>
    <t>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 - Обеспечено увеличение выручки на 31.12.2025</t>
  </si>
  <si>
    <t>9.1</t>
  </si>
  <si>
    <t>9.1.1</t>
  </si>
  <si>
    <t>9.1.2</t>
  </si>
  <si>
    <t>9.1.3</t>
  </si>
  <si>
    <t>9.2</t>
  </si>
  <si>
    <t>9.3</t>
  </si>
  <si>
    <t>9.3.1</t>
  </si>
  <si>
    <t>9.3.2</t>
  </si>
  <si>
    <t>9.4</t>
  </si>
  <si>
    <t>9.4.1</t>
  </si>
  <si>
    <t>9.4.2</t>
  </si>
  <si>
    <t>10.</t>
  </si>
  <si>
    <t>Субсидии субъектам малого и среднего предпринимательства на приобретение оборудования в целях создания и (или) развития, и (или) модернизации производства товаров - 
Приобретено оборудование для создания и(или) развития, и(или) модернизации производства товаров, способствующих повышению конкурентоспособности субъектов малого и среднего
предпринимательства, обеспечению социальной устойчивости и росту занятости населения</t>
  </si>
  <si>
    <t>10.1</t>
  </si>
  <si>
    <t>10.1.1</t>
  </si>
  <si>
    <t>10.1.2</t>
  </si>
  <si>
    <t>10.1.3</t>
  </si>
  <si>
    <t>10.2</t>
  </si>
  <si>
    <t>10.3</t>
  </si>
  <si>
    <t>10.3.1</t>
  </si>
  <si>
    <t>10.3.2</t>
  </si>
  <si>
    <t>10.4</t>
  </si>
  <si>
    <t>10.4.1</t>
  </si>
  <si>
    <t>10.4.2</t>
  </si>
  <si>
    <t>Раздел II. Информация о достижении результатов 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</si>
  <si>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</si>
  <si>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</si>
  <si>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</si>
  <si>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</si>
  <si>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</si>
  <si>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</si>
  <si>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</si>
  <si>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</si>
  <si>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</si>
  <si>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</si>
  <si>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</si>
  <si>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</si>
  <si>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</si>
  <si>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</si>
  <si>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</si>
  <si>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</si>
  <si>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</si>
  <si>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</si>
  <si>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</si>
  <si>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</si>
  <si>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</si>
  <si>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</si>
  <si>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</si>
  <si>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 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</si>
  <si>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Реализация проекта</t>
  </si>
  <si>
    <t xml:space="preserve">Единица </t>
  </si>
  <si>
    <t>ИП КОРСАКОВА             АННА ВАЛЕРЬЕВНА</t>
  </si>
  <si>
    <t>Результат предоставления субсидии:</t>
  </si>
  <si>
    <t>Контрольная точка:</t>
  </si>
  <si>
    <t>реализация проекта</t>
  </si>
  <si>
    <t>Заключен договор на закупку
товаров, работ, услуг</t>
  </si>
  <si>
    <t>Рублей</t>
  </si>
  <si>
    <t>31.12.2024</t>
  </si>
  <si>
    <t>ИП ГОРНОСТАЕВА                              ОЛЬГА ЕВГЕНЬЕВНА</t>
  </si>
  <si>
    <t>ОБЩЕСТВО                                       С ОГРАНИЧЕННОЙ ОТВЕТСТВЕННОСТЬЮ "НК КОСМЕТИКС"</t>
  </si>
  <si>
    <t>ИП ТУЛИНОВА                            НАТАЛЬЯ НИКОЛАЕВНА</t>
  </si>
  <si>
    <t>ОБЩЕСТВО С ОГРАНИЧЕННОЙ ОТВЕТСТВЕННОСТЬЮ "ЛЕНПРЕССА"</t>
  </si>
  <si>
    <t>ИП ГУЛИНЯН                         АНИ АРТЕМОВНА</t>
  </si>
  <si>
    <t>ИП ЕГОРОВА                  КАТАЛИНА СЕРГЕЕВНА</t>
  </si>
  <si>
    <t>ИП ФЕДОРОВА ЕКАТЕРИНА СЕРГЕЕВНА</t>
  </si>
  <si>
    <t>ИП ШАЧНЕВ МАКСИМ ВАЛЕРЬЕВИЧ</t>
  </si>
  <si>
    <t>ОБЩЕСТВО                    С ОГРАНИЧЕННОЙ ОТВЕТСТВЕННОСТЬЮ "ГИППОКРАТ"</t>
  </si>
  <si>
    <t>ОБЩЕСТВО                      С ОГРАНИЧЕННОЙ ОТВЕТСТВЕННОСТЬЮ "ШКОЛА ИННОВАЦИОННЫХ ТЕХНОЛОГИЙ"</t>
  </si>
  <si>
    <t>ОБЩЕСТВО                    С ОГРАНИЧЕННОЙ ОТВЕТСТВЕННОСТЬЮ "ЛЕНПРЕССА-КИРИШИ"</t>
  </si>
  <si>
    <t>ИП ОСИПОВА                      НАТАЛЬЯ МИХАЙЛОВНА</t>
  </si>
  <si>
    <t>ОБЩЕСТВО С ОГРАНИЧЕННОЙ ОТВЕТСТВЕННОСТЬЮ "СПОРТ ДИНАСТИ"</t>
  </si>
  <si>
    <t>ОБЩЕСТВО С ОГРАНИЧЕННОЙ ОТВЕТСТВЕННОСТЬЮ "БУДЬ ЗДОРОВ"</t>
  </si>
  <si>
    <t>ОБЩЕСТВО С ОГРАНИЧЕННОЙ ОТВЕТСТВЕННОСТЬЮ "АРС-РОБОТИКС"</t>
  </si>
  <si>
    <t>ИП ЗАБАРОВСКАЯ ЕКАТЕРИНА ИВАНОВНА</t>
  </si>
  <si>
    <t>ОБЩЕСТВО С ОГРАНИЧЕННОЙ ОТВЕТСТВЕННОСТЬЮ "КРОНА"</t>
  </si>
  <si>
    <t>ОБЩЕСТВО С ОГРАНИЧЕННОЙ ОТВЕТСТВЕННОСТЬЮ "АЙКЬЮ БЭБИ"</t>
  </si>
  <si>
    <t>ИП РЫБАЛКИНА КСЕНИЯ ВАЛЕРЬЕВНА</t>
  </si>
  <si>
    <t>ИП БОНДАРЕНКО ТАТЬЯНА НИКОЛАЕВНА</t>
  </si>
  <si>
    <t>ОБЩЕСТВО С ОГРАНИЧЕННОЙ ОТВЕТСТВЕННОСТЬЮ "УЧЕБНО-ПРОИЗВОДСТВЕННЫЙ ЦЕНТР "НЕВСКИЙ"</t>
  </si>
  <si>
    <t>ИП ДОБРИОГЛО АНАСТАСИЯ АЛЕКСАНДРОВНА</t>
  </si>
  <si>
    <t xml:space="preserve"> ИП ПОЛОВНЕВА НАДЕЖДА АНАТОЛЬЕВНА</t>
  </si>
  <si>
    <t>ОБЩЕСТВО                     С ОГРАНИЧЕННОЙ ОТВЕТСТВЕННОСТЬЮ "РУССКАЯ ЦАПЛЯ"</t>
  </si>
  <si>
    <t xml:space="preserve"> ИП Кондратов Тимур Дмитриевич</t>
  </si>
  <si>
    <t xml:space="preserve"> ИП ВИНОГРАДОВА ПОЛИНА НИКОЛАЕВНА</t>
  </si>
  <si>
    <t>ИП ФЕДОРОВА ИРИНА СЕРГЕЕВНА</t>
  </si>
  <si>
    <t>ИП АКИМОВА ЕЛЕНА НИКОЛАЕВНА</t>
  </si>
  <si>
    <t>ИП КУКИШЕВА ВАЛЕНТИНА ДМИТРИЕВНА</t>
  </si>
  <si>
    <t>ИП ЗИНОВЬЕВ ДМИТРИЙ СЕРГЕЕВИЧ</t>
  </si>
  <si>
    <t>ИП САВИНОВА ПОЛИНА НИКОЛАЕВНА</t>
  </si>
  <si>
    <t>ОБЩЕСТВО С ОГРАНИЧЕННОЙ ОТВЕТСТВЕННОСТЬЮ "ФЬЮЧЕ"</t>
  </si>
  <si>
    <t>ИП ФРУШТАТОВА МАРИЯ ВАСИЛЬЕВНА</t>
  </si>
  <si>
    <t>ОБЩЕСТВО С ОГРАНИЧЕННОЙ ОТВЕТСТВЕННОСТЬЮ "ДЕТСКИЙ КЛУБ "УМКА"</t>
  </si>
  <si>
    <t>ИП ТОЧИЛОВ ДМИТРИЙ ВЛАДИМИРОВИЧ</t>
  </si>
  <si>
    <t>ИП КОТЛЯРОВА ИРИНА ВЛАДИМИРОВНА</t>
  </si>
  <si>
    <t>ИП БАХТИНА ТАТЬЯНА ВЛАДИМИРОВНА</t>
  </si>
  <si>
    <t>ИП ВАСИЛЬЕВ АЛЕКСЕЙ ЕВГЕНЬЕВИЧ</t>
  </si>
  <si>
    <t>ИП ТУРУСБЕКОВ РУСЛАН ВАЛЕРЬЕВИЧ</t>
  </si>
  <si>
    <t>ИП РОМАНОВА ЯНИНА АЛЕКСАНДРОВНА</t>
  </si>
  <si>
    <t>ИП АНДРЕЕВ ВЯЧЕСЛАВ АЛЕКСАНДРОВИЧ</t>
  </si>
  <si>
    <t>ИП СОКОЛОВА ИРИНА РУДОЛЬФОВНА</t>
  </si>
  <si>
    <t>ИП БИТКОВА ИНЕССА БОРИСОВНА</t>
  </si>
  <si>
    <t>ИП Глущенко Валерия Валентиновна</t>
  </si>
  <si>
    <t>Заключен договор на закупку товаров, работ, услуг</t>
  </si>
  <si>
    <t>Услуга оказана (работы выполнены)</t>
  </si>
  <si>
    <t>ИП ТУРЦЕВИЧ ЕКАТЕРИНА ВАСИЛЬЕВНА</t>
  </si>
  <si>
    <t xml:space="preserve"> </t>
  </si>
  <si>
    <t>ИП Аверкова Анастасия Максимовна</t>
  </si>
  <si>
    <t>502 500</t>
  </si>
  <si>
    <t>ИП Агуреева Анна Сергеевна</t>
  </si>
  <si>
    <t>ИП Александров Афанасий Ильич</t>
  </si>
  <si>
    <t>ИП Александров Руслан Александрович</t>
  </si>
  <si>
    <t>ИП Андреева Елизавета Борисовна</t>
  </si>
  <si>
    <t>ИП Аносова Александра Владимировна</t>
  </si>
  <si>
    <t>ИП Бабков Петр Анатольевич</t>
  </si>
  <si>
    <t>666 150.55</t>
  </si>
  <si>
    <t>665 375.05</t>
  </si>
  <si>
    <t>ИП Багдасарян Артем Арменович</t>
  </si>
  <si>
    <t>ИП Байбородина Ева Вадимовна</t>
  </si>
  <si>
    <t>ИП Белоусов Александр Александрович</t>
  </si>
  <si>
    <t>ИП Бессонова Дарья Вячеславовна</t>
  </si>
  <si>
    <t>ИП Бодян Дойна Вячеславовна</t>
  </si>
  <si>
    <t>ИП Букатина Алина Всеводовна</t>
  </si>
  <si>
    <t>396 064.60</t>
  </si>
  <si>
    <t>ИП Бушуев Максим Романович</t>
  </si>
  <si>
    <t>ИП Веселов Виталий Николаевич</t>
  </si>
  <si>
    <t>ИП Вещагина Варвара Сергеевна</t>
  </si>
  <si>
    <t>510 000</t>
  </si>
  <si>
    <t>ИП Викторов Артем Олегович</t>
  </si>
  <si>
    <t>ИП Виноградова Евгения Сергеевна</t>
  </si>
  <si>
    <t>ИП Виноградова Ксения Дмитриевна</t>
  </si>
  <si>
    <t>ИП Глушко Данила Дмитриевич</t>
  </si>
  <si>
    <t>ИП Головашова Галина Сергеевна</t>
  </si>
  <si>
    <t>ИП Горский Алексей Владимирович</t>
  </si>
  <si>
    <t>ИП Горшков Алексей Константинович</t>
  </si>
  <si>
    <t>ИП Довжинец Роман Михайвич</t>
  </si>
  <si>
    <t>ИП Доменюк Дарья Николаевна</t>
  </si>
  <si>
    <t>ИП Донских Динара Маратовна</t>
  </si>
  <si>
    <t>ИП Зайцев Антон Андреевич</t>
  </si>
  <si>
    <t>ИП Звонарев Дмитрий Алексеевич</t>
  </si>
  <si>
    <t>ИП Калинин Сергей Александрович</t>
  </si>
  <si>
    <t>ИП Калицкий Роман Иванович</t>
  </si>
  <si>
    <t>ИП Канавков Сергей Борисович</t>
  </si>
  <si>
    <t>ИП Киреенкова Валерия Сергеевна</t>
  </si>
  <si>
    <t>ИП Кириллова Влада Владиславовна</t>
  </si>
  <si>
    <t>ИП Кирина Ангелина Вадимовна</t>
  </si>
  <si>
    <t>ИП Киселев Лев Александрович</t>
  </si>
  <si>
    <t>ИП Киселева Ева Александровна</t>
  </si>
  <si>
    <t>ИП Кравцов Леонид Алексеевич</t>
  </si>
  <si>
    <t>ИП Михайлова Мария Александровна</t>
  </si>
  <si>
    <t>ИП Мельников Максим Андреевич</t>
  </si>
  <si>
    <t>ИП Масалаб Кирилл Дмитриевич</t>
  </si>
  <si>
    <t>ИП Курчак Ксения Витальевна</t>
  </si>
  <si>
    <t>ИП Кузнецова Анфиса Игоревна</t>
  </si>
  <si>
    <t>ИП Лучина Дарина Николаевна</t>
  </si>
  <si>
    <t>ИП Масалаб Дарья Дмитриевна</t>
  </si>
  <si>
    <t>ИП Наумова Маргарита Андреевна</t>
  </si>
  <si>
    <t>524 752.50</t>
  </si>
  <si>
    <t>ИП Нгуен Май Лан</t>
  </si>
  <si>
    <t>ИП Некрасов Никита Алексеевич</t>
  </si>
  <si>
    <t>ИП Никифорова Екатерина Викторовна</t>
  </si>
  <si>
    <t>ИП Новосардов Олег Олегович</t>
  </si>
  <si>
    <t>ИП Пекарская Арина Александровна</t>
  </si>
  <si>
    <t>ИП Пищевский Дмитрий Игоревич</t>
  </si>
  <si>
    <t>ИП Попова Елизавета Дмитриевна</t>
  </si>
  <si>
    <t>ИП Рамазанов Дамир Гюльбалаевич</t>
  </si>
  <si>
    <t>ИП Рантанен Арина Владиславовна</t>
  </si>
  <si>
    <t>ИП Рачковская Анжелика Андреевна</t>
  </si>
  <si>
    <t>ИП Сазонов Роман Алексеевич</t>
  </si>
  <si>
    <t>ИП Сапарова Айлар Розымурадовна</t>
  </si>
  <si>
    <t>ИП Смирнов Андрей Игоревич</t>
  </si>
  <si>
    <t>ИП Соколов Никита Александрович</t>
  </si>
  <si>
    <t>ИП Солодовник Алина Вячеславовна</t>
  </si>
  <si>
    <t>ИП Степанов Никита Олегович</t>
  </si>
  <si>
    <t>ИП Суворов Никита Александрович</t>
  </si>
  <si>
    <t>ИП Сухоцкая Диана Сергеевна</t>
  </si>
  <si>
    <t>ИП Тряпина Екатерина Юрьевна</t>
  </si>
  <si>
    <t>ИП Усик Андрей Владиславович</t>
  </si>
  <si>
    <t>ИП Хабаров Архип Дмитриевич</t>
  </si>
  <si>
    <t>ИП Хохлов Иван Антонович</t>
  </si>
  <si>
    <t>ИП Чиликина Елизавета Алексеевна</t>
  </si>
  <si>
    <t>ИП Числова Кристина Александровна</t>
  </si>
  <si>
    <t>ИП Шевцова Дарья Сергеевна</t>
  </si>
  <si>
    <t>ИП Шувалов Никита Алексеевич</t>
  </si>
  <si>
    <t>ИП Щеколдина Анастасия Евгеньевна</t>
  </si>
  <si>
    <t>ООО "МАПО "Космедиа"</t>
  </si>
  <si>
    <t>ООО " Агромир"</t>
  </si>
  <si>
    <t>ООО "ТРИП ЭКСПЕРТ"</t>
  </si>
  <si>
    <t>ИП Храмцов Андрей Эдуардович</t>
  </si>
  <si>
    <t>ИП Макарова Евгения Сергеевна</t>
  </si>
  <si>
    <t>ИП Веселов Иван Николаевич</t>
  </si>
  <si>
    <t>ИП Норка Валерия Артемовна</t>
  </si>
  <si>
    <t>Индивидуальный предприниматель Мишаков Егор Константинович</t>
  </si>
  <si>
    <t>Индивидуальный предприниматель Бутрым Анастасия Анатольевна</t>
  </si>
  <si>
    <t>Индивидуальный предприниматель Вахитова Вероника Артуровна</t>
  </si>
  <si>
    <t>Индивидуальный предприниматель Литвинова Евдокия Алексеевна</t>
  </si>
  <si>
    <t>Индивидуальный предприниматель Белова Анастасия Сергеевна</t>
  </si>
  <si>
    <t>Индивидуальный предприниматель Пашкин Даниил Алексеевич</t>
  </si>
  <si>
    <t>Индивидуальный предприниматель Мамедов Шахниджат Асад Оглы</t>
  </si>
  <si>
    <t>Индивидуальный предприниматель Орлов Илья Алексеевич</t>
  </si>
  <si>
    <t>Индивидуальный предприниматель Щипоников Денис Андреевич</t>
  </si>
  <si>
    <t>Индивидуальный предприниматель Прусова Дарья Сергеевна</t>
  </si>
  <si>
    <t>Индивидуальный предприниматель Мяделец Маргарита Геннадьевна</t>
  </si>
  <si>
    <t>Индивидуальный предприниматель Геворгян Ани Арменовна</t>
  </si>
  <si>
    <t>Индивидуальный предприниматель Загорулько Виталий Юрьевич</t>
  </si>
  <si>
    <t>Индивидуальный предприниматель Петров Данил Васильевич</t>
  </si>
  <si>
    <t>Индивидуальный предприниматель Синенко Владислав Максимович</t>
  </si>
  <si>
    <t>Индивидуальный предприниматель Балесная Софья Александровна</t>
  </si>
  <si>
    <t>Индивидуальный предприниматель Демьяненко Александр Владиславович</t>
  </si>
  <si>
    <t>Общество с ограниченной ответственностью "Е-Групп"</t>
  </si>
  <si>
    <t>Индивидуальный предприниматель Пудовникова Христина Сергеевна</t>
  </si>
  <si>
    <t>Индивидуальный предприниматель Хиндикайнен Александра Георгиевна</t>
  </si>
  <si>
    <t>Индивидуальный предприниматель Корякин Александр Андреевич</t>
  </si>
  <si>
    <t>Индивидуальный предприниматель Романчук Александр Дмитриевич</t>
  </si>
  <si>
    <t>Индивидуальный предприниматель Муринов Николай Алексеевич</t>
  </si>
  <si>
    <t>Индивидуальный предприниматель Карпиков Сергей Николаевич</t>
  </si>
  <si>
    <t>Общество с ограниченной ответственностью "Эрудит"</t>
  </si>
  <si>
    <t>Индивидуальный предприниматель Кузьмин Михаил Николаевич</t>
  </si>
  <si>
    <t>Индивидуальный предприниматель Денисов Дмитрий Сергеевич</t>
  </si>
  <si>
    <t>ООО "Школа Игровых Решений"</t>
  </si>
  <si>
    <t>Общество с ограниченной ответственностью "Эйчси-Клиник"</t>
  </si>
  <si>
    <t>Индивидуальный предприниматель Евстафьева Елена Сергеевна</t>
  </si>
  <si>
    <t>Индивидуальный предприниматель Карабута Ольга Валерьевна</t>
  </si>
  <si>
    <t>ОБЩЕСТВО С ОГРАНИЧЕННОЙ ОТВЕТСТВЕННОСТЬЮ "ЛИССА"</t>
  </si>
  <si>
    <t>Индивидуальный предприниматель Ким Дмитрий Робертович</t>
  </si>
  <si>
    <t>Индивидуальный предприниматель Толстикова Юлия Владимировна</t>
  </si>
  <si>
    <t>Общество с ограниченной ответственностью "ХЕЛИКС СОСНОВО"</t>
  </si>
  <si>
    <t>Индивидуальный предприниматель Куликова Наталья Сергеевна</t>
  </si>
  <si>
    <t>ИНДИВИДУАЛЬНЫЙ ПРЕДПРИНИМАТЕЛЬ БОЙЦОВА КАРИНА ЮРЬЕВНА</t>
  </si>
  <si>
    <t>Индивидуальный предприниматель Близнюк Татьяна Петровна</t>
  </si>
  <si>
    <t>Индивидуальный предприниматель Суранович Анна Алексеевна</t>
  </si>
  <si>
    <t>Индивидуальный предприниматель Светлова Наталья Валерьевна</t>
  </si>
  <si>
    <t>Индивидуальный предприниматель Овчаренко Дарья Сергеевна</t>
  </si>
  <si>
    <t>Индивидуальный предприниматель Токубаев Василий Эдуардович</t>
  </si>
  <si>
    <t>Общество с ограниченной ответственностью "Мегабит"</t>
  </si>
  <si>
    <t>ООО "Пятьдесят Оттенков Серого"</t>
  </si>
  <si>
    <t>Индивидуальный предприниматель Яковлева Ирина Александровна</t>
  </si>
  <si>
    <t>ИНДИВИДУАЛЬНЫЙ ПРЕДПРИНИМАТЕЛЬ КРЫЛОВА ЕКАТЕРИНА АЛЕКСЕЕВНА</t>
  </si>
  <si>
    <t>Индивидуальный предприниматель Германова Виктория Михайловна</t>
  </si>
  <si>
    <t>Индивидуальный предприниматель Демидова Оксана Сергеевна</t>
  </si>
  <si>
    <t>Общество с ограниченной ответственностью "МедиКО"</t>
  </si>
  <si>
    <t>Индивидуальный предприниматель Зырянова Татьяна Васильевна</t>
  </si>
  <si>
    <t>ООО "Семейный Центр Красоты и Здоровья "Фелисити"</t>
  </si>
  <si>
    <t>Индивидуальный предприниматель Августёнок Ирина Анатольевна</t>
  </si>
  <si>
    <t>Индивидуальный предприниматель Константинов Константин Анатольевич</t>
  </si>
  <si>
    <t>Общество с ограниченной ответственностью "Лилия"</t>
  </si>
  <si>
    <t>Индивидуальный предприниматель Косяченко Светлана Александровна</t>
  </si>
  <si>
    <t>Общество с ограниченной ответственностью "Наше счастье"</t>
  </si>
  <si>
    <t>Общество с ограниченной ответственностью "Хеликс Приозерск"</t>
  </si>
  <si>
    <t>Индивидуальный предприниматель Дараган Анастасия Михайловна</t>
  </si>
  <si>
    <t>Индивидуальный предприниматель Княжева Ирина Михайловна</t>
  </si>
  <si>
    <t>Индивидуальный предприниматель Садкова Дарья Алексеевна</t>
  </si>
  <si>
    <t>Индивидуальный предприниматель Боняк Марина Владимировна</t>
  </si>
  <si>
    <t>Индивидуальный предприниматель Хараба Виталие</t>
  </si>
  <si>
    <t>Индивидуальный предприниматель Арсеньева Евгения Валерьевна</t>
  </si>
  <si>
    <t>Индивидуальный предприниматель Васильев Михаил Николаевич</t>
  </si>
  <si>
    <t>ИП Похилько Владимир Ильич</t>
  </si>
  <si>
    <t>ИП Тристан Роман Эдуардович</t>
  </si>
  <si>
    <t>ИП Яковлев Антон Валерьевич</t>
  </si>
  <si>
    <t>ИП Шкуратов Константин Васильевич</t>
  </si>
  <si>
    <t>ИП Сагателян Рубен Сибирякович</t>
  </si>
  <si>
    <t>ИП Невский Алексей Михайлович</t>
  </si>
  <si>
    <t>ИП Паламарчук Тимур Олегович</t>
  </si>
  <si>
    <t>ИП Щапов Григорий Викторович</t>
  </si>
  <si>
    <t>ИП Белоев Павел Александрович</t>
  </si>
  <si>
    <t>ИП Хилько Анатолий Юрьевич</t>
  </si>
  <si>
    <t>ИП Колбасов Иван Александрович</t>
  </si>
  <si>
    <t>ИП Кореев Игорь Владимирович</t>
  </si>
  <si>
    <t>ИП Романов Станислав Владиславович</t>
  </si>
  <si>
    <t>ИП Закревский Александр Геннадьевич</t>
  </si>
  <si>
    <t>ИП Кузнецов Денис Алексеевич</t>
  </si>
  <si>
    <t>Результат предоставления субсидии 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</t>
  </si>
  <si>
    <t>Количество приобретенных субъектами малого и среднего предпринимательства Ленинградской области специализированных автомагазинов и прицепов для осуществления развозной торговли в сельских населенных пунктах и(или) на ярмарочных мероприятиях</t>
  </si>
  <si>
    <t>ИП ГОРБАЧЕВ АНТОН АЛЕКСАНДРОВИЧ</t>
  </si>
  <si>
    <t>Р_0000014808</t>
  </si>
  <si>
    <t>Приобретение товаров, работ, услуг</t>
  </si>
  <si>
    <t>Подготовлено техническое задание (спецификация) на поставку автомагазина или прицепа</t>
  </si>
  <si>
    <t>Заключен договор на поставку автомагазина или прицепа</t>
  </si>
  <si>
    <t>Единица</t>
  </si>
  <si>
    <t xml:space="preserve">Приобретенный автомагазин или прицеп поставлен на государственный учет </t>
  </si>
  <si>
    <t>ИП КОНСТАНТИНОВ КОНСТАНТИН АНАТОЛЬЕВИЧ</t>
  </si>
  <si>
    <t>ИП ДАНИЛОВ ВИКТОР СЕРГЕЕВИЧ</t>
  </si>
  <si>
    <t>ИП ДАВЫДОВА СВЕТЛАНА АЛЕКСАНДРОВНА</t>
  </si>
  <si>
    <t>ИП УЛИТИН ЕВГЕНИЙ АЛЕКСАНДРОВИЧ</t>
  </si>
  <si>
    <t>ИП ГОРЯЧЕВА МАРИЯ ИГОРЕВНА</t>
  </si>
  <si>
    <t>ООО "ЛЮЦИЛИЯ ТИГРОВА"</t>
  </si>
  <si>
    <t>ОБЩЕСТВО С ОГРАНИЧЕННОЙ ОТВЕТСТВЕННОСТЬЮ "КРЕСТЬЯНСКОЕ ФЕРМЕРСКОЕ ХОЗЯЙСТВО БРОД"</t>
  </si>
  <si>
    <t xml:space="preserve">ИП ЕРХОВ АЛЕКСЕЙ СЕРГЕЕВИЧ </t>
  </si>
  <si>
    <t xml:space="preserve">ИП ЖМУРКОВА АНАСТАСИЯ ДМИТРИЕВНА </t>
  </si>
  <si>
    <t>ГК(Ф)Х ГАЛАНОВА ЛЮДМИЛА ЛЕОНАРДОВНА</t>
  </si>
  <si>
    <t>ИП СОКОЛОВА ЮЛИЯ НИКОЛАЕВНА</t>
  </si>
  <si>
    <t xml:space="preserve">ИП ИГНАТОВА ИРИНА ИГОРЕВНА 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</si>
  <si>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</t>
  </si>
  <si>
    <t>Организованы и проведены ярмарки, в которых приняли участие субъекты малого и среднего предпринимательства (количество ярмарок, организатором которых является получатель субсидии и в которых приняли участие субъекты малого и среднего предпринимательства Ленинградской области)</t>
  </si>
  <si>
    <t>ЦЕНТРАЛИЗОВАННЫЙ МУНИЦИПАЛЬНЫЙ ФОНД ПО СОДЕЙСТВИЮ И РАЗВИТИЮ МАЛОГО ПРЕДПРИНИМАТЕЛЬСТВА БОКСИТОГОРСКОГО МУНИЦИПАЛЬНОГО РАЙОНА</t>
  </si>
  <si>
    <t>Р_0000014829</t>
  </si>
  <si>
    <t>Оказание услуг
(выполнение
работ)</t>
  </si>
  <si>
    <t>Утвержден план проведения
ярмарок на 2025 год</t>
  </si>
  <si>
    <t>В 1 полугодии организованы и
проведены ярмарки, в которых
приняли участие субъекты
малого и среднего
предпринимательства</t>
  </si>
  <si>
    <t>В 3 квартале организованы и
проведены ярмарки, в которых
приняли участие субъекты
малого и среднего
предпринимательства</t>
  </si>
  <si>
    <t>АВТОНОМНАЯ НЕКОММЕРЧЕСКАЯ ОРГАНИЗАЦИЯ "ВОЛХОВСКИЙ БИЗНЕС-ИНКУБАТОР"</t>
  </si>
  <si>
    <t>В 4 квартале организованы и
проведены ярмарки, в которых
приняли участие субъекты
малого и среднего
предпринимательства</t>
  </si>
  <si>
    <t>ФОНД "ВСЕВОЛОЖСКИЙ ЦЕНТР ПОДДЕРЖКИ ПРЕДПРИНИМАТЕЛЬСТВА - БИЗНЕС-ИНКУБАТОР" МИКРОКРЕДИТНАЯ КОМПАНИЯ</t>
  </si>
  <si>
    <t>"МУНИЦИПАЛЬНЫЙ ФОНД ПОДДЕРЖКИ МАЛОГО И СРЕДНЕГО ПРЕДПРИНИМАТЕЛЬСТВА" ГАТЧИНСКОГО МУНИЦИПАЛЬНОГО РАЙОНА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</si>
  <si>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</t>
  </si>
  <si>
    <t>Количество участников мероприятий в Центре "Мой бизнес"</t>
  </si>
  <si>
    <t>Фонд "Фонд поддержки предпринимательства и промышленности Ленинградской области"</t>
  </si>
  <si>
    <t>Оказание услуг (выполнение работ)</t>
  </si>
  <si>
    <t>Результат предоставления субсидии Имущественный взнос Ленинградской области автономной некоммерческой организации "Микрокредитная компания Ленинградской области"</t>
  </si>
  <si>
    <t>Количество предоставленных
микрозаймов в году предоставления
субсидий</t>
  </si>
  <si>
    <t>Автономная некоммерческая организация «Микрокредитная компания Ленинградской области»</t>
  </si>
  <si>
    <t>Количество предоставленных микрозаймов в году
предоставления субсидий</t>
  </si>
  <si>
    <t>Результат предоставления субсидии Имущественный взнос Ленинградской области некоммерческой организации "Фонд поддержки предпринимательства и промышленности Ленинградской области"</t>
  </si>
  <si>
    <t>Количество уникальных субъектов МСП и физических лиц, получивших консультационную и (или) финансовую поддержку Фонда "Фонд поддержки предпринимательства и промышленности Ленинградской области"</t>
  </si>
  <si>
    <t>Количество услуг, оказанных Фондом субъектам МСП и физическим лицам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</si>
  <si>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</t>
  </si>
  <si>
    <t>Доля уникальных субъектов МСП и
самозанятых, получивших услуги в
организации инфраструктуры поддержки в
соответствии с Перечнем, в общем
количестве субъектов МСП в
муниципальном районе (городском,
муниципальном округе)</t>
  </si>
  <si>
    <t>%</t>
  </si>
  <si>
    <t>ФОНД "МУНИЦИПАЛЬНЫЙ ЦЕНТР
ПОДДЕРЖКИ ПРЕДПРИНИМАТЕЛЬСТВА" (ИНН 4716008150)</t>
  </si>
  <si>
    <t>Количество услуг, оказанных субъектам МСП и самозанятым через цифровую платформу МСП</t>
  </si>
  <si>
    <t>Оказание услуг, выполнение работ</t>
  </si>
  <si>
    <t>единиц</t>
  </si>
  <si>
    <t>Количество оказанных безвозмездных информационно-консультационных услуг</t>
  </si>
  <si>
    <t>Количество проведенных образовательных программ и(или) модулей</t>
  </si>
  <si>
    <t>ЦЕНТРАЛИЗОВАННЫЙ МУНИЦИПАЛЬНЫЙ ФОНД ПО СОДЕЙСТВИЮ И РАЗВИТИЮ МАЛОГО ПРЕДПРИНИМАТЕЛЬСТВА БОКСИТОГОРСКОГО МУНИЦИПАЛЬНОГО РАЙОНА (ИНН 4715018772)</t>
  </si>
  <si>
    <t>Количество вновь созданных субъектов МСП и(или) зарегистрированных в установленном порядке самозанятых в муниципальном районе (городском округе)</t>
  </si>
  <si>
    <t>НЕКОММЕРЧЕСКАЯ ОРГАНИЗАЦИЯ "ФОНД ПОДДЕРЖКИ ПРЕДПРИНИМАТЕЛЬСТВА МО "ГОРОД ПИКАЛЕВО" (ИНН 4701005780)</t>
  </si>
  <si>
    <t>Доля сдаваемых на льготных условиях субъектам МСП офисных и(или) производственных помещений (при наличии бизнес-инкубатора) от общей площади бизнес-инкубатора и(или) НТО (при наличии НТО) от общей площади НТО</t>
  </si>
  <si>
    <t>АВТОНОМНАЯ НЕКОММЕРЧЕСКАЯ ОРГАНИЗАЦИЯ "УЧЕБНО-ДЕЛОВОЙ ЦЕНТР (БИЗНЕС-ИНКУБАТОР)" (ИНН 4715010734)</t>
  </si>
  <si>
    <t>МИКРОКРЕДИТНАЯ КОМПАНИЯ "ФОНД РАЗВИТИЯ И ПОДДЕРЖКИ МАЛОГО,СРЕДНЕГО БИЗНЕСА ПРИОЗЕРСКОГО МУНИЦИПАЛЬНОГО РАЙОНА" (ИНН 4712018622)</t>
  </si>
  <si>
    <t>МЕЖМУНИЦИПАЛЬНАЯ АВТОНОМНАЯ НЕКОММЕРЧЕСКАЯ ОРГАНИЗАЦИЯ "ЦЕНТР СОДЕЙСТВИЯ РАЗВИТИЮ МАЛОГО И СРЕДНЕГО ПРЕДПРИНИМАТЕЛЬСТВА (МИКРОКРЕДИТНАЯ КОМПАНИЯ)" (ИНН 4715470019)</t>
  </si>
  <si>
    <t>АВТОНОМНАЯ НЕКОММЕРЧЕСКАЯ ОРГАНИЗАЦИЯ "ВЫБОРГСКИЙ ЦЕНТР ПОДДЕРЖКИ ПРЕДПРИНИМАТЕЛЬСТВА" (ИНН 4704099963)</t>
  </si>
  <si>
    <t>ФОНД "ВСЕВОЛОЖСКИЙ ЦЕНТР ПОДДЕРЖКИ ПРЕДПРИНИМАТЕЛЬСТВА - БИЗНЕС-ИНКУБАТОР" МИКРОКРЕДИТНАЯ КОМПАНИЯ (4703470254)</t>
  </si>
  <si>
    <t>СОСНОВОБОРСКИЙ МУНИЦИПАЛЬНЫЙ ФОНД ПОДДЕРЖКИ ПРЕДПРИНИМАТЕЛЬСТВА (ИНН 4714016772)</t>
  </si>
  <si>
    <t>"МУНИЦИПАЛЬНЫЙ ФОНД ПОДДЕРЖКИ МАЛОГО И СРЕДНЕГО ПРЕДПРИНИМАТЕЛЬСТВА" ГАТЧИНСКОГО МУНИЦИПАЛЬНОГО РАЙОНА (ИНН 4719011785)</t>
  </si>
  <si>
    <t>АВТОНОМНАЯ НЕКОММЕРЧЕСКАЯ ОРГАНИЗАЦИЯ "ВОЛОСОВСКИЙ ЦЕНТР ПОДДЕРЖКИ ПРЕДПРИНИМАТЕЛЬСТВА" (ИНН 4705097790)</t>
  </si>
  <si>
    <t xml:space="preserve">Количество услуг, оказанных субъектам МСП и самозанятым через цифровую платформу МСП
</t>
  </si>
  <si>
    <t>АВТОНОМНАЯ НЕКОММЕРЧЕСКАЯ ОРГАНИЗАЦИЯ "ВОЛХОВСКИЙ БИЗНЕС-ИНКУБАТОР" (ИНН 4702470124)</t>
  </si>
  <si>
    <t>Количество оказанных безвозмездных информационноконсультационных услуг</t>
  </si>
  <si>
    <t xml:space="preserve">Количество проведенных образовательных программ и(или) модулей
</t>
  </si>
  <si>
    <t xml:space="preserve">Количество вновь созданных субъектов МСП и(или) зарегистрированных в установленном порядке самозанятых в муниципальном районе (городском округе)
</t>
  </si>
  <si>
    <t xml:space="preserve"> Количество услуг, оказанных субъектам МСП и самозанятым через цифровую платформу МСП</t>
  </si>
  <si>
    <t>ФОНД "ВСЕВОЛОЖСКИЙ ЦЕНТР ПОДДЕРЖКИ ПРЕДПРИНИМАТЕЛЬСТВА - БИЗНЕС-ИНКУБАТОР" МИКРОКРЕДИТНАЯ КОМПАНИЯ (ИНН 4703470254)</t>
  </si>
  <si>
    <t>МУНИЦИПАЛЬНЫЙ ФОНД ПОДДЕРЖКИ РАЗВИТИЯ ЭКОНОМИКИ И ПРЕДПРИНИМАТЕЛЬСТВА ЛУЖСКОГО РАЙОНА "СОЦИАЛЬНО-ДЕЛОВОЙ ЦЕНТР" (ИНН 4710008996)</t>
  </si>
  <si>
    <t>Результат предоставления субсидии Субсидии некоммерческим организациям, не являющимся государственными (муниципальными) учреждениями, на финансовое обеспечение затрат, связанных с разработкой и реализацией программ бизнес-акселерации для субъектов малого и среднего предпринимательства</t>
  </si>
  <si>
    <t>Проведение обучения представителей малого и среднего предпринимательства по программам бизнес-акселерации</t>
  </si>
  <si>
    <t>Начато проведение отборочного этапа обучения представителей малого и среднего предпринимательства по программе бизнес-акселерации по направлениям "Креативные индустрии", "Производственный трек"</t>
  </si>
  <si>
    <t>Завершено проведение отборочного этапа обучения представителей субъектов малого и среднего предпринимательства по программе бизнес-акселерации по направлению "Креативные индустрии"</t>
  </si>
  <si>
    <t>Начато проведение образовательной программы по направлению "Креативные индустрии". Работа над проектами, включая индивидуальную работу экспертов, специалистов с участниками, менторское сопровождение проектов, в том числе в дистанционном формате</t>
  </si>
  <si>
    <t>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</t>
  </si>
  <si>
    <t xml:space="preserve">тысяч рублей </t>
  </si>
  <si>
    <t>Бокситогорское районное потребительское общество</t>
  </si>
  <si>
    <t>Р_0000014750</t>
  </si>
  <si>
    <t>Обеспечено развитие организаций потребительской кооперации (Получателем в году предоставления Субсидии обеспечено увеличение объема выручки по отношению к предыдущему году)</t>
  </si>
  <si>
    <t>Обеспечен объем выручки
Получателя по итогам 1
квартала 2025 года</t>
  </si>
  <si>
    <t>Обеспечен объем выручки
Получателя по итогам 1
полугодия 2025 года</t>
  </si>
  <si>
    <t>Обеспечен объем выручки
Получателя по итогам 9
месяцев 2025 года</t>
  </si>
  <si>
    <t>Обеспечен объем выручки
Получателя по итогам 
 2025 года</t>
  </si>
  <si>
    <t>Волосовское районное потребительское общество</t>
  </si>
  <si>
    <t>Волховское районное потребительское общество</t>
  </si>
  <si>
    <t>Выборгское потребительское общество</t>
  </si>
  <si>
    <t>Результат: увеличение выручки на 31.12.2025</t>
  </si>
  <si>
    <t>Гатчинское районное потребительское общество</t>
  </si>
  <si>
    <t>Ефимовское потребительское общество</t>
  </si>
  <si>
    <t>Лодейнопольское районное потребительское общество</t>
  </si>
  <si>
    <t>Лужское районное потребительское общество</t>
  </si>
  <si>
    <t>ООО "Киришское потребительское общество"</t>
  </si>
  <si>
    <t>ООО "Дзержинский хлеб"</t>
  </si>
  <si>
    <t>Общество с ограниченной ответственностью "Ефимовское"</t>
  </si>
  <si>
    <t>ООО "Продукты №1"</t>
  </si>
  <si>
    <t>Подпорожское районное потребительское общество</t>
  </si>
  <si>
    <t>Потребительское общество "Гатчинский промкомбинат"</t>
  </si>
  <si>
    <t>Потребительское общество "Лужский консервный завод"</t>
  </si>
  <si>
    <t>Приозерское потребительское общество</t>
  </si>
  <si>
    <t>Субсидии субъектам малого и среднего предпринимательства на приобретение оборудования в целях создания и (или) развития, и (или) модернизации производства товаров</t>
  </si>
  <si>
    <t>ОБЩЕСТВО С ОГРАНИЧЕННОЙ ОТВЕТСТВЕННОСТЬЮ "САНКТ-ПЕТЕРБУРГСКОЕ УЧЕБНО-РЕАБИЛИТАЦИОННОЕ ПРЕДПРИЯТИЕ "СВЕТ"</t>
  </si>
  <si>
    <t>Приобретено оборудование для создания
и(или) развития, и(или) модернизации
производства товаров, способствующих
повышению конкурентоспособности
субъектов малого и среднего
предпринимательства, обеспечению
социальной устойчивости и росту занятости
населения</t>
  </si>
  <si>
    <t>единица</t>
  </si>
  <si>
    <t>Контрольная точка1.1:</t>
  </si>
  <si>
    <t>Определен поставщик оборудования</t>
  </si>
  <si>
    <t>Сформирована и
утверждена
потребность
(техническое задание,
спецификация)</t>
  </si>
  <si>
    <t>Контрольная точка1.2:</t>
  </si>
  <si>
    <t>Заключен договор (контракт)
на приобретение
оборудования</t>
  </si>
  <si>
    <t>рубли</t>
  </si>
  <si>
    <t>ОБЩЕСТВО С ОГРАНИЧЕННОЙ ОТВЕТСТВЕННОСТЬЮ "ЛУЖСКОЕ ПРЕДПРИЯТИЕ "БРИЗ"</t>
  </si>
  <si>
    <t>Контрольная точка 1.1:</t>
  </si>
  <si>
    <t>Контрольная точка 1.2:</t>
  </si>
  <si>
    <r>
      <t>по состоянию на «01» июля 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> г.</t>
    </r>
  </si>
  <si>
    <t>Наименование финансового органа</t>
  </si>
  <si>
    <t>Комитет по печати Ленинградской области</t>
  </si>
  <si>
    <t>Финансовое обеспечение затрат в связи с производством продукции и вещанием региональных телеканалов Ленинградской области
Финансовое обеспечение затрат, связанных с производством и распространением продукции в региональном телерадиоэфире федеральных средств массовой информации
Финансовое обеспечение затрат в связи с производством продукции региональных периодических печатных изданий Ленинградской области
Финансовое обеспечение затрат в связи с производством продукции районных периодических печатных изданий Ленинградской области
Финансовое обеспечение затрат в связи с производством продукции районными телерадиокомпаниями Ленинградской области
Финансовое обеспечение затрат в связи с производством продукции сетевыми средствами массовой информации Ленинградской области</t>
  </si>
  <si>
    <t xml:space="preserve">1540698711
1540698714
1540698713
1540698720
1540698710
1540698712
</t>
  </si>
  <si>
    <t>Финансовое обеспечение затрат в связи с производством
продукции районными телерадиокомпаниями Ленинградской
области</t>
  </si>
  <si>
    <t>Информационные материалы, размещенные в радиоэфире</t>
  </si>
  <si>
    <t>...</t>
  </si>
  <si>
    <t>Информационные материалы, размещенные на сайте/в соцсети</t>
  </si>
  <si>
    <t>Результат предоставления субсидии</t>
  </si>
  <si>
    <t>31.06.2025</t>
  </si>
  <si>
    <t>ООО «В.И.-ТОС» (радиоканал Радио Тосно Плюс)</t>
  </si>
  <si>
    <t>Р_00000105
39</t>
  </si>
  <si>
    <t>Производство (реализация)
продукции</t>
  </si>
  <si>
    <t>100</t>
  </si>
  <si>
    <t>Х</t>
  </si>
  <si>
    <t>Контрольная точка: 1. Информационные материалы, размещенные в радиоэфире</t>
  </si>
  <si>
    <t>Контрольная точка: 2. Информационные материалы, размещенные на сайте/в соцсети</t>
  </si>
  <si>
    <t>ООО СТРК «ТЕРА-студия»</t>
  </si>
  <si>
    <t>400</t>
  </si>
  <si>
    <t>200</t>
  </si>
  <si>
    <t>ООО «Северо-Западная Медиа-Группа»</t>
  </si>
  <si>
    <t>520</t>
  </si>
  <si>
    <t>240</t>
  </si>
  <si>
    <t>280</t>
  </si>
  <si>
    <t>АНО «Радио «Тихвин»</t>
  </si>
  <si>
    <t xml:space="preserve"> ООО «Медиа Телеком»  </t>
  </si>
  <si>
    <t xml:space="preserve">ООО «Информационный центр «Кириши» </t>
  </si>
  <si>
    <t>460</t>
  </si>
  <si>
    <t>220</t>
  </si>
  <si>
    <t>ООО «Инфоком»</t>
  </si>
  <si>
    <t>640</t>
  </si>
  <si>
    <t>360</t>
  </si>
  <si>
    <t xml:space="preserve"> ООО «Радиокомпания «Полужье» </t>
  </si>
  <si>
    <t>ООО "Верные Решения"</t>
  </si>
  <si>
    <t>ИТОГО:</t>
  </si>
  <si>
    <t>4380</t>
  </si>
  <si>
    <t>Финансовое обеспечение затрат в связи с производством продукции и вещанием региональных телеканалов Ленинградской области</t>
  </si>
  <si>
    <t>Обеспечение вещания
регионального телеканала. Ежедневное вещание регионального телеканала</t>
  </si>
  <si>
    <t xml:space="preserve">Вещание в формате прямого эфира: </t>
  </si>
  <si>
    <t>Производство и трансляция телевизионной продукции в соответствии с тематическими направлениями в эфире телеканала</t>
  </si>
  <si>
    <t>1</t>
  </si>
  <si>
    <t>Количество материалов социальной рекламы, размещенных в телеэфире</t>
  </si>
  <si>
    <t>Производство и (или)  распространение, в том числе в информационно-телекоммуникационной сети «Интернет» на различных платформах информационной продукции по социально значимым темам, материалов социальной рекламы (в том числе предоставленной Комитетом по печати Ленинградской области) в следующих форматах: текст и/или видео и/или аудио и/или мультимедиа адаптированных сетевых информационных ресурсов и социальных сетей</t>
  </si>
  <si>
    <t>Охват аудитории медиаресурсов телеканала в социальных сетях и мессенджерах</t>
  </si>
  <si>
    <t xml:space="preserve">АО «Ленинградская областная компания» </t>
  </si>
  <si>
    <t>Р_0000010727</t>
  </si>
  <si>
    <t>Производство (реализация) продукции</t>
  </si>
  <si>
    <t>Контрольная точка: 1. Обеспечение вещания
регионального телеканала. Ежедневное вещание регионального телеканала</t>
  </si>
  <si>
    <t>дни</t>
  </si>
  <si>
    <t>Контрольная точка: 2. Вещание в формате
прямого эфира:</t>
  </si>
  <si>
    <t>минуты</t>
  </si>
  <si>
    <t>14500</t>
  </si>
  <si>
    <t>Контрольная точка: 3. Производство и трансляция телевизионной продукции в соответствии с тематическими направлениями в эфире телеканала</t>
  </si>
  <si>
    <t>минуты, выпуски</t>
  </si>
  <si>
    <t>53 135,
2 352</t>
  </si>
  <si>
    <t xml:space="preserve">26 567,
1 176
</t>
  </si>
  <si>
    <t xml:space="preserve">34 886,
1 633
</t>
  </si>
  <si>
    <t>26 567,
1 176</t>
  </si>
  <si>
    <t>Контрольная точка: 4. Количество материалов
социальной рекламы,
размещенных в телеэфире</t>
  </si>
  <si>
    <t>Минуты, единицы</t>
  </si>
  <si>
    <t xml:space="preserve">355,
642
</t>
  </si>
  <si>
    <t xml:space="preserve">85,
51
</t>
  </si>
  <si>
    <t xml:space="preserve">41,
25
</t>
  </si>
  <si>
    <t xml:space="preserve">324
30
</t>
  </si>
  <si>
    <t>Контрольная точка: 5. Производство и (или)  распространение, в том числе в информационно-телекоммуникационной сети «Интернет» на различных платформах информационной продукции по социально значимым темам, материалов социальной рекламы (в том числе предоставленной Комитетом по печати Ленинградской области) в следующих форматах: текст и/или видео и/или аудио и/или мультимедиа адаптированных сетевых информационных ресурсов и социальных сетей</t>
  </si>
  <si>
    <t>Единицы</t>
  </si>
  <si>
    <t>1 024</t>
  </si>
  <si>
    <t>1 083</t>
  </si>
  <si>
    <t>Контрольная точка: 6. Охват аудитории медиаресурсов телеканала в социальных сетях и мессенджерах</t>
  </si>
  <si>
    <t>Пользователи</t>
  </si>
  <si>
    <t>15 345 853</t>
  </si>
  <si>
    <t>5500000</t>
  </si>
  <si>
    <t>ИТОГО</t>
  </si>
  <si>
    <t xml:space="preserve">минуты </t>
  </si>
  <si>
    <t>выпуски</t>
  </si>
  <si>
    <t>единицы</t>
  </si>
  <si>
    <t xml:space="preserve">пользователи </t>
  </si>
  <si>
    <t>15 345 853</t>
  </si>
  <si>
    <t>Финансовое обеспечение затрат, связанных с производством и
распространением продукции в региональном
телерадиоэфире федеральных средств массовой информации</t>
  </si>
  <si>
    <t>Производство и трансляция телевизионной продукции в соответствии с тематическими направлениями в эфире региональных версий общероссийских обязательных общедоступных телеканалов на территории Санкт-Петербурга и Ленинградской области</t>
  </si>
  <si>
    <t>Производство и распространение продукции на различных платформах в информационно-телекоммуникационной сети «Интернет»</t>
  </si>
  <si>
    <t>АО «Телекомпания НТВ»</t>
  </si>
  <si>
    <t>минута</t>
  </si>
  <si>
    <t>96:36</t>
  </si>
  <si>
    <t>Контрольная точка 1:</t>
  </si>
  <si>
    <t>82</t>
  </si>
  <si>
    <t>Контрольная точка 2:</t>
  </si>
  <si>
    <t>54</t>
  </si>
  <si>
    <t>28</t>
  </si>
  <si>
    <t>164 / 54</t>
  </si>
  <si>
    <t>82/28</t>
  </si>
  <si>
    <t>96:36/28</t>
  </si>
  <si>
    <t xml:space="preserve">Финансовое обеспечение затрат в связи с производством продукции региональных
периодических печатных изданий Ленинградской области </t>
  </si>
  <si>
    <t>Размещение и/или производство материалов в периодическом печатном издании</t>
  </si>
  <si>
    <t xml:space="preserve">Размещение материалов на сайте СМИ </t>
  </si>
  <si>
    <t>Размещение материалов в группе в социальной сети</t>
  </si>
  <si>
    <t>АО "Газета "Вести"</t>
  </si>
  <si>
    <t>Р_0000010570</t>
  </si>
  <si>
    <t>Контрольная точка: 1. Размещение и/или производство материалов в периодическом печатном издании</t>
  </si>
  <si>
    <t>Р_0000010571</t>
  </si>
  <si>
    <t>156</t>
  </si>
  <si>
    <t>78</t>
  </si>
  <si>
    <t>86</t>
  </si>
  <si>
    <t>Контрольная точка: 2. Размещение материалов на сайте СМИ:</t>
  </si>
  <si>
    <t>Р_0000010572</t>
  </si>
  <si>
    <t>84</t>
  </si>
  <si>
    <t>Контрольная точка: 3. Размещение материалов в группе в социальной сети:</t>
  </si>
  <si>
    <t>Р_0000010573</t>
  </si>
  <si>
    <t>Субсидия из областного бюджета Ленинградской области в целях финансового обеспечения затрат в связи с производством продукции районных периодических печатных изданий в рамках государственной программы Ленинградской области «Устойчивое общественное развитие в Ленинградской области»</t>
  </si>
  <si>
    <t>Размещение материалов в газете</t>
  </si>
  <si>
    <t>23</t>
  </si>
  <si>
    <t>0</t>
  </si>
  <si>
    <t>Размещение материалов на сайте СМИ</t>
  </si>
  <si>
    <t>АНО «Редакция газеты «Балтийский луч»</t>
  </si>
  <si>
    <t>Р_0000010575</t>
  </si>
  <si>
    <t>Контрольная точка: 1. Размещение материалов в газете</t>
  </si>
  <si>
    <t>Контрольная точка: 2. Размещение материалов на сайте СМИ</t>
  </si>
  <si>
    <t>Контрольная точка: 3. Размещение материалов в группе в социальной сети</t>
  </si>
  <si>
    <t>ООО «Райинформпресс»</t>
  </si>
  <si>
    <t>130</t>
  </si>
  <si>
    <t>160</t>
  </si>
  <si>
    <t>180</t>
  </si>
  <si>
    <t>ООО «Редактор-плюс»</t>
  </si>
  <si>
    <t>ООО «Редакция газеты «Время»</t>
  </si>
  <si>
    <t xml:space="preserve">ООО «Газета «Выборг» - редакция» </t>
  </si>
  <si>
    <t>175</t>
  </si>
  <si>
    <t>ООО «Рекламное агентство «ОРЕОЛ-ИНФО»</t>
  </si>
  <si>
    <t>760</t>
  </si>
  <si>
    <t>260</t>
  </si>
  <si>
    <t>АНО «Редакция газеты «Гатчинская правда»</t>
  </si>
  <si>
    <t>820</t>
  </si>
  <si>
    <t>ООО «Группа «Дивья»</t>
  </si>
  <si>
    <t>ООО «Редакция газеты «Знамя труда»</t>
  </si>
  <si>
    <t>ООО "Редакция газеты "Красная звезда"</t>
  </si>
  <si>
    <t>700</t>
  </si>
  <si>
    <t>АНО "Редакция газеты "Лодейное Поле"</t>
  </si>
  <si>
    <t>АНО "Редакция газеты "Лужская правда"</t>
  </si>
  <si>
    <t xml:space="preserve">АНО «Редакция газеты «Новый путь» </t>
  </si>
  <si>
    <t>140</t>
  </si>
  <si>
    <t>ООО «Приозерские ведомости»</t>
  </si>
  <si>
    <t>120</t>
  </si>
  <si>
    <t>ООО «Невская волна»</t>
  </si>
  <si>
    <t xml:space="preserve">ООО «ИНФОКОМ» </t>
  </si>
  <si>
    <t>АНО «ИПК «Свирские огни»</t>
  </si>
  <si>
    <t>ООО «Сельская новь»</t>
  </si>
  <si>
    <t>АНО «Редакция газеты «Тосненский вестник»</t>
  </si>
  <si>
    <t>ООО "Издательский дом"Ладога"</t>
  </si>
  <si>
    <t>АНО «Радио «Тихвин» (газета "Трудовая слава")</t>
  </si>
  <si>
    <t>Итого:</t>
  </si>
  <si>
    <t>Информационные материалы, размещенные в телеэфире</t>
  </si>
  <si>
    <t>ООО «В.И.-ТОС» (телеканал Тосненское телевидение)</t>
  </si>
  <si>
    <t>Контрольная точка: 1. Информационные материалы, размещенные в телеэфире</t>
  </si>
  <si>
    <t xml:space="preserve">ООО «Канал СТВ» </t>
  </si>
  <si>
    <t xml:space="preserve">ООО «Сясь-ТВ» </t>
  </si>
  <si>
    <t>ООО «СвирьИнфо»</t>
  </si>
  <si>
    <t>580</t>
  </si>
  <si>
    <t>320</t>
  </si>
  <si>
    <t>ООО «Гатчинский телевизионно-издательский комплекс «ОРЕОЛ-ИНФО» (Телеканал «ОРЕОЛ1»)</t>
  </si>
  <si>
    <t>ООО «МГ «Наш Город»</t>
  </si>
  <si>
    <t>ООО «Рекламное агентство «ОРЕОЛ-ИНФО» (Телепрограмма «Гатчинская служба новостей»)</t>
  </si>
  <si>
    <t>5480</t>
  </si>
  <si>
    <t>Субсидия из областного бюджета Ленинградской области в целях финансового обеспечения затрат в связи с производством продукции сетевыми средствами массовой информации в рамках государственной программы Ленинградской области «Устойчивое общественное развитие в Ленинградской области»</t>
  </si>
  <si>
    <t>14</t>
  </si>
  <si>
    <t>Р_0000010564</t>
  </si>
  <si>
    <t>876</t>
  </si>
  <si>
    <t>438</t>
  </si>
  <si>
    <t>443</t>
  </si>
  <si>
    <t>Контрольная точка: 1. Количество информационных сообщений в сетевом издании СМИ</t>
  </si>
  <si>
    <t>420</t>
  </si>
  <si>
    <t>210</t>
  </si>
  <si>
    <t>211</t>
  </si>
  <si>
    <t>Контрольная точка: 2. Количество информационных сообщений в социальных сетях  СМИ</t>
  </si>
  <si>
    <t>213</t>
  </si>
  <si>
    <t>Контрольная точка: 3. Количество материалов социальной рекламы в социальных сетях СМИ</t>
  </si>
  <si>
    <t>36</t>
  </si>
  <si>
    <t>18</t>
  </si>
  <si>
    <t>19</t>
  </si>
  <si>
    <t>ООО "ВЕРНЫЕ РЕШЕНИЯ"</t>
  </si>
  <si>
    <t>469</t>
  </si>
  <si>
    <t>222</t>
  </si>
  <si>
    <t>25</t>
  </si>
  <si>
    <t>АНО "Редакция газеты "Гатчинская правда"</t>
  </si>
  <si>
    <t>744</t>
  </si>
  <si>
    <t>372</t>
  </si>
  <si>
    <t>24</t>
  </si>
  <si>
    <t>12</t>
  </si>
  <si>
    <t>497</t>
  </si>
  <si>
    <t>230</t>
  </si>
  <si>
    <t>27</t>
  </si>
  <si>
    <t>АО "ЛЕНИНГРАДСКАЯ ОБЛАСТНАЯ ТЕЛЕКОМПАНИЯ",</t>
  </si>
  <si>
    <t>624</t>
  </si>
  <si>
    <t>312</t>
  </si>
  <si>
    <t>359</t>
  </si>
  <si>
    <t>300</t>
  </si>
  <si>
    <t>150</t>
  </si>
  <si>
    <t>170</t>
  </si>
  <si>
    <t>173</t>
  </si>
  <si>
    <t>16</t>
  </si>
  <si>
    <t>452</t>
  </si>
  <si>
    <t>215</t>
  </si>
  <si>
    <t>22</t>
  </si>
  <si>
    <t>385</t>
  </si>
  <si>
    <t>185</t>
  </si>
  <si>
    <t>187</t>
  </si>
  <si>
    <t>13</t>
  </si>
  <si>
    <t>517</t>
  </si>
  <si>
    <t>233</t>
  </si>
  <si>
    <t>257</t>
  </si>
  <si>
    <t>ООО "РЕКЛАМНОЕ АГЕНТСТВО "ОРЕОЛ-ИНФО"</t>
  </si>
  <si>
    <t>405</t>
  </si>
  <si>
    <t>192</t>
  </si>
  <si>
    <t>193</t>
  </si>
  <si>
    <t>20</t>
  </si>
  <si>
    <t>387</t>
  </si>
  <si>
    <t>181</t>
  </si>
  <si>
    <t>373</t>
  </si>
  <si>
    <t>ИП ДАНИКЕР ЭЛЛА ГАБДУЛХАЕВНА</t>
  </si>
  <si>
    <t>530</t>
  </si>
  <si>
    <t>255</t>
  </si>
  <si>
    <t>256</t>
  </si>
  <si>
    <t>587</t>
  </si>
  <si>
    <t>279</t>
  </si>
  <si>
    <t>246</t>
  </si>
  <si>
    <t>62</t>
  </si>
  <si>
    <t>10876</t>
  </si>
  <si>
    <t>5438</t>
  </si>
  <si>
    <t>6147</t>
  </si>
  <si>
    <t>Комплекс процессных мероприятий "Поддержка средств массовой информации и развитие медиасреды"
Государственная программа Ленинградской области "Устойчивое общественное развитие в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</si>
</sst>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_₽"/>
    <numFmt numFmtId="165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8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ill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5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 indent="2"/>
    </xf>
    <xf numFmtId="49" fontId="5" fillId="2" borderId="6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49" fontId="6" fillId="0" borderId="0" xfId="0" applyNumberFormat="1" applyFont="1" applyFill="1" applyAlignment="1">
      <alignment horizontal="justify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/>
    <xf numFmtId="4" fontId="7" fillId="0" borderId="6" xfId="0" applyNumberFormat="1" applyFont="1" applyFill="1" applyBorder="1"/>
    <xf numFmtId="14" fontId="7" fillId="0" borderId="6" xfId="0" applyNumberFormat="1" applyFont="1" applyFill="1" applyBorder="1"/>
    <xf numFmtId="14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14" fontId="12" fillId="0" borderId="6" xfId="0" applyNumberFormat="1" applyFont="1" applyFill="1" applyBorder="1" applyAlignment="1">
      <alignment vertical="center" wrapText="1"/>
    </xf>
    <xf numFmtId="165" fontId="12" fillId="0" borderId="6" xfId="1" applyNumberFormat="1" applyFont="1" applyFill="1" applyBorder="1" applyAlignment="1">
      <alignment vertical="center" wrapText="1"/>
    </xf>
    <xf numFmtId="0" fontId="12" fillId="0" borderId="6" xfId="1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0" borderId="13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6" xfId="0" applyFont="1" applyFill="1" applyBorder="1" applyAlignment="1">
      <alignment horizontal="right"/>
    </xf>
    <xf numFmtId="49" fontId="7" fillId="0" borderId="0" xfId="0" applyNumberFormat="1" applyFont="1" applyFill="1"/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/>
    </xf>
    <xf numFmtId="0" fontId="2" fillId="0" borderId="20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2"/>
    </xf>
    <xf numFmtId="49" fontId="5" fillId="0" borderId="0" xfId="0" applyNumberFormat="1" applyFont="1" applyAlignment="1">
      <alignment horizontal="justify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3" borderId="0" xfId="0" applyFill="1"/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right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49" fontId="5" fillId="5" borderId="6" xfId="0" applyNumberFormat="1" applyFont="1" applyFill="1" applyBorder="1" applyAlignment="1">
      <alignment vertical="center" wrapText="1"/>
    </xf>
    <xf numFmtId="2" fontId="5" fillId="5" borderId="6" xfId="0" applyNumberFormat="1" applyFont="1" applyFill="1" applyBorder="1" applyAlignment="1">
      <alignment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righ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right" vertical="center" wrapText="1"/>
    </xf>
    <xf numFmtId="14" fontId="15" fillId="4" borderId="6" xfId="0" applyNumberFormat="1" applyFont="1" applyFill="1" applyBorder="1" applyAlignment="1">
      <alignment horizontal="right" vertical="center" wrapText="1"/>
    </xf>
    <xf numFmtId="4" fontId="5" fillId="4" borderId="6" xfId="0" applyNumberFormat="1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14" fontId="5" fillId="0" borderId="6" xfId="0" applyNumberFormat="1" applyFont="1" applyBorder="1" applyAlignment="1">
      <alignment horizontal="right" vertical="center" wrapText="1"/>
    </xf>
    <xf numFmtId="14" fontId="5" fillId="5" borderId="6" xfId="0" applyNumberFormat="1" applyFont="1" applyFill="1" applyBorder="1" applyAlignment="1">
      <alignment vertical="center" wrapText="1"/>
    </xf>
    <xf numFmtId="14" fontId="6" fillId="4" borderId="6" xfId="0" applyNumberFormat="1" applyFont="1" applyFill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right" vertical="center" wrapText="1"/>
    </xf>
    <xf numFmtId="4" fontId="6" fillId="4" borderId="6" xfId="0" applyNumberFormat="1" applyFon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vertical="center" wrapText="1"/>
    </xf>
    <xf numFmtId="14" fontId="6" fillId="5" borderId="6" xfId="0" applyNumberFormat="1" applyFont="1" applyFill="1" applyBorder="1" applyAlignment="1">
      <alignment vertical="center" wrapText="1"/>
    </xf>
    <xf numFmtId="14" fontId="6" fillId="5" borderId="6" xfId="0" applyNumberFormat="1" applyFont="1" applyFill="1" applyBorder="1" applyAlignment="1">
      <alignment horizontal="right" vertical="center" wrapText="1"/>
    </xf>
    <xf numFmtId="49" fontId="6" fillId="0" borderId="6" xfId="0" applyNumberFormat="1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49" fontId="13" fillId="4" borderId="6" xfId="0" applyNumberFormat="1" applyFont="1" applyFill="1" applyBorder="1" applyAlignment="1">
      <alignment horizontal="right"/>
    </xf>
    <xf numFmtId="0" fontId="0" fillId="4" borderId="6" xfId="0" applyFill="1" applyBorder="1"/>
    <xf numFmtId="0" fontId="13" fillId="4" borderId="6" xfId="0" applyNumberFormat="1" applyFont="1" applyFill="1" applyBorder="1" applyAlignment="1">
      <alignment horizontal="right"/>
    </xf>
    <xf numFmtId="0" fontId="13" fillId="4" borderId="6" xfId="0" applyNumberFormat="1" applyFont="1" applyFill="1" applyBorder="1"/>
    <xf numFmtId="0" fontId="0" fillId="4" borderId="6" xfId="0" applyFill="1" applyBorder="1" applyAlignment="1">
      <alignment horizontal="right"/>
    </xf>
    <xf numFmtId="4" fontId="5" fillId="4" borderId="6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14" fillId="3" borderId="6" xfId="0" applyFont="1" applyFill="1" applyBorder="1" applyAlignment="1">
      <alignment horizontal="left" vertical="center" wrapText="1"/>
    </xf>
    <xf numFmtId="4" fontId="5" fillId="5" borderId="6" xfId="0" applyNumberFormat="1" applyFont="1" applyFill="1" applyBorder="1" applyAlignment="1">
      <alignment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/>
    <xf numFmtId="3" fontId="10" fillId="4" borderId="6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right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right" vertical="center"/>
    </xf>
    <xf numFmtId="14" fontId="5" fillId="0" borderId="6" xfId="0" applyNumberFormat="1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14" fontId="5" fillId="0" borderId="15" xfId="0" applyNumberFormat="1" applyFont="1" applyFill="1" applyBorder="1" applyAlignment="1">
      <alignment vertical="center" wrapText="1"/>
    </xf>
    <xf numFmtId="49" fontId="14" fillId="4" borderId="6" xfId="0" applyNumberFormat="1" applyFont="1" applyFill="1" applyBorder="1" applyAlignment="1">
      <alignment horizontal="right"/>
    </xf>
    <xf numFmtId="0" fontId="5" fillId="4" borderId="6" xfId="0" applyFont="1" applyFill="1" applyBorder="1"/>
    <xf numFmtId="0" fontId="14" fillId="4" borderId="6" xfId="0" applyFont="1" applyFill="1" applyBorder="1" applyAlignment="1">
      <alignment horizontal="right"/>
    </xf>
    <xf numFmtId="0" fontId="14" fillId="4" borderId="6" xfId="0" applyFont="1" applyFill="1" applyBorder="1"/>
    <xf numFmtId="46" fontId="14" fillId="4" borderId="6" xfId="0" applyNumberFormat="1" applyFont="1" applyFill="1" applyBorder="1"/>
    <xf numFmtId="0" fontId="5" fillId="4" borderId="6" xfId="0" applyFont="1" applyFill="1" applyBorder="1" applyAlignment="1">
      <alignment horizontal="right"/>
    </xf>
    <xf numFmtId="4" fontId="5" fillId="4" borderId="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3" borderId="0" xfId="0" applyFont="1" applyFill="1"/>
    <xf numFmtId="0" fontId="5" fillId="4" borderId="0" xfId="0" applyFont="1" applyFill="1"/>
    <xf numFmtId="0" fontId="6" fillId="3" borderId="0" xfId="0" applyFont="1" applyFill="1"/>
    <xf numFmtId="4" fontId="14" fillId="4" borderId="6" xfId="0" applyNumberFormat="1" applyFont="1" applyFill="1" applyBorder="1" applyAlignment="1">
      <alignment vertical="center" wrapText="1"/>
    </xf>
    <xf numFmtId="4" fontId="5" fillId="0" borderId="0" xfId="0" applyNumberFormat="1" applyFont="1"/>
    <xf numFmtId="49" fontId="6" fillId="3" borderId="6" xfId="0" applyNumberFormat="1" applyFont="1" applyFill="1" applyBorder="1" applyAlignment="1">
      <alignment horizontal="right" vertical="center" wrapText="1"/>
    </xf>
    <xf numFmtId="14" fontId="6" fillId="3" borderId="6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right" vertical="center" wrapText="1"/>
    </xf>
    <xf numFmtId="49" fontId="5" fillId="0" borderId="0" xfId="0" applyNumberFormat="1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6" fillId="0" borderId="0" xfId="0" applyNumberFormat="1" applyFont="1" applyAlignment="1">
      <alignment horizontal="justify" vertical="center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righ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right" vertical="center" wrapText="1"/>
    </xf>
    <xf numFmtId="4" fontId="16" fillId="4" borderId="6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14" fontId="19" fillId="3" borderId="6" xfId="0" applyNumberFormat="1" applyFont="1" applyFill="1" applyBorder="1" applyAlignment="1">
      <alignment horizontal="center" vertical="center" wrapText="1"/>
    </xf>
    <xf numFmtId="14" fontId="19" fillId="3" borderId="6" xfId="0" applyNumberFormat="1" applyFon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right" vertical="center" wrapText="1"/>
    </xf>
    <xf numFmtId="14" fontId="16" fillId="3" borderId="6" xfId="0" applyNumberFormat="1" applyFont="1" applyFill="1" applyBorder="1" applyAlignment="1">
      <alignment horizontal="center" vertical="center" wrapText="1"/>
    </xf>
    <xf numFmtId="14" fontId="16" fillId="3" borderId="6" xfId="0" applyNumberFormat="1" applyFont="1" applyFill="1" applyBorder="1" applyAlignment="1">
      <alignment horizontal="right" vertical="center" wrapText="1"/>
    </xf>
    <xf numFmtId="14" fontId="21" fillId="4" borderId="6" xfId="0" applyNumberFormat="1" applyFont="1" applyFill="1" applyBorder="1" applyAlignment="1">
      <alignment horizontal="right" vertical="center" wrapText="1"/>
    </xf>
    <xf numFmtId="4" fontId="16" fillId="4" borderId="6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4" fontId="16" fillId="0" borderId="6" xfId="0" applyNumberFormat="1" applyFont="1" applyBorder="1" applyAlignment="1">
      <alignment vertical="center" wrapText="1"/>
    </xf>
    <xf numFmtId="14" fontId="16" fillId="0" borderId="6" xfId="0" applyNumberFormat="1" applyFont="1" applyBorder="1" applyAlignment="1">
      <alignment horizontal="right" vertical="center" wrapText="1"/>
    </xf>
    <xf numFmtId="14" fontId="16" fillId="5" borderId="6" xfId="0" applyNumberFormat="1" applyFont="1" applyFill="1" applyBorder="1" applyAlignment="1">
      <alignment vertical="center" wrapText="1"/>
    </xf>
    <xf numFmtId="14" fontId="19" fillId="4" borderId="6" xfId="0" applyNumberFormat="1" applyFont="1" applyFill="1" applyBorder="1" applyAlignment="1">
      <alignment horizontal="right" vertical="center" wrapText="1"/>
    </xf>
    <xf numFmtId="14" fontId="19" fillId="0" borderId="6" xfId="0" applyNumberFormat="1" applyFont="1" applyBorder="1" applyAlignment="1">
      <alignment horizontal="right" vertical="center" wrapText="1"/>
    </xf>
    <xf numFmtId="4" fontId="19" fillId="4" borderId="6" xfId="0" applyNumberFormat="1" applyFont="1" applyFill="1" applyBorder="1" applyAlignment="1">
      <alignment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vertical="center" wrapText="1"/>
    </xf>
    <xf numFmtId="14" fontId="19" fillId="5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14" fontId="19" fillId="0" borderId="6" xfId="0" applyNumberFormat="1" applyFont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 wrapText="1"/>
    </xf>
    <xf numFmtId="4" fontId="20" fillId="4" borderId="6" xfId="0" applyNumberFormat="1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left" vertical="center" wrapText="1"/>
    </xf>
    <xf numFmtId="14" fontId="16" fillId="3" borderId="6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14" fontId="20" fillId="3" borderId="6" xfId="0" applyNumberFormat="1" applyFont="1" applyFill="1" applyBorder="1" applyAlignment="1">
      <alignment vertical="center" wrapText="1"/>
    </xf>
    <xf numFmtId="4" fontId="20" fillId="4" borderId="6" xfId="0" applyNumberFormat="1" applyFont="1" applyFill="1" applyBorder="1" applyAlignment="1">
      <alignment horizontal="right" vertical="center" wrapText="1"/>
    </xf>
    <xf numFmtId="4" fontId="22" fillId="4" borderId="6" xfId="0" applyNumberFormat="1" applyFont="1" applyFill="1" applyBorder="1" applyAlignment="1">
      <alignment vertical="center" wrapText="1"/>
    </xf>
    <xf numFmtId="4" fontId="20" fillId="4" borderId="6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right"/>
    </xf>
    <xf numFmtId="49" fontId="20" fillId="4" borderId="6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14" fontId="5" fillId="0" borderId="15" xfId="0" applyNumberFormat="1" applyFont="1" applyBorder="1" applyAlignment="1">
      <alignment vertical="center" wrapText="1"/>
    </xf>
    <xf numFmtId="14" fontId="6" fillId="0" borderId="15" xfId="0" applyNumberFormat="1" applyFont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4" fontId="5" fillId="4" borderId="25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2" fontId="0" fillId="0" borderId="29" xfId="0" applyNumberFormat="1" applyBorder="1" applyAlignment="1"/>
    <xf numFmtId="2" fontId="0" fillId="0" borderId="0" xfId="0" applyNumberFormat="1" applyAlignment="1"/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49" fontId="5" fillId="0" borderId="31" xfId="0" applyNumberFormat="1" applyFont="1" applyFill="1" applyBorder="1" applyAlignment="1">
      <alignment vertical="center" wrapText="1"/>
    </xf>
    <xf numFmtId="0" fontId="5" fillId="0" borderId="31" xfId="0" applyNumberFormat="1" applyFont="1" applyFill="1" applyBorder="1" applyAlignment="1">
      <alignment vertical="center" wrapText="1"/>
    </xf>
    <xf numFmtId="0" fontId="14" fillId="4" borderId="33" xfId="0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2" fontId="5" fillId="4" borderId="25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right" vertical="top" wrapText="1"/>
    </xf>
    <xf numFmtId="0" fontId="5" fillId="4" borderId="25" xfId="0" applyFont="1" applyFill="1" applyBorder="1" applyAlignment="1">
      <alignment vertical="center" wrapText="1"/>
    </xf>
    <xf numFmtId="49" fontId="14" fillId="4" borderId="6" xfId="0" applyNumberFormat="1" applyFont="1" applyFill="1" applyBorder="1" applyAlignment="1">
      <alignment horizontal="right" vertical="center" wrapText="1"/>
    </xf>
    <xf numFmtId="0" fontId="14" fillId="4" borderId="6" xfId="0" applyNumberFormat="1" applyFont="1" applyFill="1" applyBorder="1" applyAlignment="1">
      <alignment horizontal="right" vertical="center" wrapText="1"/>
    </xf>
    <xf numFmtId="14" fontId="5" fillId="4" borderId="6" xfId="0" applyNumberFormat="1" applyFont="1" applyFill="1" applyBorder="1" applyAlignment="1">
      <alignment vertical="center" wrapText="1"/>
    </xf>
    <xf numFmtId="49" fontId="0" fillId="0" borderId="0" xfId="0" applyNumberFormat="1" applyFill="1" applyBorder="1"/>
    <xf numFmtId="2" fontId="0" fillId="0" borderId="0" xfId="0" applyNumberFormat="1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49" fontId="0" fillId="0" borderId="0" xfId="0" applyNumberFormat="1" applyBorder="1"/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wrapText="1"/>
    </xf>
    <xf numFmtId="0" fontId="16" fillId="3" borderId="0" xfId="0" applyFont="1" applyFill="1"/>
    <xf numFmtId="0" fontId="16" fillId="4" borderId="0" xfId="0" applyFont="1" applyFill="1"/>
    <xf numFmtId="0" fontId="19" fillId="3" borderId="0" xfId="0" applyFont="1" applyFill="1"/>
    <xf numFmtId="4" fontId="16" fillId="0" borderId="0" xfId="0" applyNumberFormat="1" applyFont="1"/>
    <xf numFmtId="4" fontId="16" fillId="0" borderId="6" xfId="0" applyNumberFormat="1" applyFont="1" applyBorder="1" applyAlignment="1">
      <alignment horizontal="center" vertical="center"/>
    </xf>
    <xf numFmtId="0" fontId="16" fillId="4" borderId="6" xfId="0" applyFont="1" applyFill="1" applyBorder="1"/>
    <xf numFmtId="49" fontId="16" fillId="4" borderId="6" xfId="0" applyNumberFormat="1" applyFont="1" applyFill="1" applyBorder="1" applyAlignment="1">
      <alignment horizontal="center"/>
    </xf>
    <xf numFmtId="14" fontId="16" fillId="4" borderId="6" xfId="0" applyNumberFormat="1" applyFont="1" applyFill="1" applyBorder="1"/>
    <xf numFmtId="4" fontId="16" fillId="4" borderId="6" xfId="0" applyNumberFormat="1" applyFont="1" applyFill="1" applyBorder="1"/>
    <xf numFmtId="49" fontId="16" fillId="0" borderId="0" xfId="0" applyNumberFormat="1" applyFont="1"/>
    <xf numFmtId="49" fontId="20" fillId="0" borderId="21" xfId="0" applyNumberFormat="1" applyFont="1" applyBorder="1" applyAlignment="1"/>
    <xf numFmtId="49" fontId="20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4" fontId="16" fillId="4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wrapText="1"/>
    </xf>
    <xf numFmtId="2" fontId="16" fillId="3" borderId="6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4" fontId="16" fillId="3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2" fillId="3" borderId="0" xfId="0" applyFont="1" applyFill="1"/>
    <xf numFmtId="0" fontId="12" fillId="4" borderId="0" xfId="0" applyFont="1" applyFill="1"/>
    <xf numFmtId="0" fontId="9" fillId="3" borderId="0" xfId="0" applyFont="1" applyFill="1"/>
    <xf numFmtId="49" fontId="12" fillId="0" borderId="0" xfId="0" applyNumberFormat="1" applyFont="1"/>
    <xf numFmtId="0" fontId="12" fillId="4" borderId="6" xfId="0" applyFont="1" applyFill="1" applyBorder="1"/>
    <xf numFmtId="0" fontId="12" fillId="4" borderId="6" xfId="0" applyFont="1" applyFill="1" applyBorder="1" applyAlignment="1">
      <alignment horizontal="right"/>
    </xf>
    <xf numFmtId="0" fontId="17" fillId="4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center" vertical="top" wrapText="1"/>
    </xf>
    <xf numFmtId="49" fontId="5" fillId="3" borderId="14" xfId="0" applyNumberFormat="1" applyFont="1" applyFill="1" applyBorder="1" applyAlignment="1">
      <alignment horizontal="center" vertical="top" wrapText="1"/>
    </xf>
    <xf numFmtId="49" fontId="5" fillId="3" borderId="16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2" fontId="12" fillId="4" borderId="15" xfId="0" applyNumberFormat="1" applyFont="1" applyFill="1" applyBorder="1" applyAlignment="1">
      <alignment horizontal="center" vertical="center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6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43" fontId="12" fillId="4" borderId="15" xfId="2" applyFont="1" applyFill="1" applyBorder="1" applyAlignment="1">
      <alignment horizontal="center" vertical="center"/>
    </xf>
    <xf numFmtId="43" fontId="12" fillId="4" borderId="14" xfId="2" applyFont="1" applyFill="1" applyBorder="1" applyAlignment="1">
      <alignment horizontal="center" vertical="center"/>
    </xf>
    <xf numFmtId="43" fontId="12" fillId="4" borderId="16" xfId="2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49" fontId="16" fillId="0" borderId="7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center" vertical="top" wrapText="1"/>
    </xf>
    <xf numFmtId="49" fontId="16" fillId="0" borderId="11" xfId="0" applyNumberFormat="1" applyFont="1" applyBorder="1" applyAlignment="1">
      <alignment horizontal="center" vertical="top" wrapText="1"/>
    </xf>
    <xf numFmtId="49" fontId="16" fillId="0" borderId="12" xfId="0" applyNumberFormat="1" applyFont="1" applyBorder="1" applyAlignment="1">
      <alignment horizontal="center" vertical="top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49" fontId="16" fillId="3" borderId="15" xfId="0" applyNumberFormat="1" applyFont="1" applyFill="1" applyBorder="1" applyAlignment="1">
      <alignment horizontal="center" vertical="top" wrapText="1"/>
    </xf>
    <xf numFmtId="49" fontId="16" fillId="3" borderId="14" xfId="0" applyNumberFormat="1" applyFont="1" applyFill="1" applyBorder="1" applyAlignment="1">
      <alignment horizontal="center" vertical="top" wrapText="1"/>
    </xf>
    <xf numFmtId="49" fontId="16" fillId="3" borderId="16" xfId="0" applyNumberFormat="1" applyFont="1" applyFill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Alignment="1">
      <alignment horizont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"/>
  <sheetViews>
    <sheetView workbookViewId="0">
      <selection activeCell="C5" sqref="C5"/>
    </sheetView>
  </sheetViews>
  <sheetFormatPr defaultRowHeight="15" x14ac:dyDescent="0.25"/>
  <cols>
    <col min="1" max="1" width="10.140625" style="1" customWidth="1"/>
    <col min="2" max="2" width="19.140625" style="1" customWidth="1"/>
    <col min="3" max="3" width="87.5703125" style="1" customWidth="1"/>
    <col min="4" max="4" width="20.28515625" style="1" customWidth="1"/>
    <col min="5" max="5" width="11.28515625" style="1" customWidth="1"/>
    <col min="6" max="6" width="14.140625" style="1" customWidth="1"/>
    <col min="7" max="16384" width="9.140625" style="1"/>
  </cols>
  <sheetData>
    <row r="1" spans="1:5" ht="33" customHeight="1" x14ac:dyDescent="0.25">
      <c r="B1" s="360" t="s">
        <v>0</v>
      </c>
      <c r="C1" s="361"/>
      <c r="D1" s="360"/>
      <c r="E1" s="2" t="s">
        <v>1</v>
      </c>
    </row>
    <row r="2" spans="1:5" x14ac:dyDescent="0.25">
      <c r="C2" s="3" t="s">
        <v>2</v>
      </c>
      <c r="D2" s="4" t="s">
        <v>3</v>
      </c>
      <c r="E2" s="5">
        <v>45839</v>
      </c>
    </row>
    <row r="3" spans="1:5" x14ac:dyDescent="0.25">
      <c r="D3" s="4" t="s">
        <v>3</v>
      </c>
      <c r="E3" s="5">
        <v>45858</v>
      </c>
    </row>
    <row r="4" spans="1:5" ht="30" x14ac:dyDescent="0.25">
      <c r="A4" s="362" t="s">
        <v>4</v>
      </c>
      <c r="B4" s="362"/>
      <c r="C4" s="6" t="s">
        <v>5</v>
      </c>
      <c r="D4" s="7" t="s">
        <v>6</v>
      </c>
      <c r="E4" s="8">
        <v>40200024</v>
      </c>
    </row>
    <row r="5" spans="1:5" ht="110.25" customHeight="1" x14ac:dyDescent="0.25">
      <c r="A5" s="362" t="s">
        <v>7</v>
      </c>
      <c r="B5" s="362"/>
      <c r="C5" s="9" t="s">
        <v>8</v>
      </c>
      <c r="D5" s="7" t="s">
        <v>9</v>
      </c>
      <c r="E5" s="8"/>
    </row>
    <row r="6" spans="1:5" ht="409.5" customHeight="1" x14ac:dyDescent="0.25">
      <c r="A6" s="362" t="s">
        <v>10</v>
      </c>
      <c r="B6" s="362"/>
      <c r="C6" s="9" t="s">
        <v>11</v>
      </c>
      <c r="D6" s="7" t="s">
        <v>9</v>
      </c>
      <c r="E6" s="10" t="s">
        <v>12</v>
      </c>
    </row>
    <row r="7" spans="1:5" x14ac:dyDescent="0.25">
      <c r="A7" s="362" t="s">
        <v>13</v>
      </c>
      <c r="B7" s="362"/>
      <c r="C7" s="9" t="s">
        <v>14</v>
      </c>
      <c r="E7" s="8"/>
    </row>
  </sheetData>
  <mergeCells count="5">
    <mergeCell ref="B1:D1"/>
    <mergeCell ref="A4:B4"/>
    <mergeCell ref="A5:B5"/>
    <mergeCell ref="A6:B6"/>
    <mergeCell ref="A7:B7"/>
  </mergeCells>
  <pageMargins left="0.7" right="0.7" top="0.75" bottom="0.75" header="0.3" footer="0.3"/>
  <pageSetup paperSize="9" scale="7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3"/>
  <sheetViews>
    <sheetView tabSelected="1" workbookViewId="0">
      <selection activeCell="K16" sqref="K16"/>
    </sheetView>
  </sheetViews>
  <sheetFormatPr defaultRowHeight="15" x14ac:dyDescent="0.25"/>
  <cols>
    <col min="1" max="1" width="9.140625" style="11"/>
    <col min="2" max="2" width="98.140625" style="11" customWidth="1"/>
    <col min="3" max="3" width="25.85546875" style="11" customWidth="1"/>
    <col min="4" max="16384" width="9.140625" style="11"/>
  </cols>
  <sheetData>
    <row r="1" spans="1:3" ht="58.5" customHeight="1" x14ac:dyDescent="0.25">
      <c r="A1" s="363" t="s">
        <v>15</v>
      </c>
      <c r="B1" s="363"/>
      <c r="C1" s="363"/>
    </row>
    <row r="2" spans="1:3" ht="15.75" x14ac:dyDescent="0.25">
      <c r="A2" s="12" t="s">
        <v>16</v>
      </c>
      <c r="B2" s="13" t="s">
        <v>17</v>
      </c>
      <c r="C2" s="14" t="s">
        <v>18</v>
      </c>
    </row>
    <row r="3" spans="1:3" ht="15.75" x14ac:dyDescent="0.25">
      <c r="A3" s="12">
        <v>1</v>
      </c>
      <c r="B3" s="13">
        <v>2</v>
      </c>
      <c r="C3" s="13">
        <v>3</v>
      </c>
    </row>
    <row r="4" spans="1:3" ht="63" x14ac:dyDescent="0.25">
      <c r="A4" s="15" t="s">
        <v>19</v>
      </c>
      <c r="B4" s="16" t="s">
        <v>20</v>
      </c>
      <c r="C4" s="17" t="s">
        <v>21</v>
      </c>
    </row>
    <row r="5" spans="1:3" ht="15.75" x14ac:dyDescent="0.25">
      <c r="A5" s="18" t="s">
        <v>22</v>
      </c>
      <c r="B5" s="19" t="s">
        <v>23</v>
      </c>
      <c r="C5" s="19">
        <v>68</v>
      </c>
    </row>
    <row r="6" spans="1:3" ht="15.75" x14ac:dyDescent="0.25">
      <c r="A6" s="18" t="s">
        <v>24</v>
      </c>
      <c r="B6" s="20" t="s">
        <v>25</v>
      </c>
      <c r="C6" s="19">
        <v>27</v>
      </c>
    </row>
    <row r="7" spans="1:3" ht="15.75" x14ac:dyDescent="0.25">
      <c r="A7" s="18" t="s">
        <v>26</v>
      </c>
      <c r="B7" s="20" t="s">
        <v>27</v>
      </c>
      <c r="C7" s="19">
        <v>41</v>
      </c>
    </row>
    <row r="8" spans="1:3" ht="15.75" x14ac:dyDescent="0.25">
      <c r="A8" s="18" t="s">
        <v>28</v>
      </c>
      <c r="B8" s="20" t="s">
        <v>29</v>
      </c>
      <c r="C8" s="19">
        <v>0</v>
      </c>
    </row>
    <row r="9" spans="1:3" ht="15.75" x14ac:dyDescent="0.25">
      <c r="A9" s="18" t="s">
        <v>30</v>
      </c>
      <c r="B9" s="20" t="s">
        <v>31</v>
      </c>
      <c r="C9" s="19">
        <v>176</v>
      </c>
    </row>
    <row r="10" spans="1:3" ht="15.75" x14ac:dyDescent="0.25">
      <c r="A10" s="18" t="s">
        <v>32</v>
      </c>
      <c r="B10" s="19" t="s">
        <v>33</v>
      </c>
      <c r="C10" s="19">
        <v>0</v>
      </c>
    </row>
    <row r="11" spans="1:3" ht="15.75" x14ac:dyDescent="0.25">
      <c r="A11" s="18" t="s">
        <v>34</v>
      </c>
      <c r="B11" s="20" t="s">
        <v>35</v>
      </c>
      <c r="C11" s="19">
        <v>2</v>
      </c>
    </row>
    <row r="12" spans="1:3" ht="15.75" x14ac:dyDescent="0.25">
      <c r="A12" s="18" t="s">
        <v>36</v>
      </c>
      <c r="B12" s="20" t="s">
        <v>25</v>
      </c>
      <c r="C12" s="19">
        <v>26</v>
      </c>
    </row>
    <row r="13" spans="1:3" ht="31.5" x14ac:dyDescent="0.25">
      <c r="A13" s="18" t="s">
        <v>37</v>
      </c>
      <c r="B13" s="19" t="s">
        <v>38</v>
      </c>
      <c r="C13" s="19">
        <v>80</v>
      </c>
    </row>
    <row r="14" spans="1:3" ht="15.75" x14ac:dyDescent="0.25">
      <c r="A14" s="18" t="s">
        <v>39</v>
      </c>
      <c r="B14" s="20" t="s">
        <v>40</v>
      </c>
      <c r="C14" s="19">
        <v>80</v>
      </c>
    </row>
    <row r="15" spans="1:3" ht="15.75" x14ac:dyDescent="0.25">
      <c r="A15" s="18" t="s">
        <v>41</v>
      </c>
      <c r="B15" s="20" t="s">
        <v>42</v>
      </c>
      <c r="C15" s="19">
        <v>0</v>
      </c>
    </row>
    <row r="16" spans="1:3" ht="78.75" x14ac:dyDescent="0.25">
      <c r="A16" s="21" t="s">
        <v>43</v>
      </c>
      <c r="B16" s="16" t="s">
        <v>44</v>
      </c>
      <c r="C16" s="17" t="s">
        <v>21</v>
      </c>
    </row>
    <row r="17" spans="1:3" ht="15.75" x14ac:dyDescent="0.25">
      <c r="A17" s="18" t="s">
        <v>45</v>
      </c>
      <c r="B17" s="19" t="s">
        <v>23</v>
      </c>
      <c r="C17" s="19">
        <v>14</v>
      </c>
    </row>
    <row r="18" spans="1:3" ht="15.75" x14ac:dyDescent="0.25">
      <c r="A18" s="18" t="s">
        <v>46</v>
      </c>
      <c r="B18" s="20" t="s">
        <v>25</v>
      </c>
      <c r="C18" s="19">
        <v>9</v>
      </c>
    </row>
    <row r="19" spans="1:3" ht="15.75" x14ac:dyDescent="0.25">
      <c r="A19" s="18" t="s">
        <v>47</v>
      </c>
      <c r="B19" s="20" t="s">
        <v>27</v>
      </c>
      <c r="C19" s="19">
        <v>0</v>
      </c>
    </row>
    <row r="20" spans="1:3" ht="15.75" x14ac:dyDescent="0.25">
      <c r="A20" s="18" t="s">
        <v>48</v>
      </c>
      <c r="B20" s="20" t="s">
        <v>29</v>
      </c>
      <c r="C20" s="19">
        <v>5</v>
      </c>
    </row>
    <row r="21" spans="1:3" ht="15.75" x14ac:dyDescent="0.25">
      <c r="A21" s="18" t="s">
        <v>49</v>
      </c>
      <c r="B21" s="19" t="s">
        <v>31</v>
      </c>
      <c r="C21" s="19">
        <v>6</v>
      </c>
    </row>
    <row r="22" spans="1:3" ht="15.75" x14ac:dyDescent="0.25">
      <c r="A22" s="18" t="s">
        <v>50</v>
      </c>
      <c r="B22" s="19" t="s">
        <v>51</v>
      </c>
      <c r="C22" s="19">
        <v>1</v>
      </c>
    </row>
    <row r="23" spans="1:3" ht="15.75" x14ac:dyDescent="0.25">
      <c r="A23" s="18" t="s">
        <v>52</v>
      </c>
      <c r="B23" s="20" t="s">
        <v>35</v>
      </c>
      <c r="C23" s="19">
        <v>0</v>
      </c>
    </row>
    <row r="24" spans="1:3" ht="15.75" x14ac:dyDescent="0.25">
      <c r="A24" s="18" t="s">
        <v>53</v>
      </c>
      <c r="B24" s="20" t="s">
        <v>25</v>
      </c>
      <c r="C24" s="19">
        <v>1</v>
      </c>
    </row>
    <row r="25" spans="1:3" ht="31.5" x14ac:dyDescent="0.25">
      <c r="A25" s="18" t="s">
        <v>54</v>
      </c>
      <c r="B25" s="19" t="s">
        <v>38</v>
      </c>
      <c r="C25" s="19">
        <v>6</v>
      </c>
    </row>
    <row r="26" spans="1:3" ht="15.75" x14ac:dyDescent="0.25">
      <c r="A26" s="18" t="s">
        <v>55</v>
      </c>
      <c r="B26" s="20" t="s">
        <v>40</v>
      </c>
      <c r="C26" s="19">
        <v>6</v>
      </c>
    </row>
    <row r="27" spans="1:3" ht="15.75" x14ac:dyDescent="0.25">
      <c r="A27" s="18" t="s">
        <v>56</v>
      </c>
      <c r="B27" s="20" t="s">
        <v>42</v>
      </c>
      <c r="C27" s="19">
        <v>0</v>
      </c>
    </row>
    <row r="28" spans="1:3" ht="78.75" x14ac:dyDescent="0.25">
      <c r="A28" s="21" t="s">
        <v>57</v>
      </c>
      <c r="B28" s="16" t="s">
        <v>58</v>
      </c>
      <c r="C28" s="17" t="s">
        <v>21</v>
      </c>
    </row>
    <row r="29" spans="1:3" ht="15.75" x14ac:dyDescent="0.25">
      <c r="A29" s="18" t="s">
        <v>59</v>
      </c>
      <c r="B29" s="19" t="s">
        <v>23</v>
      </c>
      <c r="C29" s="19">
        <f>C30+C31+C32</f>
        <v>4</v>
      </c>
    </row>
    <row r="30" spans="1:3" ht="15.75" x14ac:dyDescent="0.25">
      <c r="A30" s="18" t="s">
        <v>60</v>
      </c>
      <c r="B30" s="20" t="s">
        <v>25</v>
      </c>
      <c r="C30" s="19">
        <v>4</v>
      </c>
    </row>
    <row r="31" spans="1:3" ht="15.75" x14ac:dyDescent="0.25">
      <c r="A31" s="18" t="s">
        <v>61</v>
      </c>
      <c r="B31" s="20" t="s">
        <v>27</v>
      </c>
      <c r="C31" s="19">
        <v>0</v>
      </c>
    </row>
    <row r="32" spans="1:3" ht="15.75" x14ac:dyDescent="0.25">
      <c r="A32" s="18" t="s">
        <v>62</v>
      </c>
      <c r="B32" s="20" t="s">
        <v>29</v>
      </c>
      <c r="C32" s="19">
        <v>0</v>
      </c>
    </row>
    <row r="33" spans="1:3" ht="15.75" x14ac:dyDescent="0.25">
      <c r="A33" s="18" t="s">
        <v>63</v>
      </c>
      <c r="B33" s="19" t="s">
        <v>31</v>
      </c>
      <c r="C33" s="19">
        <v>4</v>
      </c>
    </row>
    <row r="34" spans="1:3" ht="15.75" x14ac:dyDescent="0.25">
      <c r="A34" s="18" t="s">
        <v>64</v>
      </c>
      <c r="B34" s="19" t="s">
        <v>51</v>
      </c>
      <c r="C34" s="19">
        <v>0</v>
      </c>
    </row>
    <row r="35" spans="1:3" ht="15.75" x14ac:dyDescent="0.25">
      <c r="A35" s="18" t="s">
        <v>65</v>
      </c>
      <c r="B35" s="20" t="s">
        <v>35</v>
      </c>
      <c r="C35" s="19">
        <v>0</v>
      </c>
    </row>
    <row r="36" spans="1:3" ht="15.75" x14ac:dyDescent="0.25">
      <c r="A36" s="18" t="s">
        <v>66</v>
      </c>
      <c r="B36" s="20" t="s">
        <v>25</v>
      </c>
      <c r="C36" s="19">
        <v>0</v>
      </c>
    </row>
    <row r="37" spans="1:3" ht="31.5" x14ac:dyDescent="0.25">
      <c r="A37" s="18" t="s">
        <v>67</v>
      </c>
      <c r="B37" s="19" t="s">
        <v>38</v>
      </c>
      <c r="C37" s="19">
        <f>C38+C39</f>
        <v>4</v>
      </c>
    </row>
    <row r="38" spans="1:3" ht="15.75" x14ac:dyDescent="0.25">
      <c r="A38" s="18" t="s">
        <v>68</v>
      </c>
      <c r="B38" s="20" t="s">
        <v>40</v>
      </c>
      <c r="C38" s="19">
        <v>4</v>
      </c>
    </row>
    <row r="39" spans="1:3" ht="15.75" x14ac:dyDescent="0.25">
      <c r="A39" s="18" t="s">
        <v>69</v>
      </c>
      <c r="B39" s="20" t="s">
        <v>42</v>
      </c>
      <c r="C39" s="19">
        <v>0</v>
      </c>
    </row>
    <row r="40" spans="1:3" ht="66.75" customHeight="1" x14ac:dyDescent="0.25">
      <c r="A40" s="21" t="s">
        <v>70</v>
      </c>
      <c r="B40" s="16" t="s">
        <v>71</v>
      </c>
      <c r="C40" s="17" t="s">
        <v>21</v>
      </c>
    </row>
    <row r="41" spans="1:3" ht="15.75" x14ac:dyDescent="0.25">
      <c r="A41" s="18" t="s">
        <v>72</v>
      </c>
      <c r="B41" s="19" t="s">
        <v>23</v>
      </c>
      <c r="C41" s="19">
        <v>2</v>
      </c>
    </row>
    <row r="42" spans="1:3" ht="15.75" x14ac:dyDescent="0.25">
      <c r="A42" s="18" t="s">
        <v>73</v>
      </c>
      <c r="B42" s="20" t="s">
        <v>25</v>
      </c>
      <c r="C42" s="19">
        <v>1</v>
      </c>
    </row>
    <row r="43" spans="1:3" ht="15.75" x14ac:dyDescent="0.25">
      <c r="A43" s="18" t="s">
        <v>74</v>
      </c>
      <c r="B43" s="20" t="s">
        <v>27</v>
      </c>
      <c r="C43" s="19">
        <v>1</v>
      </c>
    </row>
    <row r="44" spans="1:3" ht="15.75" x14ac:dyDescent="0.25">
      <c r="A44" s="18" t="s">
        <v>75</v>
      </c>
      <c r="B44" s="20" t="s">
        <v>29</v>
      </c>
      <c r="C44" s="19">
        <v>0</v>
      </c>
    </row>
    <row r="45" spans="1:3" ht="15.75" x14ac:dyDescent="0.25">
      <c r="A45" s="18" t="s">
        <v>76</v>
      </c>
      <c r="B45" s="19" t="s">
        <v>31</v>
      </c>
      <c r="C45" s="19">
        <v>0</v>
      </c>
    </row>
    <row r="46" spans="1:3" ht="15.75" x14ac:dyDescent="0.25">
      <c r="A46" s="18" t="s">
        <v>77</v>
      </c>
      <c r="B46" s="19" t="s">
        <v>51</v>
      </c>
      <c r="C46" s="19">
        <v>0</v>
      </c>
    </row>
    <row r="47" spans="1:3" ht="15.75" x14ac:dyDescent="0.25">
      <c r="A47" s="18" t="s">
        <v>78</v>
      </c>
      <c r="B47" s="20" t="s">
        <v>35</v>
      </c>
      <c r="C47" s="19">
        <v>0</v>
      </c>
    </row>
    <row r="48" spans="1:3" ht="15.75" x14ac:dyDescent="0.25">
      <c r="A48" s="18" t="s">
        <v>79</v>
      </c>
      <c r="B48" s="20" t="s">
        <v>25</v>
      </c>
      <c r="C48" s="19">
        <v>0</v>
      </c>
    </row>
    <row r="49" spans="1:3" ht="31.5" x14ac:dyDescent="0.25">
      <c r="A49" s="18" t="s">
        <v>80</v>
      </c>
      <c r="B49" s="19" t="s">
        <v>38</v>
      </c>
      <c r="C49" s="19">
        <v>1</v>
      </c>
    </row>
    <row r="50" spans="1:3" ht="15.75" x14ac:dyDescent="0.25">
      <c r="A50" s="18" t="s">
        <v>81</v>
      </c>
      <c r="B50" s="20" t="s">
        <v>40</v>
      </c>
      <c r="C50" s="19">
        <v>1</v>
      </c>
    </row>
    <row r="51" spans="1:3" ht="15.75" x14ac:dyDescent="0.25">
      <c r="A51" s="18" t="s">
        <v>82</v>
      </c>
      <c r="B51" s="20" t="s">
        <v>42</v>
      </c>
      <c r="C51" s="19">
        <v>0</v>
      </c>
    </row>
    <row r="52" spans="1:3" ht="54" customHeight="1" x14ac:dyDescent="0.25">
      <c r="A52" s="21" t="s">
        <v>83</v>
      </c>
      <c r="B52" s="16" t="s">
        <v>84</v>
      </c>
      <c r="C52" s="17" t="s">
        <v>21</v>
      </c>
    </row>
    <row r="53" spans="1:3" ht="15.75" x14ac:dyDescent="0.25">
      <c r="A53" s="18" t="s">
        <v>85</v>
      </c>
      <c r="B53" s="19" t="s">
        <v>23</v>
      </c>
      <c r="C53" s="19">
        <f>C54+C55+C56</f>
        <v>1</v>
      </c>
    </row>
    <row r="54" spans="1:3" ht="15.75" x14ac:dyDescent="0.25">
      <c r="A54" s="18" t="s">
        <v>86</v>
      </c>
      <c r="B54" s="20" t="s">
        <v>25</v>
      </c>
      <c r="C54" s="19">
        <v>0</v>
      </c>
    </row>
    <row r="55" spans="1:3" ht="15.75" x14ac:dyDescent="0.25">
      <c r="A55" s="18" t="s">
        <v>87</v>
      </c>
      <c r="B55" s="20" t="s">
        <v>27</v>
      </c>
      <c r="C55" s="19">
        <v>0</v>
      </c>
    </row>
    <row r="56" spans="1:3" ht="15.75" x14ac:dyDescent="0.25">
      <c r="A56" s="18" t="s">
        <v>88</v>
      </c>
      <c r="B56" s="20" t="s">
        <v>29</v>
      </c>
      <c r="C56" s="19">
        <v>1</v>
      </c>
    </row>
    <row r="57" spans="1:3" ht="15.75" x14ac:dyDescent="0.25">
      <c r="A57" s="18" t="s">
        <v>89</v>
      </c>
      <c r="B57" s="19" t="s">
        <v>31</v>
      </c>
      <c r="C57" s="19">
        <v>0</v>
      </c>
    </row>
    <row r="58" spans="1:3" ht="15.75" x14ac:dyDescent="0.25">
      <c r="A58" s="18" t="s">
        <v>90</v>
      </c>
      <c r="B58" s="19" t="s">
        <v>51</v>
      </c>
      <c r="C58" s="19">
        <v>0</v>
      </c>
    </row>
    <row r="59" spans="1:3" ht="15.75" x14ac:dyDescent="0.25">
      <c r="A59" s="18" t="s">
        <v>91</v>
      </c>
      <c r="B59" s="20" t="s">
        <v>35</v>
      </c>
      <c r="C59" s="19">
        <v>0</v>
      </c>
    </row>
    <row r="60" spans="1:3" ht="15.75" x14ac:dyDescent="0.25">
      <c r="A60" s="18" t="s">
        <v>92</v>
      </c>
      <c r="B60" s="20" t="s">
        <v>25</v>
      </c>
      <c r="C60" s="19">
        <v>0</v>
      </c>
    </row>
    <row r="61" spans="1:3" ht="31.5" x14ac:dyDescent="0.25">
      <c r="A61" s="18" t="s">
        <v>93</v>
      </c>
      <c r="B61" s="19" t="s">
        <v>38</v>
      </c>
      <c r="C61" s="19">
        <f>C62+C63</f>
        <v>1</v>
      </c>
    </row>
    <row r="62" spans="1:3" ht="15.75" x14ac:dyDescent="0.25">
      <c r="A62" s="18" t="s">
        <v>94</v>
      </c>
      <c r="B62" s="20" t="s">
        <v>40</v>
      </c>
      <c r="C62" s="19">
        <v>1</v>
      </c>
    </row>
    <row r="63" spans="1:3" ht="15.75" x14ac:dyDescent="0.25">
      <c r="A63" s="18" t="s">
        <v>95</v>
      </c>
      <c r="B63" s="20" t="s">
        <v>42</v>
      </c>
      <c r="C63" s="19">
        <v>0</v>
      </c>
    </row>
    <row r="64" spans="1:3" ht="78" customHeight="1" x14ac:dyDescent="0.25">
      <c r="A64" s="21" t="s">
        <v>96</v>
      </c>
      <c r="B64" s="16" t="s">
        <v>97</v>
      </c>
      <c r="C64" s="17" t="s">
        <v>21</v>
      </c>
    </row>
    <row r="65" spans="1:3" ht="15.75" x14ac:dyDescent="0.25">
      <c r="A65" s="18" t="s">
        <v>98</v>
      </c>
      <c r="B65" s="19" t="s">
        <v>23</v>
      </c>
      <c r="C65" s="19">
        <f>C66+C67+C68</f>
        <v>1</v>
      </c>
    </row>
    <row r="66" spans="1:3" ht="15.75" x14ac:dyDescent="0.25">
      <c r="A66" s="18" t="s">
        <v>99</v>
      </c>
      <c r="B66" s="20" t="s">
        <v>25</v>
      </c>
      <c r="C66" s="19">
        <v>1</v>
      </c>
    </row>
    <row r="67" spans="1:3" ht="15.75" x14ac:dyDescent="0.25">
      <c r="A67" s="18" t="s">
        <v>100</v>
      </c>
      <c r="B67" s="20" t="s">
        <v>27</v>
      </c>
      <c r="C67" s="19">
        <v>0</v>
      </c>
    </row>
    <row r="68" spans="1:3" ht="15.75" x14ac:dyDescent="0.25">
      <c r="A68" s="18" t="s">
        <v>101</v>
      </c>
      <c r="B68" s="20" t="s">
        <v>29</v>
      </c>
      <c r="C68" s="19">
        <v>0</v>
      </c>
    </row>
    <row r="69" spans="1:3" ht="15.75" x14ac:dyDescent="0.25">
      <c r="A69" s="18" t="s">
        <v>102</v>
      </c>
      <c r="B69" s="19" t="s">
        <v>31</v>
      </c>
      <c r="C69" s="19">
        <v>1</v>
      </c>
    </row>
    <row r="70" spans="1:3" ht="15.75" x14ac:dyDescent="0.25">
      <c r="A70" s="18" t="s">
        <v>103</v>
      </c>
      <c r="B70" s="19" t="s">
        <v>51</v>
      </c>
      <c r="C70" s="19">
        <v>0</v>
      </c>
    </row>
    <row r="71" spans="1:3" ht="15.75" x14ac:dyDescent="0.25">
      <c r="A71" s="18" t="s">
        <v>104</v>
      </c>
      <c r="B71" s="20" t="s">
        <v>35</v>
      </c>
      <c r="C71" s="19">
        <v>0</v>
      </c>
    </row>
    <row r="72" spans="1:3" ht="15.75" x14ac:dyDescent="0.25">
      <c r="A72" s="18" t="s">
        <v>105</v>
      </c>
      <c r="B72" s="20" t="s">
        <v>25</v>
      </c>
      <c r="C72" s="19">
        <v>0</v>
      </c>
    </row>
    <row r="73" spans="1:3" ht="31.5" x14ac:dyDescent="0.25">
      <c r="A73" s="18" t="s">
        <v>106</v>
      </c>
      <c r="B73" s="19" t="s">
        <v>38</v>
      </c>
      <c r="C73" s="19">
        <f>C74+C75</f>
        <v>1</v>
      </c>
    </row>
    <row r="74" spans="1:3" ht="15.75" x14ac:dyDescent="0.25">
      <c r="A74" s="18" t="s">
        <v>107</v>
      </c>
      <c r="B74" s="20" t="s">
        <v>40</v>
      </c>
      <c r="C74" s="19">
        <v>1</v>
      </c>
    </row>
    <row r="75" spans="1:3" ht="15.75" x14ac:dyDescent="0.25">
      <c r="A75" s="18" t="s">
        <v>108</v>
      </c>
      <c r="B75" s="20" t="s">
        <v>42</v>
      </c>
      <c r="C75" s="19">
        <v>0</v>
      </c>
    </row>
    <row r="76" spans="1:3" ht="117.75" customHeight="1" x14ac:dyDescent="0.25">
      <c r="A76" s="21" t="s">
        <v>109</v>
      </c>
      <c r="B76" s="16" t="s">
        <v>110</v>
      </c>
      <c r="C76" s="17" t="s">
        <v>21</v>
      </c>
    </row>
    <row r="77" spans="1:3" ht="15.75" x14ac:dyDescent="0.25">
      <c r="A77" s="18" t="s">
        <v>111</v>
      </c>
      <c r="B77" s="19" t="s">
        <v>23</v>
      </c>
      <c r="C77" s="19">
        <v>64</v>
      </c>
    </row>
    <row r="78" spans="1:3" ht="15.75" x14ac:dyDescent="0.25">
      <c r="A78" s="18" t="s">
        <v>112</v>
      </c>
      <c r="B78" s="20" t="s">
        <v>25</v>
      </c>
      <c r="C78" s="19">
        <v>64</v>
      </c>
    </row>
    <row r="79" spans="1:3" ht="15.75" x14ac:dyDescent="0.25">
      <c r="A79" s="18" t="s">
        <v>113</v>
      </c>
      <c r="B79" s="20" t="s">
        <v>27</v>
      </c>
      <c r="C79" s="19">
        <v>0</v>
      </c>
    </row>
    <row r="80" spans="1:3" ht="15.75" x14ac:dyDescent="0.25">
      <c r="A80" s="18" t="s">
        <v>114</v>
      </c>
      <c r="B80" s="20" t="s">
        <v>29</v>
      </c>
      <c r="C80" s="19">
        <v>0</v>
      </c>
    </row>
    <row r="81" spans="1:3" ht="15.75" x14ac:dyDescent="0.25">
      <c r="A81" s="18" t="s">
        <v>115</v>
      </c>
      <c r="B81" s="19" t="s">
        <v>31</v>
      </c>
      <c r="C81" s="19">
        <v>46</v>
      </c>
    </row>
    <row r="82" spans="1:3" ht="15.75" x14ac:dyDescent="0.25">
      <c r="A82" s="18" t="s">
        <v>116</v>
      </c>
      <c r="B82" s="19" t="s">
        <v>51</v>
      </c>
      <c r="C82" s="19">
        <v>5</v>
      </c>
    </row>
    <row r="83" spans="1:3" ht="15.75" x14ac:dyDescent="0.25">
      <c r="A83" s="18" t="s">
        <v>117</v>
      </c>
      <c r="B83" s="20" t="s">
        <v>35</v>
      </c>
      <c r="C83" s="19">
        <v>0</v>
      </c>
    </row>
    <row r="84" spans="1:3" ht="15.75" x14ac:dyDescent="0.25">
      <c r="A84" s="18" t="s">
        <v>118</v>
      </c>
      <c r="B84" s="20" t="s">
        <v>25</v>
      </c>
      <c r="C84" s="19">
        <v>5</v>
      </c>
    </row>
    <row r="85" spans="1:3" ht="31.5" x14ac:dyDescent="0.25">
      <c r="A85" s="18" t="s">
        <v>119</v>
      </c>
      <c r="B85" s="19" t="s">
        <v>38</v>
      </c>
      <c r="C85" s="19">
        <v>48</v>
      </c>
    </row>
    <row r="86" spans="1:3" ht="15.75" x14ac:dyDescent="0.25">
      <c r="A86" s="18" t="s">
        <v>120</v>
      </c>
      <c r="B86" s="20" t="s">
        <v>40</v>
      </c>
      <c r="C86" s="19">
        <v>48</v>
      </c>
    </row>
    <row r="87" spans="1:3" ht="15.75" x14ac:dyDescent="0.25">
      <c r="A87" s="18" t="s">
        <v>121</v>
      </c>
      <c r="B87" s="20" t="s">
        <v>42</v>
      </c>
      <c r="C87" s="19">
        <v>0</v>
      </c>
    </row>
    <row r="88" spans="1:3" ht="94.5" x14ac:dyDescent="0.25">
      <c r="A88" s="21" t="s">
        <v>122</v>
      </c>
      <c r="B88" s="16" t="s">
        <v>123</v>
      </c>
      <c r="C88" s="17" t="s">
        <v>21</v>
      </c>
    </row>
    <row r="89" spans="1:3" ht="15.75" x14ac:dyDescent="0.25">
      <c r="A89" s="18" t="s">
        <v>124</v>
      </c>
      <c r="B89" s="19" t="s">
        <v>23</v>
      </c>
      <c r="C89" s="22">
        <v>0</v>
      </c>
    </row>
    <row r="90" spans="1:3" ht="15.75" x14ac:dyDescent="0.25">
      <c r="A90" s="18" t="s">
        <v>125</v>
      </c>
      <c r="B90" s="20" t="s">
        <v>25</v>
      </c>
      <c r="C90" s="22">
        <v>0</v>
      </c>
    </row>
    <row r="91" spans="1:3" ht="15.75" x14ac:dyDescent="0.25">
      <c r="A91" s="18" t="s">
        <v>126</v>
      </c>
      <c r="B91" s="20" t="s">
        <v>27</v>
      </c>
      <c r="C91" s="22">
        <v>0</v>
      </c>
    </row>
    <row r="92" spans="1:3" ht="15.75" x14ac:dyDescent="0.25">
      <c r="A92" s="18" t="s">
        <v>127</v>
      </c>
      <c r="B92" s="20" t="s">
        <v>29</v>
      </c>
      <c r="C92" s="22">
        <v>0</v>
      </c>
    </row>
    <row r="93" spans="1:3" ht="15.75" x14ac:dyDescent="0.25">
      <c r="A93" s="18" t="s">
        <v>128</v>
      </c>
      <c r="B93" s="19" t="s">
        <v>31</v>
      </c>
      <c r="C93" s="22">
        <v>0</v>
      </c>
    </row>
    <row r="94" spans="1:3" ht="15.75" x14ac:dyDescent="0.25">
      <c r="A94" s="18" t="s">
        <v>129</v>
      </c>
      <c r="B94" s="19" t="s">
        <v>51</v>
      </c>
      <c r="C94" s="22">
        <v>1</v>
      </c>
    </row>
    <row r="95" spans="1:3" ht="15.75" x14ac:dyDescent="0.25">
      <c r="A95" s="18" t="s">
        <v>130</v>
      </c>
      <c r="B95" s="20" t="s">
        <v>35</v>
      </c>
      <c r="C95" s="22">
        <v>0</v>
      </c>
    </row>
    <row r="96" spans="1:3" ht="15.75" x14ac:dyDescent="0.25">
      <c r="A96" s="18" t="s">
        <v>131</v>
      </c>
      <c r="B96" s="20" t="s">
        <v>25</v>
      </c>
      <c r="C96" s="22">
        <v>1</v>
      </c>
    </row>
    <row r="97" spans="1:3" ht="31.5" x14ac:dyDescent="0.25">
      <c r="A97" s="18" t="s">
        <v>132</v>
      </c>
      <c r="B97" s="19" t="s">
        <v>38</v>
      </c>
      <c r="C97" s="22">
        <v>1</v>
      </c>
    </row>
    <row r="98" spans="1:3" ht="15.75" x14ac:dyDescent="0.25">
      <c r="A98" s="18" t="s">
        <v>133</v>
      </c>
      <c r="B98" s="20" t="s">
        <v>40</v>
      </c>
      <c r="C98" s="22">
        <v>1</v>
      </c>
    </row>
    <row r="99" spans="1:3" ht="15.75" x14ac:dyDescent="0.25">
      <c r="A99" s="18" t="s">
        <v>134</v>
      </c>
      <c r="B99" s="20" t="s">
        <v>42</v>
      </c>
      <c r="C99" s="22">
        <v>1</v>
      </c>
    </row>
    <row r="100" spans="1:3" ht="47.25" x14ac:dyDescent="0.25">
      <c r="A100" s="21" t="s">
        <v>135</v>
      </c>
      <c r="B100" s="16" t="s">
        <v>136</v>
      </c>
      <c r="C100" s="17" t="s">
        <v>21</v>
      </c>
    </row>
    <row r="101" spans="1:3" ht="15.75" x14ac:dyDescent="0.25">
      <c r="A101" s="18" t="s">
        <v>137</v>
      </c>
      <c r="B101" s="19" t="s">
        <v>23</v>
      </c>
      <c r="C101" s="22">
        <v>0</v>
      </c>
    </row>
    <row r="102" spans="1:3" ht="15.75" x14ac:dyDescent="0.25">
      <c r="A102" s="18" t="s">
        <v>138</v>
      </c>
      <c r="B102" s="20" t="s">
        <v>25</v>
      </c>
      <c r="C102" s="22">
        <v>0</v>
      </c>
    </row>
    <row r="103" spans="1:3" ht="15.75" x14ac:dyDescent="0.25">
      <c r="A103" s="18" t="s">
        <v>139</v>
      </c>
      <c r="B103" s="20" t="s">
        <v>27</v>
      </c>
      <c r="C103" s="22">
        <v>0</v>
      </c>
    </row>
    <row r="104" spans="1:3" ht="15.75" x14ac:dyDescent="0.25">
      <c r="A104" s="18" t="s">
        <v>140</v>
      </c>
      <c r="B104" s="20" t="s">
        <v>29</v>
      </c>
      <c r="C104" s="22">
        <v>0</v>
      </c>
    </row>
    <row r="105" spans="1:3" ht="15.75" x14ac:dyDescent="0.25">
      <c r="A105" s="18" t="s">
        <v>141</v>
      </c>
      <c r="B105" s="19" t="s">
        <v>31</v>
      </c>
      <c r="C105" s="22">
        <v>14</v>
      </c>
    </row>
    <row r="106" spans="1:3" ht="15.75" x14ac:dyDescent="0.25">
      <c r="A106" s="18" t="s">
        <v>142</v>
      </c>
      <c r="B106" s="19" t="s">
        <v>51</v>
      </c>
      <c r="C106" s="22">
        <v>0</v>
      </c>
    </row>
    <row r="107" spans="1:3" ht="15.75" x14ac:dyDescent="0.25">
      <c r="A107" s="18" t="s">
        <v>143</v>
      </c>
      <c r="B107" s="20" t="s">
        <v>35</v>
      </c>
      <c r="C107" s="22">
        <v>0</v>
      </c>
    </row>
    <row r="108" spans="1:3" ht="15.75" x14ac:dyDescent="0.25">
      <c r="A108" s="18" t="s">
        <v>144</v>
      </c>
      <c r="B108" s="20" t="s">
        <v>25</v>
      </c>
      <c r="C108" s="22">
        <v>1</v>
      </c>
    </row>
    <row r="109" spans="1:3" ht="31.5" x14ac:dyDescent="0.25">
      <c r="A109" s="18" t="s">
        <v>145</v>
      </c>
      <c r="B109" s="19" t="s">
        <v>38</v>
      </c>
      <c r="C109" s="22">
        <v>14</v>
      </c>
    </row>
    <row r="110" spans="1:3" ht="15.75" x14ac:dyDescent="0.25">
      <c r="A110" s="18" t="s">
        <v>146</v>
      </c>
      <c r="B110" s="20" t="s">
        <v>40</v>
      </c>
      <c r="C110" s="22">
        <v>14</v>
      </c>
    </row>
    <row r="111" spans="1:3" ht="15.75" x14ac:dyDescent="0.25">
      <c r="A111" s="18" t="s">
        <v>147</v>
      </c>
      <c r="B111" s="20" t="s">
        <v>42</v>
      </c>
      <c r="C111" s="22">
        <v>0</v>
      </c>
    </row>
    <row r="112" spans="1:3" ht="78.75" x14ac:dyDescent="0.25">
      <c r="A112" s="21" t="s">
        <v>148</v>
      </c>
      <c r="B112" s="16" t="s">
        <v>149</v>
      </c>
      <c r="C112" s="17" t="s">
        <v>21</v>
      </c>
    </row>
    <row r="113" spans="1:3" ht="15.75" x14ac:dyDescent="0.25">
      <c r="A113" s="18" t="s">
        <v>150</v>
      </c>
      <c r="B113" s="19" t="s">
        <v>23</v>
      </c>
      <c r="C113" s="22">
        <v>4</v>
      </c>
    </row>
    <row r="114" spans="1:3" ht="15.75" x14ac:dyDescent="0.25">
      <c r="A114" s="18" t="s">
        <v>151</v>
      </c>
      <c r="B114" s="20" t="s">
        <v>25</v>
      </c>
      <c r="C114" s="22">
        <v>4</v>
      </c>
    </row>
    <row r="115" spans="1:3" ht="15.75" x14ac:dyDescent="0.25">
      <c r="A115" s="18" t="s">
        <v>152</v>
      </c>
      <c r="B115" s="20" t="s">
        <v>27</v>
      </c>
      <c r="C115" s="22">
        <v>0</v>
      </c>
    </row>
    <row r="116" spans="1:3" ht="15.75" x14ac:dyDescent="0.25">
      <c r="A116" s="18" t="s">
        <v>153</v>
      </c>
      <c r="B116" s="20" t="s">
        <v>29</v>
      </c>
      <c r="C116" s="22">
        <v>0</v>
      </c>
    </row>
    <row r="117" spans="1:3" ht="15.75" x14ac:dyDescent="0.25">
      <c r="A117" s="18" t="s">
        <v>154</v>
      </c>
      <c r="B117" s="19" t="s">
        <v>31</v>
      </c>
      <c r="C117" s="22">
        <v>0</v>
      </c>
    </row>
    <row r="118" spans="1:3" ht="15.75" x14ac:dyDescent="0.25">
      <c r="A118" s="18" t="s">
        <v>155</v>
      </c>
      <c r="B118" s="19" t="s">
        <v>51</v>
      </c>
      <c r="C118" s="22">
        <v>0</v>
      </c>
    </row>
    <row r="119" spans="1:3" ht="15.75" x14ac:dyDescent="0.25">
      <c r="A119" s="18" t="s">
        <v>156</v>
      </c>
      <c r="B119" s="20" t="s">
        <v>35</v>
      </c>
      <c r="C119" s="22">
        <v>0</v>
      </c>
    </row>
    <row r="120" spans="1:3" ht="15.75" x14ac:dyDescent="0.25">
      <c r="A120" s="18" t="s">
        <v>157</v>
      </c>
      <c r="B120" s="20" t="s">
        <v>25</v>
      </c>
      <c r="C120" s="22">
        <v>0</v>
      </c>
    </row>
    <row r="121" spans="1:3" ht="31.5" x14ac:dyDescent="0.25">
      <c r="A121" s="18" t="s">
        <v>158</v>
      </c>
      <c r="B121" s="19" t="s">
        <v>38</v>
      </c>
      <c r="C121" s="22">
        <v>2</v>
      </c>
    </row>
    <row r="122" spans="1:3" ht="15.75" x14ac:dyDescent="0.25">
      <c r="A122" s="18" t="s">
        <v>159</v>
      </c>
      <c r="B122" s="20" t="s">
        <v>40</v>
      </c>
      <c r="C122" s="22">
        <v>2</v>
      </c>
    </row>
    <row r="123" spans="1:3" ht="15.75" x14ac:dyDescent="0.25">
      <c r="A123" s="18" t="s">
        <v>160</v>
      </c>
      <c r="B123" s="20" t="s">
        <v>42</v>
      </c>
      <c r="C123" s="22">
        <v>0</v>
      </c>
    </row>
  </sheetData>
  <mergeCells count="1">
    <mergeCell ref="A1:C1"/>
  </mergeCells>
  <pageMargins left="0.7" right="0.7" top="0.75" bottom="0.75" header="0.3" footer="0.3"/>
  <pageSetup paperSize="9" scale="2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9"/>
  <sheetViews>
    <sheetView zoomScale="70" zoomScaleNormal="70" workbookViewId="0">
      <pane ySplit="6" topLeftCell="A1137" activePane="bottomLeft" state="frozen"/>
      <selection activeCell="C6" sqref="C6"/>
      <selection pane="bottomLeft" activeCell="C6" sqref="C6"/>
    </sheetView>
  </sheetViews>
  <sheetFormatPr defaultRowHeight="15" x14ac:dyDescent="0.25"/>
  <cols>
    <col min="1" max="1" width="26.28515625" style="85" customWidth="1"/>
    <col min="2" max="2" width="50.42578125" style="24" customWidth="1"/>
    <col min="3" max="3" width="13.140625" style="24" customWidth="1"/>
    <col min="4" max="4" width="30.42578125" style="24" customWidth="1"/>
    <col min="5" max="5" width="15.28515625" style="24" bestFit="1" customWidth="1"/>
    <col min="6" max="6" width="13.5703125" style="24" customWidth="1"/>
    <col min="7" max="7" width="18.140625" style="24" customWidth="1"/>
    <col min="8" max="8" width="19.7109375" style="24" customWidth="1"/>
    <col min="9" max="9" width="17.42578125" style="24" customWidth="1"/>
    <col min="10" max="10" width="16" style="24" customWidth="1"/>
    <col min="11" max="11" width="15.5703125" style="24" customWidth="1"/>
    <col min="12" max="12" width="16.5703125" style="24" customWidth="1"/>
    <col min="13" max="13" width="12.42578125" style="24" bestFit="1" customWidth="1"/>
    <col min="14" max="14" width="13.140625" style="25" customWidth="1"/>
    <col min="15" max="15" width="21.140625" style="24" customWidth="1"/>
    <col min="16" max="16" width="19.7109375" style="24" customWidth="1"/>
    <col min="17" max="17" width="20.28515625" style="26" customWidth="1"/>
    <col min="18" max="18" width="17.140625" style="26" customWidth="1"/>
    <col min="19" max="19" width="9.140625" style="24"/>
    <col min="20" max="20" width="17.28515625" style="24" customWidth="1"/>
    <col min="21" max="16384" width="9.140625" style="24"/>
  </cols>
  <sheetData>
    <row r="1" spans="1:20" ht="15.75" x14ac:dyDescent="0.25">
      <c r="A1" s="23"/>
      <c r="G1" s="24">
        <f>G8+G13+G18+G23+G28+G33+G38+G43+G48+G53+G58+G63+G68+G73+G78+G83+G88+G93+G98+G103+G108+G113+G118+G123+G128+G133+G138+G143+G148+G153+G158+G163+G168+G173+G178+G183+G188+G193+G198+G203+G208+G213+G218+G223+G301+G424+G471</f>
        <v>47</v>
      </c>
      <c r="H1" s="24">
        <f t="shared" ref="H1:J1" si="0">H8+H13+H18+H23+H28+H33+H38+H43+H48+H53+H58+H63+H68+H73+H78+H83+H88+H93+H98+H103+H108+H113+H118+H123+H128+H133+H138+H143+H148+H153+H158+H163+H168+H173+H178+H183+H188+H193+H198+H203+H208+H213+H218+H223+H301+H424+H471</f>
        <v>47</v>
      </c>
      <c r="I1" s="24">
        <f t="shared" si="0"/>
        <v>7</v>
      </c>
      <c r="J1" s="24">
        <f t="shared" si="0"/>
        <v>7</v>
      </c>
    </row>
    <row r="2" spans="1:20" ht="23.25" x14ac:dyDescent="0.25">
      <c r="A2" s="398" t="s">
        <v>161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400"/>
    </row>
    <row r="3" spans="1:20" s="25" customFormat="1" ht="90.75" customHeight="1" x14ac:dyDescent="0.25">
      <c r="A3" s="388" t="s">
        <v>162</v>
      </c>
      <c r="B3" s="401" t="s">
        <v>163</v>
      </c>
      <c r="C3" s="401" t="s">
        <v>164</v>
      </c>
      <c r="D3" s="401" t="s">
        <v>165</v>
      </c>
      <c r="E3" s="402" t="s">
        <v>166</v>
      </c>
      <c r="F3" s="402"/>
      <c r="G3" s="401" t="s">
        <v>167</v>
      </c>
      <c r="H3" s="401"/>
      <c r="I3" s="401"/>
      <c r="J3" s="401"/>
      <c r="K3" s="401"/>
      <c r="L3" s="401"/>
      <c r="M3" s="401" t="s">
        <v>168</v>
      </c>
      <c r="N3" s="401"/>
      <c r="O3" s="401" t="s">
        <v>169</v>
      </c>
      <c r="P3" s="401"/>
      <c r="Q3" s="401" t="s">
        <v>170</v>
      </c>
      <c r="R3" s="401"/>
    </row>
    <row r="4" spans="1:20" ht="65.25" customHeight="1" x14ac:dyDescent="0.25">
      <c r="A4" s="388"/>
      <c r="B4" s="401"/>
      <c r="C4" s="401"/>
      <c r="D4" s="401"/>
      <c r="E4" s="403" t="s">
        <v>171</v>
      </c>
      <c r="F4" s="401" t="s">
        <v>172</v>
      </c>
      <c r="G4" s="403" t="s">
        <v>173</v>
      </c>
      <c r="H4" s="403"/>
      <c r="I4" s="403" t="s">
        <v>174</v>
      </c>
      <c r="J4" s="403"/>
      <c r="K4" s="403" t="s">
        <v>175</v>
      </c>
      <c r="L4" s="403" t="s">
        <v>176</v>
      </c>
      <c r="M4" s="403" t="s">
        <v>177</v>
      </c>
      <c r="N4" s="404" t="s">
        <v>178</v>
      </c>
      <c r="O4" s="403" t="s">
        <v>179</v>
      </c>
      <c r="P4" s="403" t="s">
        <v>180</v>
      </c>
      <c r="Q4" s="403" t="s">
        <v>181</v>
      </c>
      <c r="R4" s="403" t="s">
        <v>182</v>
      </c>
    </row>
    <row r="5" spans="1:20" s="28" customFormat="1" ht="78.75" x14ac:dyDescent="0.25">
      <c r="A5" s="388"/>
      <c r="B5" s="401"/>
      <c r="C5" s="401"/>
      <c r="D5" s="401"/>
      <c r="E5" s="403"/>
      <c r="F5" s="401"/>
      <c r="G5" s="27" t="s">
        <v>183</v>
      </c>
      <c r="H5" s="27" t="s">
        <v>184</v>
      </c>
      <c r="I5" s="27" t="s">
        <v>183</v>
      </c>
      <c r="J5" s="27" t="s">
        <v>184</v>
      </c>
      <c r="K5" s="403"/>
      <c r="L5" s="403"/>
      <c r="M5" s="403"/>
      <c r="N5" s="404"/>
      <c r="O5" s="403"/>
      <c r="P5" s="403"/>
      <c r="Q5" s="403"/>
      <c r="R5" s="403"/>
    </row>
    <row r="6" spans="1:20" ht="15.75" x14ac:dyDescent="0.25">
      <c r="A6" s="29">
        <v>1</v>
      </c>
      <c r="B6" s="27"/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30">
        <v>14</v>
      </c>
      <c r="O6" s="27">
        <v>15</v>
      </c>
      <c r="P6" s="27">
        <v>16</v>
      </c>
      <c r="Q6" s="27">
        <v>17</v>
      </c>
      <c r="R6" s="27">
        <v>18</v>
      </c>
    </row>
    <row r="7" spans="1:20" ht="72.75" customHeight="1" x14ac:dyDescent="0.25">
      <c r="A7" s="367" t="s">
        <v>185</v>
      </c>
      <c r="B7" s="368"/>
      <c r="C7" s="31"/>
      <c r="D7" s="31" t="s">
        <v>186</v>
      </c>
      <c r="E7" s="32" t="s">
        <v>187</v>
      </c>
      <c r="F7" s="31">
        <v>383</v>
      </c>
      <c r="G7" s="31">
        <v>204</v>
      </c>
      <c r="H7" s="31">
        <v>204</v>
      </c>
      <c r="I7" s="31">
        <v>49</v>
      </c>
      <c r="J7" s="31">
        <v>49</v>
      </c>
      <c r="K7" s="31"/>
      <c r="L7" s="31">
        <v>0</v>
      </c>
      <c r="M7" s="32" t="s">
        <v>21</v>
      </c>
      <c r="N7" s="32" t="s">
        <v>21</v>
      </c>
      <c r="O7" s="33">
        <v>55486518</v>
      </c>
      <c r="P7" s="33">
        <v>0</v>
      </c>
      <c r="Q7" s="33">
        <v>0</v>
      </c>
      <c r="R7" s="33">
        <v>0</v>
      </c>
      <c r="T7" s="28"/>
    </row>
    <row r="8" spans="1:20" ht="30.75" customHeight="1" x14ac:dyDescent="0.25">
      <c r="A8" s="385" t="s">
        <v>188</v>
      </c>
      <c r="B8" s="27" t="s">
        <v>189</v>
      </c>
      <c r="C8" s="34"/>
      <c r="D8" s="27" t="s">
        <v>21</v>
      </c>
      <c r="E8" s="27" t="s">
        <v>187</v>
      </c>
      <c r="F8" s="34"/>
      <c r="G8" s="27">
        <v>1</v>
      </c>
      <c r="H8" s="27">
        <v>1</v>
      </c>
      <c r="I8" s="27">
        <v>0</v>
      </c>
      <c r="J8" s="27">
        <v>0</v>
      </c>
      <c r="K8" s="27">
        <v>0</v>
      </c>
      <c r="L8" s="27" t="s">
        <v>21</v>
      </c>
      <c r="M8" s="35">
        <v>45838</v>
      </c>
      <c r="N8" s="36">
        <v>45868</v>
      </c>
      <c r="O8" s="27">
        <v>0</v>
      </c>
      <c r="P8" s="27" t="s">
        <v>21</v>
      </c>
      <c r="Q8" s="37">
        <v>0</v>
      </c>
      <c r="R8" s="37">
        <v>0</v>
      </c>
    </row>
    <row r="9" spans="1:20" ht="15.75" x14ac:dyDescent="0.25">
      <c r="A9" s="386"/>
      <c r="B9" s="27" t="s">
        <v>190</v>
      </c>
      <c r="C9" s="34"/>
      <c r="D9" s="34"/>
      <c r="E9" s="27"/>
      <c r="F9" s="34"/>
      <c r="G9" s="27" t="s">
        <v>21</v>
      </c>
      <c r="H9" s="34"/>
      <c r="I9" s="27" t="s">
        <v>21</v>
      </c>
      <c r="J9" s="27"/>
      <c r="K9" s="27"/>
      <c r="L9" s="27" t="s">
        <v>21</v>
      </c>
      <c r="M9" s="35"/>
      <c r="N9" s="36"/>
      <c r="O9" s="27" t="s">
        <v>21</v>
      </c>
      <c r="P9" s="27" t="s">
        <v>21</v>
      </c>
      <c r="Q9" s="27" t="s">
        <v>21</v>
      </c>
      <c r="R9" s="27" t="s">
        <v>21</v>
      </c>
    </row>
    <row r="10" spans="1:20" ht="31.5" x14ac:dyDescent="0.25">
      <c r="A10" s="386"/>
      <c r="B10" s="27" t="s">
        <v>191</v>
      </c>
      <c r="C10" s="34"/>
      <c r="D10" s="34" t="s">
        <v>192</v>
      </c>
      <c r="E10" s="27" t="s">
        <v>193</v>
      </c>
      <c r="F10" s="27">
        <v>383</v>
      </c>
      <c r="G10" s="38">
        <v>333500</v>
      </c>
      <c r="H10" s="38">
        <v>0</v>
      </c>
      <c r="I10" s="37">
        <v>481250</v>
      </c>
      <c r="J10" s="37">
        <v>0</v>
      </c>
      <c r="K10" s="37">
        <v>0</v>
      </c>
      <c r="L10" s="27" t="s">
        <v>21</v>
      </c>
      <c r="M10" s="35">
        <v>45657</v>
      </c>
      <c r="N10" s="36" t="s">
        <v>194</v>
      </c>
      <c r="O10" s="27" t="s">
        <v>21</v>
      </c>
      <c r="P10" s="27" t="s">
        <v>21</v>
      </c>
      <c r="Q10" s="27" t="s">
        <v>21</v>
      </c>
      <c r="R10" s="27" t="s">
        <v>21</v>
      </c>
    </row>
    <row r="11" spans="1:20" ht="31.5" x14ac:dyDescent="0.25">
      <c r="A11" s="386"/>
      <c r="B11" s="27" t="s">
        <v>191</v>
      </c>
      <c r="C11" s="34"/>
      <c r="D11" s="34" t="s">
        <v>192</v>
      </c>
      <c r="E11" s="27" t="s">
        <v>193</v>
      </c>
      <c r="F11" s="27">
        <v>383</v>
      </c>
      <c r="G11" s="38">
        <v>500250</v>
      </c>
      <c r="H11" s="38">
        <v>500250</v>
      </c>
      <c r="I11" s="37">
        <v>481250</v>
      </c>
      <c r="J11" s="37">
        <v>0</v>
      </c>
      <c r="K11" s="37">
        <v>500250</v>
      </c>
      <c r="L11" s="27" t="s">
        <v>21</v>
      </c>
      <c r="M11" s="35">
        <v>45747</v>
      </c>
      <c r="N11" s="36">
        <v>45838</v>
      </c>
      <c r="O11" s="27" t="s">
        <v>21</v>
      </c>
      <c r="P11" s="27" t="s">
        <v>21</v>
      </c>
      <c r="Q11" s="27" t="s">
        <v>21</v>
      </c>
      <c r="R11" s="27" t="s">
        <v>21</v>
      </c>
    </row>
    <row r="12" spans="1:20" ht="31.5" x14ac:dyDescent="0.25">
      <c r="A12" s="387"/>
      <c r="B12" s="27" t="s">
        <v>191</v>
      </c>
      <c r="C12" s="34"/>
      <c r="D12" s="34" t="s">
        <v>192</v>
      </c>
      <c r="E12" s="27" t="s">
        <v>193</v>
      </c>
      <c r="F12" s="27">
        <v>383</v>
      </c>
      <c r="G12" s="38">
        <v>667000</v>
      </c>
      <c r="H12" s="38">
        <v>667000</v>
      </c>
      <c r="I12" s="37">
        <v>481250</v>
      </c>
      <c r="J12" s="37">
        <v>0</v>
      </c>
      <c r="K12" s="37">
        <v>667000</v>
      </c>
      <c r="L12" s="27"/>
      <c r="M12" s="35">
        <v>45838</v>
      </c>
      <c r="N12" s="36">
        <v>45868</v>
      </c>
      <c r="O12" s="27"/>
      <c r="P12" s="27"/>
      <c r="Q12" s="27"/>
      <c r="R12" s="27"/>
    </row>
    <row r="13" spans="1:20" ht="15.75" customHeight="1" x14ac:dyDescent="0.25">
      <c r="A13" s="385" t="s">
        <v>195</v>
      </c>
      <c r="B13" s="27" t="s">
        <v>189</v>
      </c>
      <c r="C13" s="34"/>
      <c r="D13" s="27" t="s">
        <v>21</v>
      </c>
      <c r="E13" s="27" t="s">
        <v>187</v>
      </c>
      <c r="F13" s="34"/>
      <c r="G13" s="27">
        <v>1</v>
      </c>
      <c r="H13" s="27">
        <v>1</v>
      </c>
      <c r="I13" s="27">
        <v>1</v>
      </c>
      <c r="J13" s="27">
        <v>1</v>
      </c>
      <c r="K13" s="27">
        <v>1</v>
      </c>
      <c r="L13" s="27" t="s">
        <v>21</v>
      </c>
      <c r="M13" s="35">
        <v>45838</v>
      </c>
      <c r="N13" s="36">
        <v>45657</v>
      </c>
      <c r="O13" s="27">
        <v>0</v>
      </c>
      <c r="P13" s="27" t="s">
        <v>21</v>
      </c>
      <c r="Q13" s="37">
        <v>0</v>
      </c>
      <c r="R13" s="37">
        <v>0</v>
      </c>
    </row>
    <row r="14" spans="1:20" ht="15.75" x14ac:dyDescent="0.25">
      <c r="A14" s="386"/>
      <c r="B14" s="27" t="s">
        <v>190</v>
      </c>
      <c r="C14" s="34"/>
      <c r="D14" s="34"/>
      <c r="E14" s="27"/>
      <c r="F14" s="34"/>
      <c r="G14" s="27" t="s">
        <v>21</v>
      </c>
      <c r="H14" s="34"/>
      <c r="I14" s="27" t="s">
        <v>21</v>
      </c>
      <c r="J14" s="34"/>
      <c r="K14" s="34"/>
      <c r="L14" s="27" t="s">
        <v>21</v>
      </c>
      <c r="M14" s="39"/>
      <c r="N14" s="36"/>
      <c r="O14" s="27" t="s">
        <v>21</v>
      </c>
      <c r="P14" s="27" t="s">
        <v>21</v>
      </c>
      <c r="Q14" s="27" t="s">
        <v>21</v>
      </c>
      <c r="R14" s="27" t="s">
        <v>21</v>
      </c>
    </row>
    <row r="15" spans="1:20" ht="31.5" x14ac:dyDescent="0.25">
      <c r="A15" s="386"/>
      <c r="B15" s="27" t="s">
        <v>191</v>
      </c>
      <c r="C15" s="34"/>
      <c r="D15" s="34" t="s">
        <v>192</v>
      </c>
      <c r="E15" s="27" t="s">
        <v>193</v>
      </c>
      <c r="F15" s="34">
        <v>383</v>
      </c>
      <c r="G15" s="38">
        <v>335000</v>
      </c>
      <c r="H15" s="38">
        <v>0</v>
      </c>
      <c r="I15" s="38">
        <v>963806.2</v>
      </c>
      <c r="J15" s="37">
        <v>0</v>
      </c>
      <c r="K15" s="38">
        <v>0</v>
      </c>
      <c r="L15" s="27" t="s">
        <v>21</v>
      </c>
      <c r="M15" s="39">
        <v>45657</v>
      </c>
      <c r="N15" s="36">
        <v>45657</v>
      </c>
      <c r="O15" s="27" t="s">
        <v>21</v>
      </c>
      <c r="P15" s="27" t="s">
        <v>21</v>
      </c>
      <c r="Q15" s="27" t="s">
        <v>21</v>
      </c>
      <c r="R15" s="27" t="s">
        <v>21</v>
      </c>
    </row>
    <row r="16" spans="1:20" ht="31.5" x14ac:dyDescent="0.25">
      <c r="A16" s="386"/>
      <c r="B16" s="27" t="s">
        <v>191</v>
      </c>
      <c r="C16" s="34"/>
      <c r="D16" s="34" t="s">
        <v>192</v>
      </c>
      <c r="E16" s="27" t="s">
        <v>193</v>
      </c>
      <c r="F16" s="34">
        <v>383</v>
      </c>
      <c r="G16" s="38">
        <v>502500</v>
      </c>
      <c r="H16" s="38">
        <v>502500</v>
      </c>
      <c r="I16" s="38">
        <v>963806.2</v>
      </c>
      <c r="J16" s="37">
        <v>0</v>
      </c>
      <c r="K16" s="38">
        <v>502500</v>
      </c>
      <c r="L16" s="27" t="s">
        <v>21</v>
      </c>
      <c r="M16" s="39">
        <v>45747</v>
      </c>
      <c r="N16" s="36">
        <v>45657</v>
      </c>
      <c r="O16" s="27" t="s">
        <v>21</v>
      </c>
      <c r="P16" s="27" t="s">
        <v>21</v>
      </c>
      <c r="Q16" s="27" t="s">
        <v>21</v>
      </c>
      <c r="R16" s="27" t="s">
        <v>21</v>
      </c>
    </row>
    <row r="17" spans="1:20" ht="31.5" x14ac:dyDescent="0.25">
      <c r="A17" s="387"/>
      <c r="B17" s="27" t="s">
        <v>191</v>
      </c>
      <c r="C17" s="34"/>
      <c r="D17" s="34" t="s">
        <v>192</v>
      </c>
      <c r="E17" s="27" t="s">
        <v>193</v>
      </c>
      <c r="F17" s="27">
        <v>383</v>
      </c>
      <c r="G17" s="38">
        <v>670000</v>
      </c>
      <c r="H17" s="38">
        <v>670000</v>
      </c>
      <c r="I17" s="37">
        <v>963806.2</v>
      </c>
      <c r="J17" s="37">
        <v>0</v>
      </c>
      <c r="K17" s="37">
        <v>670000</v>
      </c>
      <c r="L17" s="27"/>
      <c r="M17" s="35">
        <v>45838</v>
      </c>
      <c r="N17" s="36">
        <v>45838</v>
      </c>
      <c r="O17" s="27"/>
      <c r="P17" s="27"/>
      <c r="Q17" s="27"/>
      <c r="R17" s="27"/>
      <c r="T17" s="28"/>
    </row>
    <row r="18" spans="1:20" ht="15.75" customHeight="1" x14ac:dyDescent="0.25">
      <c r="A18" s="385" t="s">
        <v>196</v>
      </c>
      <c r="B18" s="27" t="s">
        <v>189</v>
      </c>
      <c r="C18" s="34"/>
      <c r="D18" s="27" t="s">
        <v>21</v>
      </c>
      <c r="E18" s="27" t="s">
        <v>187</v>
      </c>
      <c r="F18" s="34"/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 t="s">
        <v>21</v>
      </c>
      <c r="M18" s="35">
        <v>45838</v>
      </c>
      <c r="N18" s="35">
        <v>45838</v>
      </c>
      <c r="O18" s="27">
        <v>0</v>
      </c>
      <c r="P18" s="27" t="s">
        <v>21</v>
      </c>
      <c r="Q18" s="37">
        <v>0</v>
      </c>
      <c r="R18" s="37">
        <v>0</v>
      </c>
    </row>
    <row r="19" spans="1:20" ht="15.75" x14ac:dyDescent="0.25">
      <c r="A19" s="386"/>
      <c r="B19" s="27" t="s">
        <v>190</v>
      </c>
      <c r="C19" s="34"/>
      <c r="D19" s="34"/>
      <c r="E19" s="27"/>
      <c r="F19" s="34"/>
      <c r="G19" s="27" t="s">
        <v>21</v>
      </c>
      <c r="H19" s="34"/>
      <c r="I19" s="27" t="s">
        <v>21</v>
      </c>
      <c r="J19" s="34"/>
      <c r="K19" s="34"/>
      <c r="L19" s="27" t="s">
        <v>21</v>
      </c>
      <c r="M19" s="39"/>
      <c r="N19" s="36"/>
      <c r="O19" s="27" t="s">
        <v>21</v>
      </c>
      <c r="P19" s="27" t="s">
        <v>21</v>
      </c>
      <c r="Q19" s="27" t="s">
        <v>21</v>
      </c>
      <c r="R19" s="27" t="s">
        <v>21</v>
      </c>
    </row>
    <row r="20" spans="1:20" ht="31.5" x14ac:dyDescent="0.25">
      <c r="A20" s="386"/>
      <c r="B20" s="27" t="s">
        <v>191</v>
      </c>
      <c r="C20" s="34"/>
      <c r="D20" s="34" t="s">
        <v>192</v>
      </c>
      <c r="E20" s="27" t="s">
        <v>193</v>
      </c>
      <c r="F20" s="34">
        <v>383</v>
      </c>
      <c r="G20" s="38">
        <v>335000</v>
      </c>
      <c r="H20" s="38">
        <v>0</v>
      </c>
      <c r="I20" s="38">
        <v>670000</v>
      </c>
      <c r="J20" s="37">
        <v>0</v>
      </c>
      <c r="K20" s="38">
        <v>0</v>
      </c>
      <c r="L20" s="27" t="s">
        <v>21</v>
      </c>
      <c r="M20" s="39">
        <v>45657</v>
      </c>
      <c r="N20" s="36">
        <v>45657</v>
      </c>
      <c r="O20" s="27" t="s">
        <v>21</v>
      </c>
      <c r="P20" s="27" t="s">
        <v>21</v>
      </c>
      <c r="Q20" s="27" t="s">
        <v>21</v>
      </c>
      <c r="R20" s="27" t="s">
        <v>21</v>
      </c>
    </row>
    <row r="21" spans="1:20" ht="31.5" x14ac:dyDescent="0.25">
      <c r="A21" s="386"/>
      <c r="B21" s="27" t="s">
        <v>191</v>
      </c>
      <c r="C21" s="34"/>
      <c r="D21" s="34" t="s">
        <v>192</v>
      </c>
      <c r="E21" s="27" t="s">
        <v>193</v>
      </c>
      <c r="F21" s="34">
        <v>383</v>
      </c>
      <c r="G21" s="38">
        <v>502500</v>
      </c>
      <c r="H21" s="38">
        <v>502500</v>
      </c>
      <c r="I21" s="38">
        <v>670000</v>
      </c>
      <c r="J21" s="37">
        <v>0</v>
      </c>
      <c r="K21" s="38">
        <v>502500</v>
      </c>
      <c r="L21" s="27" t="s">
        <v>21</v>
      </c>
      <c r="M21" s="39">
        <v>45747</v>
      </c>
      <c r="N21" s="36">
        <v>45747</v>
      </c>
      <c r="O21" s="27" t="s">
        <v>21</v>
      </c>
      <c r="P21" s="27" t="s">
        <v>21</v>
      </c>
      <c r="Q21" s="27" t="s">
        <v>21</v>
      </c>
      <c r="R21" s="27" t="s">
        <v>21</v>
      </c>
    </row>
    <row r="22" spans="1:20" ht="31.5" x14ac:dyDescent="0.25">
      <c r="A22" s="387"/>
      <c r="B22" s="27" t="s">
        <v>191</v>
      </c>
      <c r="C22" s="34"/>
      <c r="D22" s="34" t="s">
        <v>192</v>
      </c>
      <c r="E22" s="27" t="s">
        <v>193</v>
      </c>
      <c r="F22" s="34">
        <v>383</v>
      </c>
      <c r="G22" s="38">
        <v>670000</v>
      </c>
      <c r="H22" s="38">
        <v>670000</v>
      </c>
      <c r="I22" s="38">
        <v>670000</v>
      </c>
      <c r="J22" s="37">
        <v>0</v>
      </c>
      <c r="K22" s="38">
        <v>670000</v>
      </c>
      <c r="L22" s="27"/>
      <c r="M22" s="39">
        <v>45838</v>
      </c>
      <c r="N22" s="39">
        <v>45838</v>
      </c>
      <c r="O22" s="27"/>
      <c r="P22" s="27"/>
      <c r="Q22" s="27"/>
      <c r="R22" s="27"/>
    </row>
    <row r="23" spans="1:20" ht="15.75" customHeight="1" x14ac:dyDescent="0.25">
      <c r="A23" s="385" t="s">
        <v>197</v>
      </c>
      <c r="B23" s="27" t="s">
        <v>189</v>
      </c>
      <c r="C23" s="34"/>
      <c r="D23" s="27" t="s">
        <v>21</v>
      </c>
      <c r="E23" s="27" t="s">
        <v>187</v>
      </c>
      <c r="F23" s="34"/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 t="s">
        <v>21</v>
      </c>
      <c r="M23" s="35">
        <v>45838</v>
      </c>
      <c r="N23" s="35">
        <v>45838</v>
      </c>
      <c r="O23" s="27">
        <v>0</v>
      </c>
      <c r="P23" s="27" t="s">
        <v>21</v>
      </c>
      <c r="Q23" s="37">
        <v>0</v>
      </c>
      <c r="R23" s="37">
        <v>0</v>
      </c>
    </row>
    <row r="24" spans="1:20" ht="15.75" x14ac:dyDescent="0.25">
      <c r="A24" s="386"/>
      <c r="B24" s="27" t="s">
        <v>190</v>
      </c>
      <c r="C24" s="34"/>
      <c r="D24" s="34"/>
      <c r="E24" s="27"/>
      <c r="F24" s="34"/>
      <c r="G24" s="27" t="s">
        <v>21</v>
      </c>
      <c r="H24" s="34"/>
      <c r="I24" s="27" t="s">
        <v>21</v>
      </c>
      <c r="J24" s="34"/>
      <c r="K24" s="34"/>
      <c r="L24" s="27" t="s">
        <v>21</v>
      </c>
      <c r="M24" s="39"/>
      <c r="N24" s="36"/>
      <c r="O24" s="27" t="s">
        <v>21</v>
      </c>
      <c r="P24" s="27" t="s">
        <v>21</v>
      </c>
      <c r="Q24" s="27" t="s">
        <v>21</v>
      </c>
      <c r="R24" s="27" t="s">
        <v>21</v>
      </c>
    </row>
    <row r="25" spans="1:20" ht="31.5" x14ac:dyDescent="0.25">
      <c r="A25" s="386"/>
      <c r="B25" s="27" t="s">
        <v>191</v>
      </c>
      <c r="C25" s="34"/>
      <c r="D25" s="34" t="s">
        <v>192</v>
      </c>
      <c r="E25" s="27" t="s">
        <v>193</v>
      </c>
      <c r="F25" s="34">
        <v>383</v>
      </c>
      <c r="G25" s="38">
        <v>425000</v>
      </c>
      <c r="H25" s="38">
        <v>0</v>
      </c>
      <c r="I25" s="38">
        <v>850000</v>
      </c>
      <c r="J25" s="37">
        <v>0</v>
      </c>
      <c r="K25" s="38">
        <v>0</v>
      </c>
      <c r="L25" s="27" t="s">
        <v>21</v>
      </c>
      <c r="M25" s="39">
        <v>45657</v>
      </c>
      <c r="N25" s="36">
        <v>45657</v>
      </c>
      <c r="O25" s="27" t="s">
        <v>21</v>
      </c>
      <c r="P25" s="27" t="s">
        <v>21</v>
      </c>
      <c r="Q25" s="27" t="s">
        <v>21</v>
      </c>
      <c r="R25" s="27" t="s">
        <v>21</v>
      </c>
    </row>
    <row r="26" spans="1:20" ht="31.5" x14ac:dyDescent="0.25">
      <c r="A26" s="386"/>
      <c r="B26" s="27" t="s">
        <v>191</v>
      </c>
      <c r="C26" s="34"/>
      <c r="D26" s="34" t="s">
        <v>192</v>
      </c>
      <c r="E26" s="27" t="s">
        <v>193</v>
      </c>
      <c r="F26" s="34">
        <v>383</v>
      </c>
      <c r="G26" s="38">
        <v>637500</v>
      </c>
      <c r="H26" s="38">
        <v>637500</v>
      </c>
      <c r="I26" s="38">
        <v>850000</v>
      </c>
      <c r="J26" s="37">
        <v>0</v>
      </c>
      <c r="K26" s="38">
        <v>637500</v>
      </c>
      <c r="L26" s="27" t="s">
        <v>21</v>
      </c>
      <c r="M26" s="39">
        <v>45747</v>
      </c>
      <c r="N26" s="36">
        <v>45747</v>
      </c>
      <c r="O26" s="27" t="s">
        <v>21</v>
      </c>
      <c r="P26" s="27" t="s">
        <v>21</v>
      </c>
      <c r="Q26" s="27" t="s">
        <v>21</v>
      </c>
      <c r="R26" s="27" t="s">
        <v>21</v>
      </c>
    </row>
    <row r="27" spans="1:20" ht="31.5" x14ac:dyDescent="0.25">
      <c r="A27" s="387"/>
      <c r="B27" s="27" t="s">
        <v>191</v>
      </c>
      <c r="C27" s="34"/>
      <c r="D27" s="34" t="s">
        <v>192</v>
      </c>
      <c r="E27" s="27" t="s">
        <v>193</v>
      </c>
      <c r="F27" s="34">
        <v>383</v>
      </c>
      <c r="G27" s="38">
        <v>850000</v>
      </c>
      <c r="H27" s="38">
        <v>850000</v>
      </c>
      <c r="I27" s="38">
        <v>850000</v>
      </c>
      <c r="J27" s="37">
        <v>0</v>
      </c>
      <c r="K27" s="38">
        <v>850000</v>
      </c>
      <c r="L27" s="27"/>
      <c r="M27" s="39">
        <v>45838</v>
      </c>
      <c r="N27" s="36">
        <v>45838</v>
      </c>
      <c r="O27" s="27"/>
      <c r="P27" s="27"/>
      <c r="Q27" s="27"/>
      <c r="R27" s="27"/>
    </row>
    <row r="28" spans="1:20" ht="15.75" customHeight="1" x14ac:dyDescent="0.25">
      <c r="A28" s="385" t="s">
        <v>198</v>
      </c>
      <c r="B28" s="27" t="s">
        <v>189</v>
      </c>
      <c r="C28" s="34"/>
      <c r="D28" s="27" t="s">
        <v>21</v>
      </c>
      <c r="E28" s="27" t="s">
        <v>187</v>
      </c>
      <c r="F28" s="34"/>
      <c r="G28" s="27">
        <v>1</v>
      </c>
      <c r="H28" s="27">
        <v>1</v>
      </c>
      <c r="I28" s="27">
        <v>0</v>
      </c>
      <c r="J28" s="27">
        <v>0</v>
      </c>
      <c r="K28" s="27">
        <v>0</v>
      </c>
      <c r="L28" s="27" t="s">
        <v>21</v>
      </c>
      <c r="M28" s="35">
        <v>45838</v>
      </c>
      <c r="N28" s="36">
        <v>45838</v>
      </c>
      <c r="O28" s="27">
        <v>0</v>
      </c>
      <c r="P28" s="27" t="s">
        <v>21</v>
      </c>
      <c r="Q28" s="37">
        <v>0</v>
      </c>
      <c r="R28" s="37">
        <v>0</v>
      </c>
    </row>
    <row r="29" spans="1:20" ht="15.75" x14ac:dyDescent="0.25">
      <c r="A29" s="386"/>
      <c r="B29" s="27" t="s">
        <v>190</v>
      </c>
      <c r="C29" s="34"/>
      <c r="D29" s="34"/>
      <c r="E29" s="27"/>
      <c r="F29" s="34"/>
      <c r="G29" s="27" t="s">
        <v>21</v>
      </c>
      <c r="H29" s="34"/>
      <c r="I29" s="27" t="s">
        <v>21</v>
      </c>
      <c r="J29" s="34"/>
      <c r="K29" s="34"/>
      <c r="L29" s="27" t="s">
        <v>21</v>
      </c>
      <c r="M29" s="39"/>
      <c r="N29" s="36"/>
      <c r="O29" s="27" t="s">
        <v>21</v>
      </c>
      <c r="P29" s="27" t="s">
        <v>21</v>
      </c>
      <c r="Q29" s="27" t="s">
        <v>21</v>
      </c>
      <c r="R29" s="27" t="s">
        <v>21</v>
      </c>
    </row>
    <row r="30" spans="1:20" ht="31.5" x14ac:dyDescent="0.25">
      <c r="A30" s="386"/>
      <c r="B30" s="27" t="s">
        <v>191</v>
      </c>
      <c r="C30" s="34"/>
      <c r="D30" s="34" t="s">
        <v>192</v>
      </c>
      <c r="E30" s="27" t="s">
        <v>193</v>
      </c>
      <c r="F30" s="34">
        <v>383</v>
      </c>
      <c r="G30" s="38">
        <v>335000</v>
      </c>
      <c r="H30" s="38">
        <v>0</v>
      </c>
      <c r="I30" s="38">
        <v>521500</v>
      </c>
      <c r="J30" s="37">
        <v>0</v>
      </c>
      <c r="K30" s="38">
        <f>H30</f>
        <v>0</v>
      </c>
      <c r="L30" s="27" t="s">
        <v>21</v>
      </c>
      <c r="M30" s="39">
        <v>45657</v>
      </c>
      <c r="N30" s="36">
        <v>45657</v>
      </c>
      <c r="O30" s="27" t="s">
        <v>21</v>
      </c>
      <c r="P30" s="27" t="s">
        <v>21</v>
      </c>
      <c r="Q30" s="27" t="s">
        <v>21</v>
      </c>
      <c r="R30" s="27" t="s">
        <v>21</v>
      </c>
    </row>
    <row r="31" spans="1:20" ht="31.5" x14ac:dyDescent="0.25">
      <c r="A31" s="386"/>
      <c r="B31" s="27" t="s">
        <v>191</v>
      </c>
      <c r="C31" s="34"/>
      <c r="D31" s="34" t="s">
        <v>192</v>
      </c>
      <c r="E31" s="27" t="s">
        <v>193</v>
      </c>
      <c r="F31" s="34">
        <v>383</v>
      </c>
      <c r="G31" s="38">
        <v>502500</v>
      </c>
      <c r="H31" s="38">
        <v>502500</v>
      </c>
      <c r="I31" s="38">
        <v>521500</v>
      </c>
      <c r="J31" s="37">
        <v>0</v>
      </c>
      <c r="K31" s="38">
        <f>H31</f>
        <v>502500</v>
      </c>
      <c r="L31" s="27" t="s">
        <v>21</v>
      </c>
      <c r="M31" s="39">
        <v>45747</v>
      </c>
      <c r="N31" s="36">
        <v>45747</v>
      </c>
      <c r="O31" s="27" t="s">
        <v>21</v>
      </c>
      <c r="P31" s="27" t="s">
        <v>21</v>
      </c>
      <c r="Q31" s="27" t="s">
        <v>21</v>
      </c>
      <c r="R31" s="27" t="s">
        <v>21</v>
      </c>
    </row>
    <row r="32" spans="1:20" ht="31.5" x14ac:dyDescent="0.25">
      <c r="A32" s="387"/>
      <c r="B32" s="27" t="s">
        <v>191</v>
      </c>
      <c r="C32" s="34"/>
      <c r="D32" s="34" t="s">
        <v>192</v>
      </c>
      <c r="E32" s="27" t="s">
        <v>193</v>
      </c>
      <c r="F32" s="34">
        <v>383</v>
      </c>
      <c r="G32" s="38">
        <v>670000</v>
      </c>
      <c r="H32" s="38">
        <v>670000</v>
      </c>
      <c r="I32" s="38">
        <v>521500</v>
      </c>
      <c r="J32" s="37">
        <v>0</v>
      </c>
      <c r="K32" s="38">
        <v>670000</v>
      </c>
      <c r="L32" s="27"/>
      <c r="M32" s="39">
        <v>45838</v>
      </c>
      <c r="N32" s="36">
        <v>45930</v>
      </c>
      <c r="O32" s="27"/>
      <c r="P32" s="27"/>
      <c r="Q32" s="27"/>
      <c r="R32" s="27"/>
    </row>
    <row r="33" spans="1:18" ht="15.75" customHeight="1" x14ac:dyDescent="0.25">
      <c r="A33" s="385" t="s">
        <v>199</v>
      </c>
      <c r="B33" s="27" t="s">
        <v>189</v>
      </c>
      <c r="C33" s="34"/>
      <c r="D33" s="27" t="s">
        <v>21</v>
      </c>
      <c r="E33" s="27" t="s">
        <v>187</v>
      </c>
      <c r="F33" s="34"/>
      <c r="G33" s="27">
        <v>1</v>
      </c>
      <c r="H33" s="27">
        <v>1</v>
      </c>
      <c r="I33" s="27">
        <v>0</v>
      </c>
      <c r="J33" s="27">
        <v>0</v>
      </c>
      <c r="K33" s="27">
        <v>0</v>
      </c>
      <c r="L33" s="27" t="s">
        <v>21</v>
      </c>
      <c r="M33" s="35">
        <v>45838</v>
      </c>
      <c r="N33" s="36">
        <v>45838</v>
      </c>
      <c r="O33" s="27">
        <v>0</v>
      </c>
      <c r="P33" s="27" t="s">
        <v>21</v>
      </c>
      <c r="Q33" s="37">
        <f>J35</f>
        <v>0</v>
      </c>
      <c r="R33" s="37">
        <f>J35</f>
        <v>0</v>
      </c>
    </row>
    <row r="34" spans="1:18" ht="15.75" x14ac:dyDescent="0.25">
      <c r="A34" s="386"/>
      <c r="B34" s="27" t="s">
        <v>190</v>
      </c>
      <c r="C34" s="34"/>
      <c r="D34" s="34"/>
      <c r="E34" s="27"/>
      <c r="F34" s="34"/>
      <c r="G34" s="27" t="s">
        <v>21</v>
      </c>
      <c r="H34" s="34"/>
      <c r="I34" s="27" t="s">
        <v>21</v>
      </c>
      <c r="J34" s="34"/>
      <c r="K34" s="34"/>
      <c r="L34" s="27" t="s">
        <v>21</v>
      </c>
      <c r="M34" s="39"/>
      <c r="N34" s="36"/>
      <c r="O34" s="27" t="s">
        <v>21</v>
      </c>
      <c r="P34" s="27" t="s">
        <v>21</v>
      </c>
      <c r="Q34" s="27" t="s">
        <v>21</v>
      </c>
      <c r="R34" s="27" t="s">
        <v>21</v>
      </c>
    </row>
    <row r="35" spans="1:18" ht="31.5" x14ac:dyDescent="0.25">
      <c r="A35" s="386"/>
      <c r="B35" s="27" t="s">
        <v>191</v>
      </c>
      <c r="C35" s="34"/>
      <c r="D35" s="34" t="s">
        <v>192</v>
      </c>
      <c r="E35" s="27" t="s">
        <v>193</v>
      </c>
      <c r="F35" s="34">
        <v>383</v>
      </c>
      <c r="G35" s="38">
        <v>339146.65</v>
      </c>
      <c r="H35" s="38">
        <v>0</v>
      </c>
      <c r="I35" s="38">
        <v>0</v>
      </c>
      <c r="J35" s="38">
        <v>0</v>
      </c>
      <c r="K35" s="38">
        <f>H35</f>
        <v>0</v>
      </c>
      <c r="L35" s="27" t="s">
        <v>21</v>
      </c>
      <c r="M35" s="39">
        <v>45657</v>
      </c>
      <c r="N35" s="36">
        <v>45838</v>
      </c>
      <c r="O35" s="27" t="s">
        <v>21</v>
      </c>
      <c r="P35" s="27" t="s">
        <v>21</v>
      </c>
      <c r="Q35" s="27" t="s">
        <v>21</v>
      </c>
      <c r="R35" s="27" t="s">
        <v>21</v>
      </c>
    </row>
    <row r="36" spans="1:18" ht="31.5" x14ac:dyDescent="0.25">
      <c r="A36" s="386"/>
      <c r="B36" s="27" t="s">
        <v>191</v>
      </c>
      <c r="C36" s="34"/>
      <c r="D36" s="34" t="s">
        <v>192</v>
      </c>
      <c r="E36" s="27" t="s">
        <v>193</v>
      </c>
      <c r="F36" s="34">
        <v>383</v>
      </c>
      <c r="G36" s="38">
        <v>508719.97499999998</v>
      </c>
      <c r="H36" s="38">
        <v>508719.97499999998</v>
      </c>
      <c r="I36" s="38">
        <v>0</v>
      </c>
      <c r="J36" s="38">
        <v>0</v>
      </c>
      <c r="K36" s="38">
        <f>H36</f>
        <v>508719.97499999998</v>
      </c>
      <c r="L36" s="27" t="s">
        <v>21</v>
      </c>
      <c r="M36" s="39">
        <v>45747</v>
      </c>
      <c r="N36" s="36">
        <v>45838</v>
      </c>
      <c r="O36" s="27" t="s">
        <v>21</v>
      </c>
      <c r="P36" s="27" t="s">
        <v>21</v>
      </c>
      <c r="Q36" s="27" t="s">
        <v>21</v>
      </c>
      <c r="R36" s="27" t="s">
        <v>21</v>
      </c>
    </row>
    <row r="37" spans="1:18" ht="31.5" x14ac:dyDescent="0.25">
      <c r="A37" s="387"/>
      <c r="B37" s="27" t="s">
        <v>191</v>
      </c>
      <c r="C37" s="34"/>
      <c r="D37" s="34" t="s">
        <v>192</v>
      </c>
      <c r="E37" s="27" t="s">
        <v>193</v>
      </c>
      <c r="F37" s="34">
        <v>383</v>
      </c>
      <c r="G37" s="38">
        <v>678293.3</v>
      </c>
      <c r="H37" s="38">
        <v>678293.3</v>
      </c>
      <c r="I37" s="38">
        <v>499293</v>
      </c>
      <c r="J37" s="38">
        <v>499293</v>
      </c>
      <c r="K37" s="38">
        <v>678293.3</v>
      </c>
      <c r="L37" s="27"/>
      <c r="M37" s="39">
        <v>45838</v>
      </c>
      <c r="N37" s="36">
        <v>45930</v>
      </c>
      <c r="O37" s="27"/>
      <c r="P37" s="27"/>
      <c r="Q37" s="27"/>
      <c r="R37" s="27"/>
    </row>
    <row r="38" spans="1:18" ht="15.75" customHeight="1" x14ac:dyDescent="0.25">
      <c r="A38" s="385" t="s">
        <v>200</v>
      </c>
      <c r="B38" s="27" t="s">
        <v>189</v>
      </c>
      <c r="C38" s="34"/>
      <c r="D38" s="27" t="s">
        <v>21</v>
      </c>
      <c r="E38" s="27" t="s">
        <v>187</v>
      </c>
      <c r="F38" s="34"/>
      <c r="G38" s="27">
        <v>1</v>
      </c>
      <c r="H38" s="27">
        <v>1</v>
      </c>
      <c r="I38" s="27">
        <v>0</v>
      </c>
      <c r="J38" s="27">
        <v>0</v>
      </c>
      <c r="K38" s="27">
        <v>0</v>
      </c>
      <c r="L38" s="27" t="s">
        <v>21</v>
      </c>
      <c r="M38" s="35">
        <v>45838</v>
      </c>
      <c r="N38" s="36">
        <v>45838</v>
      </c>
      <c r="O38" s="27">
        <v>0</v>
      </c>
      <c r="P38" s="27" t="s">
        <v>21</v>
      </c>
      <c r="Q38" s="37">
        <v>0</v>
      </c>
      <c r="R38" s="37">
        <v>0</v>
      </c>
    </row>
    <row r="39" spans="1:18" ht="15.75" x14ac:dyDescent="0.25">
      <c r="A39" s="386"/>
      <c r="B39" s="27" t="s">
        <v>190</v>
      </c>
      <c r="C39" s="34"/>
      <c r="D39" s="34"/>
      <c r="E39" s="27"/>
      <c r="F39" s="34"/>
      <c r="G39" s="27" t="s">
        <v>21</v>
      </c>
      <c r="H39" s="34"/>
      <c r="I39" s="27" t="s">
        <v>21</v>
      </c>
      <c r="J39" s="34"/>
      <c r="K39" s="34"/>
      <c r="L39" s="27" t="s">
        <v>21</v>
      </c>
      <c r="M39" s="39"/>
      <c r="N39" s="36"/>
      <c r="O39" s="27" t="s">
        <v>21</v>
      </c>
      <c r="P39" s="27" t="s">
        <v>21</v>
      </c>
      <c r="Q39" s="27" t="s">
        <v>21</v>
      </c>
      <c r="R39" s="27" t="s">
        <v>21</v>
      </c>
    </row>
    <row r="40" spans="1:18" ht="31.5" x14ac:dyDescent="0.25">
      <c r="A40" s="386"/>
      <c r="B40" s="27" t="s">
        <v>191</v>
      </c>
      <c r="C40" s="34"/>
      <c r="D40" s="34" t="s">
        <v>192</v>
      </c>
      <c r="E40" s="27" t="s">
        <v>193</v>
      </c>
      <c r="F40" s="34">
        <v>383</v>
      </c>
      <c r="G40" s="38">
        <v>200000</v>
      </c>
      <c r="H40" s="38">
        <v>0</v>
      </c>
      <c r="I40" s="38">
        <v>227800</v>
      </c>
      <c r="J40" s="38">
        <v>0</v>
      </c>
      <c r="K40" s="38">
        <f>H40</f>
        <v>0</v>
      </c>
      <c r="L40" s="27" t="s">
        <v>21</v>
      </c>
      <c r="M40" s="39">
        <v>45657</v>
      </c>
      <c r="N40" s="36">
        <v>45657</v>
      </c>
      <c r="O40" s="27" t="s">
        <v>21</v>
      </c>
      <c r="P40" s="27" t="s">
        <v>21</v>
      </c>
      <c r="Q40" s="27" t="s">
        <v>21</v>
      </c>
      <c r="R40" s="27" t="s">
        <v>21</v>
      </c>
    </row>
    <row r="41" spans="1:18" ht="31.5" x14ac:dyDescent="0.25">
      <c r="A41" s="386"/>
      <c r="B41" s="27" t="s">
        <v>191</v>
      </c>
      <c r="C41" s="34"/>
      <c r="D41" s="34" t="s">
        <v>192</v>
      </c>
      <c r="E41" s="27" t="s">
        <v>193</v>
      </c>
      <c r="F41" s="34">
        <v>383</v>
      </c>
      <c r="G41" s="38">
        <v>300000</v>
      </c>
      <c r="H41" s="38">
        <v>300000</v>
      </c>
      <c r="I41" s="38">
        <v>227800</v>
      </c>
      <c r="J41" s="38">
        <v>0</v>
      </c>
      <c r="K41" s="38">
        <f>H41</f>
        <v>300000</v>
      </c>
      <c r="L41" s="27" t="s">
        <v>21</v>
      </c>
      <c r="M41" s="39">
        <v>45747</v>
      </c>
      <c r="N41" s="36">
        <v>45838</v>
      </c>
      <c r="O41" s="27" t="s">
        <v>21</v>
      </c>
      <c r="P41" s="27" t="s">
        <v>21</v>
      </c>
      <c r="Q41" s="27" t="s">
        <v>21</v>
      </c>
      <c r="R41" s="27" t="s">
        <v>21</v>
      </c>
    </row>
    <row r="42" spans="1:18" ht="31.5" x14ac:dyDescent="0.25">
      <c r="A42" s="387"/>
      <c r="B42" s="27" t="s">
        <v>191</v>
      </c>
      <c r="C42" s="34"/>
      <c r="D42" s="34" t="s">
        <v>192</v>
      </c>
      <c r="E42" s="27" t="s">
        <v>193</v>
      </c>
      <c r="F42" s="34">
        <v>383</v>
      </c>
      <c r="G42" s="38">
        <v>400000</v>
      </c>
      <c r="H42" s="38">
        <v>400000</v>
      </c>
      <c r="I42" s="38">
        <v>383140</v>
      </c>
      <c r="J42" s="38">
        <f>H42-I42</f>
        <v>16860</v>
      </c>
      <c r="K42" s="38">
        <v>400000</v>
      </c>
      <c r="L42" s="27"/>
      <c r="M42" s="39">
        <v>45838</v>
      </c>
      <c r="N42" s="36">
        <v>45930</v>
      </c>
      <c r="O42" s="27"/>
      <c r="P42" s="27"/>
      <c r="Q42" s="27"/>
      <c r="R42" s="27"/>
    </row>
    <row r="43" spans="1:18" ht="15.75" customHeight="1" x14ac:dyDescent="0.25">
      <c r="A43" s="385" t="s">
        <v>201</v>
      </c>
      <c r="B43" s="27" t="s">
        <v>189</v>
      </c>
      <c r="C43" s="34"/>
      <c r="D43" s="27" t="s">
        <v>21</v>
      </c>
      <c r="E43" s="27" t="s">
        <v>187</v>
      </c>
      <c r="F43" s="34"/>
      <c r="G43" s="27">
        <v>1</v>
      </c>
      <c r="H43" s="27">
        <v>1</v>
      </c>
      <c r="I43" s="27">
        <v>0</v>
      </c>
      <c r="J43" s="27">
        <v>0</v>
      </c>
      <c r="K43" s="27">
        <v>0</v>
      </c>
      <c r="L43" s="27" t="s">
        <v>21</v>
      </c>
      <c r="M43" s="35">
        <v>45838</v>
      </c>
      <c r="N43" s="36">
        <v>45838</v>
      </c>
      <c r="O43" s="27">
        <v>0</v>
      </c>
      <c r="P43" s="27" t="s">
        <v>21</v>
      </c>
      <c r="Q43" s="37">
        <v>0</v>
      </c>
      <c r="R43" s="37">
        <v>0</v>
      </c>
    </row>
    <row r="44" spans="1:18" ht="15.75" x14ac:dyDescent="0.25">
      <c r="A44" s="386"/>
      <c r="B44" s="27" t="s">
        <v>190</v>
      </c>
      <c r="C44" s="34"/>
      <c r="D44" s="34"/>
      <c r="E44" s="27"/>
      <c r="F44" s="34"/>
      <c r="G44" s="27" t="s">
        <v>21</v>
      </c>
      <c r="H44" s="34"/>
      <c r="I44" s="27" t="s">
        <v>21</v>
      </c>
      <c r="J44" s="34"/>
      <c r="K44" s="34"/>
      <c r="L44" s="27" t="s">
        <v>21</v>
      </c>
      <c r="M44" s="39"/>
      <c r="N44" s="36"/>
      <c r="O44" s="27" t="s">
        <v>21</v>
      </c>
      <c r="P44" s="27" t="s">
        <v>21</v>
      </c>
      <c r="Q44" s="27" t="s">
        <v>21</v>
      </c>
      <c r="R44" s="27" t="s">
        <v>21</v>
      </c>
    </row>
    <row r="45" spans="1:18" ht="31.5" x14ac:dyDescent="0.25">
      <c r="A45" s="386"/>
      <c r="B45" s="27" t="s">
        <v>191</v>
      </c>
      <c r="C45" s="34"/>
      <c r="D45" s="34" t="s">
        <v>192</v>
      </c>
      <c r="E45" s="27" t="s">
        <v>193</v>
      </c>
      <c r="F45" s="34">
        <v>383</v>
      </c>
      <c r="G45" s="38">
        <v>333500</v>
      </c>
      <c r="H45" s="38">
        <v>0</v>
      </c>
      <c r="I45" s="38">
        <v>500000</v>
      </c>
      <c r="J45" s="38">
        <v>0</v>
      </c>
      <c r="K45" s="38">
        <f>H45</f>
        <v>0</v>
      </c>
      <c r="L45" s="27" t="s">
        <v>21</v>
      </c>
      <c r="M45" s="39">
        <v>45657</v>
      </c>
      <c r="N45" s="36">
        <v>45657</v>
      </c>
      <c r="O45" s="27" t="s">
        <v>21</v>
      </c>
      <c r="P45" s="27" t="s">
        <v>21</v>
      </c>
      <c r="Q45" s="27" t="s">
        <v>21</v>
      </c>
      <c r="R45" s="27" t="s">
        <v>21</v>
      </c>
    </row>
    <row r="46" spans="1:18" ht="31.5" x14ac:dyDescent="0.25">
      <c r="A46" s="386"/>
      <c r="B46" s="27" t="s">
        <v>191</v>
      </c>
      <c r="C46" s="34"/>
      <c r="D46" s="34" t="s">
        <v>192</v>
      </c>
      <c r="E46" s="27" t="s">
        <v>193</v>
      </c>
      <c r="F46" s="34">
        <v>383</v>
      </c>
      <c r="G46" s="38">
        <v>500250</v>
      </c>
      <c r="H46" s="38">
        <v>500250</v>
      </c>
      <c r="I46" s="38">
        <v>500000</v>
      </c>
      <c r="J46" s="38">
        <v>0</v>
      </c>
      <c r="K46" s="38">
        <f>H46</f>
        <v>500250</v>
      </c>
      <c r="L46" s="27" t="s">
        <v>21</v>
      </c>
      <c r="M46" s="39">
        <v>45747</v>
      </c>
      <c r="N46" s="36">
        <v>45838</v>
      </c>
      <c r="O46" s="27" t="s">
        <v>21</v>
      </c>
      <c r="P46" s="27" t="s">
        <v>21</v>
      </c>
      <c r="Q46" s="27" t="s">
        <v>21</v>
      </c>
      <c r="R46" s="27" t="s">
        <v>21</v>
      </c>
    </row>
    <row r="47" spans="1:18" ht="31.5" x14ac:dyDescent="0.25">
      <c r="A47" s="387"/>
      <c r="B47" s="27" t="s">
        <v>191</v>
      </c>
      <c r="C47" s="34"/>
      <c r="D47" s="34" t="s">
        <v>192</v>
      </c>
      <c r="E47" s="27" t="s">
        <v>193</v>
      </c>
      <c r="F47" s="34">
        <v>383</v>
      </c>
      <c r="G47" s="38">
        <v>667000</v>
      </c>
      <c r="H47" s="38">
        <v>667000</v>
      </c>
      <c r="I47" s="38">
        <v>667000</v>
      </c>
      <c r="J47" s="38">
        <v>167000</v>
      </c>
      <c r="K47" s="38">
        <v>667000</v>
      </c>
      <c r="L47" s="27"/>
      <c r="M47" s="39">
        <v>45838</v>
      </c>
      <c r="N47" s="36">
        <v>45838</v>
      </c>
      <c r="O47" s="27"/>
      <c r="P47" s="27"/>
      <c r="Q47" s="27"/>
      <c r="R47" s="27"/>
    </row>
    <row r="48" spans="1:18" ht="15.75" customHeight="1" x14ac:dyDescent="0.25">
      <c r="A48" s="385" t="s">
        <v>202</v>
      </c>
      <c r="B48" s="27" t="s">
        <v>189</v>
      </c>
      <c r="C48" s="34"/>
      <c r="D48" s="27" t="s">
        <v>21</v>
      </c>
      <c r="E48" s="27" t="s">
        <v>187</v>
      </c>
      <c r="F48" s="34"/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 t="s">
        <v>21</v>
      </c>
      <c r="M48" s="35">
        <v>45838</v>
      </c>
      <c r="N48" s="36">
        <v>45838</v>
      </c>
      <c r="O48" s="27">
        <v>0</v>
      </c>
      <c r="P48" s="27" t="s">
        <v>21</v>
      </c>
      <c r="Q48" s="37">
        <v>0</v>
      </c>
      <c r="R48" s="37">
        <v>0</v>
      </c>
    </row>
    <row r="49" spans="1:18" ht="15.75" x14ac:dyDescent="0.25">
      <c r="A49" s="386"/>
      <c r="B49" s="27" t="s">
        <v>190</v>
      </c>
      <c r="C49" s="34"/>
      <c r="D49" s="34"/>
      <c r="E49" s="27"/>
      <c r="F49" s="34"/>
      <c r="G49" s="27" t="s">
        <v>21</v>
      </c>
      <c r="H49" s="34"/>
      <c r="I49" s="27" t="s">
        <v>21</v>
      </c>
      <c r="J49" s="34"/>
      <c r="K49" s="34"/>
      <c r="L49" s="27" t="s">
        <v>21</v>
      </c>
      <c r="M49" s="39"/>
      <c r="N49" s="36"/>
      <c r="O49" s="27" t="s">
        <v>21</v>
      </c>
      <c r="P49" s="27" t="s">
        <v>21</v>
      </c>
      <c r="Q49" s="27" t="s">
        <v>21</v>
      </c>
      <c r="R49" s="27" t="s">
        <v>21</v>
      </c>
    </row>
    <row r="50" spans="1:18" ht="31.5" x14ac:dyDescent="0.25">
      <c r="A50" s="386"/>
      <c r="B50" s="27" t="s">
        <v>191</v>
      </c>
      <c r="C50" s="34"/>
      <c r="D50" s="34" t="s">
        <v>192</v>
      </c>
      <c r="E50" s="27" t="s">
        <v>193</v>
      </c>
      <c r="F50" s="34">
        <v>383</v>
      </c>
      <c r="G50" s="38">
        <v>400000</v>
      </c>
      <c r="H50" s="38">
        <v>0</v>
      </c>
      <c r="I50" s="38">
        <v>500000</v>
      </c>
      <c r="J50" s="38">
        <v>0</v>
      </c>
      <c r="K50" s="38">
        <f>H50</f>
        <v>0</v>
      </c>
      <c r="L50" s="27" t="s">
        <v>21</v>
      </c>
      <c r="M50" s="39">
        <v>45657</v>
      </c>
      <c r="N50" s="36">
        <v>45657</v>
      </c>
      <c r="O50" s="27" t="s">
        <v>21</v>
      </c>
      <c r="P50" s="27" t="s">
        <v>21</v>
      </c>
      <c r="Q50" s="27" t="s">
        <v>21</v>
      </c>
      <c r="R50" s="27" t="s">
        <v>21</v>
      </c>
    </row>
    <row r="51" spans="1:18" ht="31.5" x14ac:dyDescent="0.25">
      <c r="A51" s="386"/>
      <c r="B51" s="27" t="s">
        <v>191</v>
      </c>
      <c r="C51" s="34"/>
      <c r="D51" s="34" t="s">
        <v>192</v>
      </c>
      <c r="E51" s="27" t="s">
        <v>193</v>
      </c>
      <c r="F51" s="34">
        <v>383</v>
      </c>
      <c r="G51" s="38">
        <v>600000</v>
      </c>
      <c r="H51" s="38">
        <v>600000</v>
      </c>
      <c r="I51" s="38">
        <v>500000</v>
      </c>
      <c r="J51" s="38">
        <v>0</v>
      </c>
      <c r="K51" s="38">
        <f>H51</f>
        <v>600000</v>
      </c>
      <c r="L51" s="27" t="s">
        <v>21</v>
      </c>
      <c r="M51" s="39">
        <v>45747</v>
      </c>
      <c r="N51" s="36">
        <v>45838</v>
      </c>
      <c r="O51" s="27" t="s">
        <v>21</v>
      </c>
      <c r="P51" s="27" t="s">
        <v>21</v>
      </c>
      <c r="Q51" s="27" t="s">
        <v>21</v>
      </c>
      <c r="R51" s="27" t="s">
        <v>21</v>
      </c>
    </row>
    <row r="52" spans="1:18" ht="31.5" x14ac:dyDescent="0.25">
      <c r="A52" s="387"/>
      <c r="B52" s="27" t="s">
        <v>191</v>
      </c>
      <c r="C52" s="34"/>
      <c r="D52" s="34" t="s">
        <v>192</v>
      </c>
      <c r="E52" s="27" t="s">
        <v>193</v>
      </c>
      <c r="F52" s="34"/>
      <c r="G52" s="38">
        <v>800000</v>
      </c>
      <c r="H52" s="38">
        <v>800000</v>
      </c>
      <c r="I52" s="38">
        <v>800000</v>
      </c>
      <c r="J52" s="38">
        <f>I52-I51</f>
        <v>300000</v>
      </c>
      <c r="K52" s="38">
        <v>800000</v>
      </c>
      <c r="L52" s="27"/>
      <c r="M52" s="39">
        <v>45838</v>
      </c>
      <c r="N52" s="36">
        <v>45838</v>
      </c>
      <c r="O52" s="27"/>
      <c r="P52" s="27"/>
      <c r="Q52" s="27"/>
      <c r="R52" s="27"/>
    </row>
    <row r="53" spans="1:18" ht="15.75" customHeight="1" x14ac:dyDescent="0.25">
      <c r="A53" s="385" t="s">
        <v>203</v>
      </c>
      <c r="B53" s="27" t="s">
        <v>189</v>
      </c>
      <c r="C53" s="34"/>
      <c r="D53" s="27" t="s">
        <v>21</v>
      </c>
      <c r="E53" s="27" t="s">
        <v>187</v>
      </c>
      <c r="F53" s="34"/>
      <c r="G53" s="27">
        <v>1</v>
      </c>
      <c r="H53" s="27">
        <v>1</v>
      </c>
      <c r="I53" s="27">
        <v>1</v>
      </c>
      <c r="J53" s="27">
        <v>1</v>
      </c>
      <c r="K53" s="27">
        <v>1</v>
      </c>
      <c r="L53" s="27" t="s">
        <v>21</v>
      </c>
      <c r="M53" s="35">
        <v>45838</v>
      </c>
      <c r="N53" s="36">
        <v>45657</v>
      </c>
      <c r="O53" s="27">
        <v>0</v>
      </c>
      <c r="P53" s="27" t="s">
        <v>21</v>
      </c>
      <c r="Q53" s="37">
        <v>0</v>
      </c>
      <c r="R53" s="37">
        <v>0</v>
      </c>
    </row>
    <row r="54" spans="1:18" ht="15.75" x14ac:dyDescent="0.25">
      <c r="A54" s="386"/>
      <c r="B54" s="27" t="s">
        <v>190</v>
      </c>
      <c r="C54" s="34"/>
      <c r="D54" s="34"/>
      <c r="E54" s="27"/>
      <c r="F54" s="34"/>
      <c r="G54" s="27" t="s">
        <v>21</v>
      </c>
      <c r="H54" s="34"/>
      <c r="I54" s="27" t="s">
        <v>21</v>
      </c>
      <c r="J54" s="34"/>
      <c r="K54" s="34"/>
      <c r="L54" s="27" t="s">
        <v>21</v>
      </c>
      <c r="M54" s="39"/>
      <c r="N54" s="36"/>
      <c r="O54" s="27" t="s">
        <v>21</v>
      </c>
      <c r="P54" s="27" t="s">
        <v>21</v>
      </c>
      <c r="Q54" s="27" t="s">
        <v>21</v>
      </c>
      <c r="R54" s="27" t="s">
        <v>21</v>
      </c>
    </row>
    <row r="55" spans="1:18" ht="31.5" x14ac:dyDescent="0.25">
      <c r="A55" s="386"/>
      <c r="B55" s="27" t="s">
        <v>191</v>
      </c>
      <c r="C55" s="34"/>
      <c r="D55" s="34" t="s">
        <v>192</v>
      </c>
      <c r="E55" s="27" t="s">
        <v>193</v>
      </c>
      <c r="F55" s="34">
        <v>383</v>
      </c>
      <c r="G55" s="38">
        <v>348498</v>
      </c>
      <c r="H55" s="38">
        <v>0</v>
      </c>
      <c r="I55" s="38">
        <f>1196996-500000</f>
        <v>696996</v>
      </c>
      <c r="J55" s="38">
        <v>0</v>
      </c>
      <c r="K55" s="38">
        <v>0</v>
      </c>
      <c r="L55" s="27" t="s">
        <v>21</v>
      </c>
      <c r="M55" s="39">
        <v>45657</v>
      </c>
      <c r="N55" s="36">
        <v>45657</v>
      </c>
      <c r="O55" s="27" t="s">
        <v>21</v>
      </c>
      <c r="P55" s="27" t="s">
        <v>21</v>
      </c>
      <c r="Q55" s="27" t="s">
        <v>21</v>
      </c>
      <c r="R55" s="27" t="s">
        <v>21</v>
      </c>
    </row>
    <row r="56" spans="1:18" ht="31.5" x14ac:dyDescent="0.25">
      <c r="A56" s="386"/>
      <c r="B56" s="27" t="s">
        <v>191</v>
      </c>
      <c r="C56" s="34"/>
      <c r="D56" s="34" t="s">
        <v>192</v>
      </c>
      <c r="E56" s="27" t="s">
        <v>193</v>
      </c>
      <c r="F56" s="34">
        <v>383</v>
      </c>
      <c r="G56" s="38">
        <v>522747</v>
      </c>
      <c r="H56" s="38">
        <v>522747</v>
      </c>
      <c r="I56" s="38">
        <f>1196996-500000</f>
        <v>696996</v>
      </c>
      <c r="J56" s="38">
        <v>0</v>
      </c>
      <c r="K56" s="38">
        <f>H56</f>
        <v>522747</v>
      </c>
      <c r="L56" s="27" t="s">
        <v>21</v>
      </c>
      <c r="M56" s="39">
        <v>45747</v>
      </c>
      <c r="N56" s="36">
        <v>45657</v>
      </c>
      <c r="O56" s="27" t="s">
        <v>21</v>
      </c>
      <c r="P56" s="27" t="s">
        <v>21</v>
      </c>
      <c r="Q56" s="27" t="s">
        <v>21</v>
      </c>
      <c r="R56" s="27" t="s">
        <v>21</v>
      </c>
    </row>
    <row r="57" spans="1:18" ht="31.5" x14ac:dyDescent="0.25">
      <c r="A57" s="387"/>
      <c r="B57" s="27" t="s">
        <v>191</v>
      </c>
      <c r="C57" s="34"/>
      <c r="D57" s="34" t="s">
        <v>192</v>
      </c>
      <c r="E57" s="27" t="s">
        <v>193</v>
      </c>
      <c r="F57" s="34">
        <v>383</v>
      </c>
      <c r="G57" s="38">
        <v>667000</v>
      </c>
      <c r="H57" s="38">
        <v>667000</v>
      </c>
      <c r="I57" s="38">
        <f>1196996-500000</f>
        <v>696996</v>
      </c>
      <c r="J57" s="38">
        <v>0</v>
      </c>
      <c r="K57" s="38">
        <v>667000</v>
      </c>
      <c r="L57" s="27"/>
      <c r="M57" s="39">
        <v>45838</v>
      </c>
      <c r="N57" s="36">
        <v>45838</v>
      </c>
      <c r="O57" s="27"/>
      <c r="P57" s="27"/>
      <c r="Q57" s="27"/>
      <c r="R57" s="27"/>
    </row>
    <row r="58" spans="1:18" ht="15.75" customHeight="1" x14ac:dyDescent="0.25">
      <c r="A58" s="385" t="s">
        <v>204</v>
      </c>
      <c r="B58" s="27" t="s">
        <v>189</v>
      </c>
      <c r="C58" s="34"/>
      <c r="D58" s="27" t="s">
        <v>21</v>
      </c>
      <c r="E58" s="27" t="s">
        <v>187</v>
      </c>
      <c r="F58" s="34"/>
      <c r="G58" s="27">
        <v>1</v>
      </c>
      <c r="H58" s="27">
        <v>1</v>
      </c>
      <c r="I58" s="27">
        <v>0</v>
      </c>
      <c r="J58" s="27">
        <v>0</v>
      </c>
      <c r="K58" s="27">
        <v>0</v>
      </c>
      <c r="L58" s="27" t="s">
        <v>21</v>
      </c>
      <c r="M58" s="35">
        <v>45838</v>
      </c>
      <c r="N58" s="36">
        <v>45838</v>
      </c>
      <c r="O58" s="27">
        <v>0</v>
      </c>
      <c r="P58" s="27" t="s">
        <v>21</v>
      </c>
      <c r="Q58" s="37">
        <v>0</v>
      </c>
      <c r="R58" s="37">
        <v>0</v>
      </c>
    </row>
    <row r="59" spans="1:18" ht="15.75" x14ac:dyDescent="0.25">
      <c r="A59" s="386"/>
      <c r="B59" s="27" t="s">
        <v>190</v>
      </c>
      <c r="C59" s="34"/>
      <c r="D59" s="34"/>
      <c r="E59" s="27"/>
      <c r="F59" s="34"/>
      <c r="G59" s="27" t="s">
        <v>21</v>
      </c>
      <c r="H59" s="34"/>
      <c r="I59" s="27" t="s">
        <v>21</v>
      </c>
      <c r="J59" s="34"/>
      <c r="K59" s="34"/>
      <c r="L59" s="27" t="s">
        <v>21</v>
      </c>
      <c r="M59" s="39"/>
      <c r="N59" s="36"/>
      <c r="O59" s="27" t="s">
        <v>21</v>
      </c>
      <c r="P59" s="27" t="s">
        <v>21</v>
      </c>
      <c r="Q59" s="27" t="s">
        <v>21</v>
      </c>
      <c r="R59" s="27" t="s">
        <v>21</v>
      </c>
    </row>
    <row r="60" spans="1:18" ht="31.5" x14ac:dyDescent="0.25">
      <c r="A60" s="386"/>
      <c r="B60" s="27" t="s">
        <v>191</v>
      </c>
      <c r="C60" s="34"/>
      <c r="D60" s="34" t="s">
        <v>192</v>
      </c>
      <c r="E60" s="27" t="s">
        <v>193</v>
      </c>
      <c r="F60" s="34">
        <v>383</v>
      </c>
      <c r="G60" s="38">
        <v>425000</v>
      </c>
      <c r="H60" s="38">
        <v>0</v>
      </c>
      <c r="I60" s="40">
        <v>0</v>
      </c>
      <c r="J60" s="38">
        <v>0</v>
      </c>
      <c r="K60" s="38">
        <f>G60</f>
        <v>425000</v>
      </c>
      <c r="L60" s="27" t="s">
        <v>21</v>
      </c>
      <c r="M60" s="39">
        <v>45657</v>
      </c>
      <c r="N60" s="36">
        <v>45838</v>
      </c>
      <c r="O60" s="27" t="s">
        <v>21</v>
      </c>
      <c r="P60" s="27" t="s">
        <v>21</v>
      </c>
      <c r="Q60" s="27" t="s">
        <v>21</v>
      </c>
      <c r="R60" s="27" t="s">
        <v>21</v>
      </c>
    </row>
    <row r="61" spans="1:18" ht="31.5" x14ac:dyDescent="0.25">
      <c r="A61" s="386"/>
      <c r="B61" s="27" t="s">
        <v>191</v>
      </c>
      <c r="C61" s="34"/>
      <c r="D61" s="34" t="s">
        <v>192</v>
      </c>
      <c r="E61" s="27" t="s">
        <v>193</v>
      </c>
      <c r="F61" s="34">
        <v>383</v>
      </c>
      <c r="G61" s="38">
        <v>637500</v>
      </c>
      <c r="H61" s="38">
        <v>637500</v>
      </c>
      <c r="I61" s="40">
        <v>0</v>
      </c>
      <c r="J61" s="38">
        <v>0</v>
      </c>
      <c r="K61" s="38">
        <f>H61</f>
        <v>637500</v>
      </c>
      <c r="L61" s="27" t="s">
        <v>21</v>
      </c>
      <c r="M61" s="39">
        <v>45747</v>
      </c>
      <c r="N61" s="36">
        <v>45838</v>
      </c>
      <c r="O61" s="27" t="s">
        <v>21</v>
      </c>
      <c r="P61" s="27" t="s">
        <v>21</v>
      </c>
      <c r="Q61" s="27" t="s">
        <v>21</v>
      </c>
      <c r="R61" s="27" t="s">
        <v>21</v>
      </c>
    </row>
    <row r="62" spans="1:18" ht="31.5" x14ac:dyDescent="0.25">
      <c r="A62" s="387"/>
      <c r="B62" s="27" t="s">
        <v>191</v>
      </c>
      <c r="C62" s="34"/>
      <c r="D62" s="34" t="s">
        <v>192</v>
      </c>
      <c r="E62" s="27" t="s">
        <v>193</v>
      </c>
      <c r="F62" s="34">
        <v>383</v>
      </c>
      <c r="G62" s="38">
        <v>850200</v>
      </c>
      <c r="H62" s="38">
        <v>850200</v>
      </c>
      <c r="I62" s="40">
        <v>0</v>
      </c>
      <c r="J62" s="38">
        <v>0</v>
      </c>
      <c r="K62" s="38">
        <v>850200</v>
      </c>
      <c r="L62" s="27"/>
      <c r="M62" s="39">
        <v>45838</v>
      </c>
      <c r="N62" s="36">
        <v>45930</v>
      </c>
      <c r="O62" s="27"/>
      <c r="P62" s="27"/>
      <c r="Q62" s="27"/>
      <c r="R62" s="27"/>
    </row>
    <row r="63" spans="1:18" ht="15.75" customHeight="1" x14ac:dyDescent="0.25">
      <c r="A63" s="385" t="s">
        <v>205</v>
      </c>
      <c r="B63" s="27" t="s">
        <v>189</v>
      </c>
      <c r="C63" s="34"/>
      <c r="D63" s="27" t="s">
        <v>21</v>
      </c>
      <c r="E63" s="27" t="s">
        <v>187</v>
      </c>
      <c r="F63" s="34"/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 t="s">
        <v>21</v>
      </c>
      <c r="M63" s="35">
        <v>45838</v>
      </c>
      <c r="N63" s="36">
        <v>45473</v>
      </c>
      <c r="O63" s="27">
        <v>0</v>
      </c>
      <c r="P63" s="27" t="s">
        <v>21</v>
      </c>
      <c r="Q63" s="37">
        <v>0</v>
      </c>
      <c r="R63" s="37">
        <v>0</v>
      </c>
    </row>
    <row r="64" spans="1:18" ht="15.75" x14ac:dyDescent="0.25">
      <c r="A64" s="386"/>
      <c r="B64" s="27" t="s">
        <v>190</v>
      </c>
      <c r="C64" s="34"/>
      <c r="D64" s="34"/>
      <c r="E64" s="27"/>
      <c r="F64" s="34"/>
      <c r="G64" s="27" t="s">
        <v>21</v>
      </c>
      <c r="H64" s="34"/>
      <c r="I64" s="27" t="s">
        <v>21</v>
      </c>
      <c r="J64" s="34"/>
      <c r="K64" s="34"/>
      <c r="L64" s="27" t="s">
        <v>21</v>
      </c>
      <c r="M64" s="39"/>
      <c r="N64" s="36"/>
      <c r="O64" s="27" t="s">
        <v>21</v>
      </c>
      <c r="P64" s="27" t="s">
        <v>21</v>
      </c>
      <c r="Q64" s="27" t="s">
        <v>21</v>
      </c>
      <c r="R64" s="27" t="s">
        <v>21</v>
      </c>
    </row>
    <row r="65" spans="1:18" ht="31.5" x14ac:dyDescent="0.25">
      <c r="A65" s="386"/>
      <c r="B65" s="27" t="s">
        <v>191</v>
      </c>
      <c r="C65" s="34"/>
      <c r="D65" s="34" t="s">
        <v>192</v>
      </c>
      <c r="E65" s="27" t="s">
        <v>193</v>
      </c>
      <c r="F65" s="34">
        <v>383</v>
      </c>
      <c r="G65" s="38">
        <v>335000</v>
      </c>
      <c r="H65" s="38">
        <v>0</v>
      </c>
      <c r="I65" s="38">
        <v>500000</v>
      </c>
      <c r="J65" s="38">
        <v>0</v>
      </c>
      <c r="K65" s="38">
        <f>G65</f>
        <v>335000</v>
      </c>
      <c r="L65" s="27" t="s">
        <v>21</v>
      </c>
      <c r="M65" s="39">
        <v>45657</v>
      </c>
      <c r="N65" s="36">
        <v>45657</v>
      </c>
      <c r="O65" s="27" t="s">
        <v>21</v>
      </c>
      <c r="P65" s="27" t="s">
        <v>21</v>
      </c>
      <c r="Q65" s="27" t="s">
        <v>21</v>
      </c>
      <c r="R65" s="27" t="s">
        <v>21</v>
      </c>
    </row>
    <row r="66" spans="1:18" ht="31.5" x14ac:dyDescent="0.25">
      <c r="A66" s="386"/>
      <c r="B66" s="27" t="s">
        <v>191</v>
      </c>
      <c r="C66" s="34"/>
      <c r="D66" s="34" t="s">
        <v>192</v>
      </c>
      <c r="E66" s="27" t="s">
        <v>193</v>
      </c>
      <c r="F66" s="34">
        <v>383</v>
      </c>
      <c r="G66" s="38">
        <v>502500</v>
      </c>
      <c r="H66" s="38">
        <v>502500</v>
      </c>
      <c r="I66" s="38">
        <v>500000</v>
      </c>
      <c r="J66" s="38">
        <v>0</v>
      </c>
      <c r="K66" s="38">
        <f>H66</f>
        <v>502500</v>
      </c>
      <c r="L66" s="27" t="s">
        <v>21</v>
      </c>
      <c r="M66" s="39">
        <v>45747</v>
      </c>
      <c r="N66" s="36">
        <v>45838</v>
      </c>
      <c r="O66" s="27" t="s">
        <v>21</v>
      </c>
      <c r="P66" s="27" t="s">
        <v>21</v>
      </c>
      <c r="Q66" s="27" t="s">
        <v>21</v>
      </c>
      <c r="R66" s="27" t="s">
        <v>21</v>
      </c>
    </row>
    <row r="67" spans="1:18" ht="31.5" x14ac:dyDescent="0.25">
      <c r="A67" s="387"/>
      <c r="B67" s="27" t="s">
        <v>191</v>
      </c>
      <c r="C67" s="34"/>
      <c r="D67" s="34" t="s">
        <v>192</v>
      </c>
      <c r="E67" s="27" t="s">
        <v>193</v>
      </c>
      <c r="F67" s="34">
        <v>383</v>
      </c>
      <c r="G67" s="38">
        <v>670000</v>
      </c>
      <c r="H67" s="38">
        <v>670000</v>
      </c>
      <c r="I67" s="38">
        <v>521500</v>
      </c>
      <c r="J67" s="38">
        <v>21500</v>
      </c>
      <c r="K67" s="38">
        <v>670000</v>
      </c>
      <c r="L67" s="27"/>
      <c r="M67" s="39">
        <v>45838</v>
      </c>
      <c r="N67" s="36">
        <v>45930</v>
      </c>
      <c r="O67" s="27"/>
      <c r="P67" s="27"/>
      <c r="Q67" s="27"/>
      <c r="R67" s="27"/>
    </row>
    <row r="68" spans="1:18" ht="15.75" customHeight="1" x14ac:dyDescent="0.25">
      <c r="A68" s="385" t="s">
        <v>206</v>
      </c>
      <c r="B68" s="27" t="s">
        <v>189</v>
      </c>
      <c r="C68" s="34"/>
      <c r="D68" s="27" t="s">
        <v>21</v>
      </c>
      <c r="E68" s="27" t="s">
        <v>187</v>
      </c>
      <c r="F68" s="34"/>
      <c r="G68" s="27">
        <v>1</v>
      </c>
      <c r="H68" s="27">
        <v>1</v>
      </c>
      <c r="I68" s="27">
        <v>0</v>
      </c>
      <c r="J68" s="27">
        <v>0</v>
      </c>
      <c r="K68" s="27">
        <v>0</v>
      </c>
      <c r="L68" s="27" t="s">
        <v>21</v>
      </c>
      <c r="M68" s="35">
        <v>45838</v>
      </c>
      <c r="N68" s="36">
        <v>45838</v>
      </c>
      <c r="O68" s="27">
        <v>0</v>
      </c>
      <c r="P68" s="27" t="s">
        <v>21</v>
      </c>
      <c r="Q68" s="37">
        <v>0</v>
      </c>
      <c r="R68" s="37">
        <v>0</v>
      </c>
    </row>
    <row r="69" spans="1:18" ht="15.75" x14ac:dyDescent="0.25">
      <c r="A69" s="386"/>
      <c r="B69" s="27" t="s">
        <v>190</v>
      </c>
      <c r="C69" s="34"/>
      <c r="D69" s="34"/>
      <c r="E69" s="27"/>
      <c r="F69" s="34"/>
      <c r="G69" s="27" t="s">
        <v>21</v>
      </c>
      <c r="H69" s="34"/>
      <c r="I69" s="27" t="s">
        <v>21</v>
      </c>
      <c r="J69" s="34"/>
      <c r="K69" s="34"/>
      <c r="L69" s="27" t="s">
        <v>21</v>
      </c>
      <c r="M69" s="39"/>
      <c r="N69" s="36"/>
      <c r="O69" s="27" t="s">
        <v>21</v>
      </c>
      <c r="P69" s="27" t="s">
        <v>21</v>
      </c>
      <c r="Q69" s="27" t="s">
        <v>21</v>
      </c>
      <c r="R69" s="27" t="s">
        <v>21</v>
      </c>
    </row>
    <row r="70" spans="1:18" ht="31.5" x14ac:dyDescent="0.25">
      <c r="A70" s="386"/>
      <c r="B70" s="27" t="s">
        <v>191</v>
      </c>
      <c r="C70" s="34"/>
      <c r="D70" s="34" t="s">
        <v>192</v>
      </c>
      <c r="E70" s="27" t="s">
        <v>193</v>
      </c>
      <c r="F70" s="34">
        <v>383</v>
      </c>
      <c r="G70" s="38">
        <v>340000</v>
      </c>
      <c r="H70" s="38">
        <v>0</v>
      </c>
      <c r="I70" s="38">
        <v>500000</v>
      </c>
      <c r="J70" s="38">
        <v>0</v>
      </c>
      <c r="K70" s="38">
        <f>H70</f>
        <v>0</v>
      </c>
      <c r="L70" s="27" t="s">
        <v>21</v>
      </c>
      <c r="M70" s="39">
        <v>45657</v>
      </c>
      <c r="N70" s="36">
        <v>45657</v>
      </c>
      <c r="O70" s="27" t="s">
        <v>21</v>
      </c>
      <c r="P70" s="27" t="s">
        <v>21</v>
      </c>
      <c r="Q70" s="27" t="s">
        <v>21</v>
      </c>
      <c r="R70" s="27" t="s">
        <v>21</v>
      </c>
    </row>
    <row r="71" spans="1:18" ht="31.5" x14ac:dyDescent="0.25">
      <c r="A71" s="386"/>
      <c r="B71" s="27" t="s">
        <v>191</v>
      </c>
      <c r="C71" s="34"/>
      <c r="D71" s="34" t="s">
        <v>192</v>
      </c>
      <c r="E71" s="27" t="s">
        <v>193</v>
      </c>
      <c r="F71" s="34">
        <v>383</v>
      </c>
      <c r="G71" s="38">
        <v>510000</v>
      </c>
      <c r="H71" s="38">
        <v>510000</v>
      </c>
      <c r="I71" s="38">
        <v>500000</v>
      </c>
      <c r="J71" s="38">
        <v>0</v>
      </c>
      <c r="K71" s="38">
        <f>H71</f>
        <v>510000</v>
      </c>
      <c r="L71" s="27" t="s">
        <v>21</v>
      </c>
      <c r="M71" s="39">
        <v>45747</v>
      </c>
      <c r="N71" s="36">
        <v>45838</v>
      </c>
      <c r="O71" s="27" t="s">
        <v>21</v>
      </c>
      <c r="P71" s="27" t="s">
        <v>21</v>
      </c>
      <c r="Q71" s="27" t="s">
        <v>21</v>
      </c>
      <c r="R71" s="27" t="s">
        <v>21</v>
      </c>
    </row>
    <row r="72" spans="1:18" ht="31.5" x14ac:dyDescent="0.25">
      <c r="A72" s="387"/>
      <c r="B72" s="27" t="s">
        <v>191</v>
      </c>
      <c r="C72" s="34"/>
      <c r="D72" s="34" t="s">
        <v>192</v>
      </c>
      <c r="E72" s="27" t="s">
        <v>193</v>
      </c>
      <c r="F72" s="34">
        <v>383</v>
      </c>
      <c r="G72" s="38">
        <v>680000</v>
      </c>
      <c r="H72" s="38">
        <v>680000</v>
      </c>
      <c r="I72" s="38">
        <v>577200</v>
      </c>
      <c r="J72" s="38">
        <v>77200</v>
      </c>
      <c r="K72" s="38">
        <v>680000</v>
      </c>
      <c r="L72" s="27"/>
      <c r="M72" s="39">
        <v>46203</v>
      </c>
      <c r="N72" s="36">
        <v>45930</v>
      </c>
      <c r="O72" s="27"/>
      <c r="P72" s="27"/>
      <c r="Q72" s="27"/>
      <c r="R72" s="27"/>
    </row>
    <row r="73" spans="1:18" ht="15.75" customHeight="1" x14ac:dyDescent="0.25">
      <c r="A73" s="385" t="s">
        <v>207</v>
      </c>
      <c r="B73" s="27" t="s">
        <v>189</v>
      </c>
      <c r="C73" s="34"/>
      <c r="D73" s="27" t="s">
        <v>21</v>
      </c>
      <c r="E73" s="27" t="s">
        <v>187</v>
      </c>
      <c r="F73" s="34"/>
      <c r="G73" s="27">
        <v>1</v>
      </c>
      <c r="H73" s="27">
        <v>1</v>
      </c>
      <c r="I73" s="27">
        <v>0</v>
      </c>
      <c r="J73" s="27">
        <v>0</v>
      </c>
      <c r="K73" s="27">
        <v>0</v>
      </c>
      <c r="L73" s="27" t="s">
        <v>21</v>
      </c>
      <c r="M73" s="35">
        <v>45838</v>
      </c>
      <c r="N73" s="36">
        <v>45838</v>
      </c>
      <c r="O73" s="27">
        <v>0</v>
      </c>
      <c r="P73" s="27" t="s">
        <v>21</v>
      </c>
      <c r="Q73" s="37">
        <v>0</v>
      </c>
      <c r="R73" s="37">
        <v>0</v>
      </c>
    </row>
    <row r="74" spans="1:18" ht="15.75" x14ac:dyDescent="0.25">
      <c r="A74" s="386"/>
      <c r="B74" s="27" t="s">
        <v>190</v>
      </c>
      <c r="C74" s="34"/>
      <c r="D74" s="34"/>
      <c r="E74" s="27"/>
      <c r="F74" s="34"/>
      <c r="G74" s="27" t="s">
        <v>21</v>
      </c>
      <c r="H74" s="34"/>
      <c r="I74" s="27" t="s">
        <v>21</v>
      </c>
      <c r="J74" s="34"/>
      <c r="K74" s="34"/>
      <c r="L74" s="27" t="s">
        <v>21</v>
      </c>
      <c r="M74" s="39"/>
      <c r="N74" s="36"/>
      <c r="O74" s="27" t="s">
        <v>21</v>
      </c>
      <c r="P74" s="27" t="s">
        <v>21</v>
      </c>
      <c r="Q74" s="27" t="s">
        <v>21</v>
      </c>
      <c r="R74" s="27" t="s">
        <v>21</v>
      </c>
    </row>
    <row r="75" spans="1:18" ht="31.5" x14ac:dyDescent="0.25">
      <c r="A75" s="386"/>
      <c r="B75" s="27" t="s">
        <v>191</v>
      </c>
      <c r="C75" s="34"/>
      <c r="D75" s="34" t="s">
        <v>192</v>
      </c>
      <c r="E75" s="27" t="s">
        <v>193</v>
      </c>
      <c r="F75" s="34">
        <v>383</v>
      </c>
      <c r="G75" s="38">
        <v>335000</v>
      </c>
      <c r="H75" s="38">
        <v>0</v>
      </c>
      <c r="I75" s="38">
        <v>205000</v>
      </c>
      <c r="J75" s="38">
        <v>0</v>
      </c>
      <c r="K75" s="38">
        <v>335000</v>
      </c>
      <c r="L75" s="27" t="s">
        <v>21</v>
      </c>
      <c r="M75" s="39">
        <v>45657</v>
      </c>
      <c r="N75" s="36">
        <v>45838</v>
      </c>
      <c r="O75" s="27" t="s">
        <v>21</v>
      </c>
      <c r="P75" s="27" t="s">
        <v>21</v>
      </c>
      <c r="Q75" s="27" t="s">
        <v>21</v>
      </c>
      <c r="R75" s="27" t="s">
        <v>21</v>
      </c>
    </row>
    <row r="76" spans="1:18" ht="31.5" x14ac:dyDescent="0.25">
      <c r="A76" s="386"/>
      <c r="B76" s="27" t="s">
        <v>191</v>
      </c>
      <c r="C76" s="34"/>
      <c r="D76" s="34" t="s">
        <v>192</v>
      </c>
      <c r="E76" s="27" t="s">
        <v>193</v>
      </c>
      <c r="F76" s="34">
        <v>383</v>
      </c>
      <c r="G76" s="38">
        <v>502500</v>
      </c>
      <c r="H76" s="38">
        <v>502500</v>
      </c>
      <c r="I76" s="38">
        <v>205000</v>
      </c>
      <c r="J76" s="38">
        <v>0</v>
      </c>
      <c r="K76" s="38">
        <f>H76</f>
        <v>502500</v>
      </c>
      <c r="L76" s="27" t="s">
        <v>21</v>
      </c>
      <c r="M76" s="39">
        <v>45747</v>
      </c>
      <c r="N76" s="36">
        <v>45838</v>
      </c>
      <c r="O76" s="27" t="s">
        <v>21</v>
      </c>
      <c r="P76" s="27" t="s">
        <v>21</v>
      </c>
      <c r="Q76" s="27" t="s">
        <v>21</v>
      </c>
      <c r="R76" s="27" t="s">
        <v>21</v>
      </c>
    </row>
    <row r="77" spans="1:18" ht="31.5" x14ac:dyDescent="0.25">
      <c r="A77" s="387"/>
      <c r="B77" s="27" t="s">
        <v>191</v>
      </c>
      <c r="C77" s="34"/>
      <c r="D77" s="34" t="s">
        <v>192</v>
      </c>
      <c r="E77" s="27" t="s">
        <v>193</v>
      </c>
      <c r="F77" s="34">
        <v>383</v>
      </c>
      <c r="G77" s="38">
        <v>670000</v>
      </c>
      <c r="H77" s="38">
        <v>670000</v>
      </c>
      <c r="I77" s="38">
        <v>205000</v>
      </c>
      <c r="J77" s="38">
        <v>0</v>
      </c>
      <c r="K77" s="38">
        <v>670000</v>
      </c>
      <c r="L77" s="27"/>
      <c r="M77" s="39">
        <v>45838</v>
      </c>
      <c r="N77" s="36">
        <v>45930</v>
      </c>
      <c r="O77" s="27"/>
      <c r="P77" s="27"/>
      <c r="Q77" s="27"/>
      <c r="R77" s="27"/>
    </row>
    <row r="78" spans="1:18" ht="15.75" customHeight="1" x14ac:dyDescent="0.25">
      <c r="A78" s="385" t="s">
        <v>208</v>
      </c>
      <c r="B78" s="27" t="s">
        <v>189</v>
      </c>
      <c r="C78" s="34"/>
      <c r="D78" s="27" t="s">
        <v>21</v>
      </c>
      <c r="E78" s="27" t="s">
        <v>187</v>
      </c>
      <c r="F78" s="34"/>
      <c r="G78" s="27">
        <v>1</v>
      </c>
      <c r="H78" s="27">
        <v>1</v>
      </c>
      <c r="I78" s="27">
        <v>0</v>
      </c>
      <c r="J78" s="27">
        <v>0</v>
      </c>
      <c r="K78" s="27">
        <v>0</v>
      </c>
      <c r="L78" s="27" t="s">
        <v>21</v>
      </c>
      <c r="M78" s="35">
        <v>45838</v>
      </c>
      <c r="N78" s="36">
        <v>45838</v>
      </c>
      <c r="O78" s="27">
        <v>0</v>
      </c>
      <c r="P78" s="27" t="s">
        <v>21</v>
      </c>
      <c r="Q78" s="37">
        <v>0</v>
      </c>
      <c r="R78" s="37">
        <v>0</v>
      </c>
    </row>
    <row r="79" spans="1:18" ht="15.75" x14ac:dyDescent="0.25">
      <c r="A79" s="386"/>
      <c r="B79" s="27" t="s">
        <v>190</v>
      </c>
      <c r="C79" s="34"/>
      <c r="D79" s="34"/>
      <c r="E79" s="27"/>
      <c r="F79" s="34"/>
      <c r="G79" s="27" t="s">
        <v>21</v>
      </c>
      <c r="H79" s="34"/>
      <c r="I79" s="27" t="s">
        <v>21</v>
      </c>
      <c r="J79" s="34"/>
      <c r="K79" s="34"/>
      <c r="L79" s="27" t="s">
        <v>21</v>
      </c>
      <c r="M79" s="39"/>
      <c r="N79" s="36"/>
      <c r="O79" s="27" t="s">
        <v>21</v>
      </c>
      <c r="P79" s="27" t="s">
        <v>21</v>
      </c>
      <c r="Q79" s="27" t="s">
        <v>21</v>
      </c>
      <c r="R79" s="27" t="s">
        <v>21</v>
      </c>
    </row>
    <row r="80" spans="1:18" ht="31.5" x14ac:dyDescent="0.25">
      <c r="A80" s="386"/>
      <c r="B80" s="27" t="s">
        <v>191</v>
      </c>
      <c r="C80" s="34"/>
      <c r="D80" s="34" t="s">
        <v>192</v>
      </c>
      <c r="E80" s="27" t="s">
        <v>193</v>
      </c>
      <c r="F80" s="34">
        <v>383</v>
      </c>
      <c r="G80" s="38">
        <v>335000</v>
      </c>
      <c r="H80" s="38">
        <v>0</v>
      </c>
      <c r="I80" s="38">
        <v>500000</v>
      </c>
      <c r="J80" s="38">
        <v>0</v>
      </c>
      <c r="K80" s="38">
        <v>0</v>
      </c>
      <c r="L80" s="27" t="s">
        <v>21</v>
      </c>
      <c r="M80" s="39">
        <v>45657</v>
      </c>
      <c r="N80" s="36">
        <v>45657</v>
      </c>
      <c r="O80" s="27" t="s">
        <v>21</v>
      </c>
      <c r="P80" s="27" t="s">
        <v>21</v>
      </c>
      <c r="Q80" s="27" t="s">
        <v>21</v>
      </c>
      <c r="R80" s="27" t="s">
        <v>21</v>
      </c>
    </row>
    <row r="81" spans="1:18" ht="31.5" x14ac:dyDescent="0.25">
      <c r="A81" s="386"/>
      <c r="B81" s="27" t="s">
        <v>191</v>
      </c>
      <c r="C81" s="34"/>
      <c r="D81" s="34" t="s">
        <v>192</v>
      </c>
      <c r="E81" s="27" t="s">
        <v>193</v>
      </c>
      <c r="F81" s="34">
        <v>383</v>
      </c>
      <c r="G81" s="38">
        <v>502500</v>
      </c>
      <c r="H81" s="38">
        <v>502500</v>
      </c>
      <c r="I81" s="38">
        <v>500000</v>
      </c>
      <c r="J81" s="38">
        <v>0</v>
      </c>
      <c r="K81" s="38">
        <f>H81</f>
        <v>502500</v>
      </c>
      <c r="L81" s="27" t="s">
        <v>21</v>
      </c>
      <c r="M81" s="39">
        <v>45747</v>
      </c>
      <c r="N81" s="36">
        <v>45838</v>
      </c>
      <c r="O81" s="27" t="s">
        <v>21</v>
      </c>
      <c r="P81" s="27" t="s">
        <v>21</v>
      </c>
      <c r="Q81" s="27" t="s">
        <v>21</v>
      </c>
      <c r="R81" s="27" t="s">
        <v>21</v>
      </c>
    </row>
    <row r="82" spans="1:18" ht="31.5" x14ac:dyDescent="0.25">
      <c r="A82" s="387"/>
      <c r="B82" s="27" t="s">
        <v>191</v>
      </c>
      <c r="C82" s="34"/>
      <c r="D82" s="34" t="s">
        <v>192</v>
      </c>
      <c r="E82" s="27" t="s">
        <v>193</v>
      </c>
      <c r="F82" s="34">
        <v>383</v>
      </c>
      <c r="G82" s="38">
        <v>670000</v>
      </c>
      <c r="H82" s="38">
        <v>670000</v>
      </c>
      <c r="I82" s="38">
        <v>670000</v>
      </c>
      <c r="J82" s="38">
        <v>170000</v>
      </c>
      <c r="K82" s="38">
        <v>670000</v>
      </c>
      <c r="L82" s="27"/>
      <c r="M82" s="39">
        <v>45838</v>
      </c>
      <c r="N82" s="36">
        <v>45838</v>
      </c>
      <c r="O82" s="27"/>
      <c r="P82" s="27"/>
      <c r="Q82" s="27"/>
      <c r="R82" s="27"/>
    </row>
    <row r="83" spans="1:18" ht="15.75" customHeight="1" x14ac:dyDescent="0.25">
      <c r="A83" s="385" t="s">
        <v>209</v>
      </c>
      <c r="B83" s="27" t="s">
        <v>189</v>
      </c>
      <c r="C83" s="34"/>
      <c r="D83" s="27" t="s">
        <v>21</v>
      </c>
      <c r="E83" s="27" t="s">
        <v>187</v>
      </c>
      <c r="F83" s="34"/>
      <c r="G83" s="27">
        <v>1</v>
      </c>
      <c r="H83" s="27">
        <v>1</v>
      </c>
      <c r="I83" s="27">
        <v>0</v>
      </c>
      <c r="J83" s="27">
        <v>0</v>
      </c>
      <c r="K83" s="27">
        <v>0</v>
      </c>
      <c r="L83" s="27" t="s">
        <v>21</v>
      </c>
      <c r="M83" s="35">
        <v>45838</v>
      </c>
      <c r="N83" s="36">
        <v>45838</v>
      </c>
      <c r="O83" s="27">
        <v>0</v>
      </c>
      <c r="P83" s="27" t="s">
        <v>21</v>
      </c>
      <c r="Q83" s="37">
        <v>0</v>
      </c>
      <c r="R83" s="37">
        <v>0</v>
      </c>
    </row>
    <row r="84" spans="1:18" ht="15.75" x14ac:dyDescent="0.25">
      <c r="A84" s="386"/>
      <c r="B84" s="27" t="s">
        <v>190</v>
      </c>
      <c r="C84" s="34"/>
      <c r="D84" s="34"/>
      <c r="E84" s="27"/>
      <c r="F84" s="34"/>
      <c r="G84" s="27" t="s">
        <v>21</v>
      </c>
      <c r="H84" s="34"/>
      <c r="I84" s="27" t="s">
        <v>21</v>
      </c>
      <c r="J84" s="34"/>
      <c r="K84" s="34"/>
      <c r="L84" s="27" t="s">
        <v>21</v>
      </c>
      <c r="M84" s="39"/>
      <c r="N84" s="36"/>
      <c r="O84" s="27" t="s">
        <v>21</v>
      </c>
      <c r="P84" s="27" t="s">
        <v>21</v>
      </c>
      <c r="Q84" s="27" t="s">
        <v>21</v>
      </c>
      <c r="R84" s="27" t="s">
        <v>21</v>
      </c>
    </row>
    <row r="85" spans="1:18" ht="31.5" x14ac:dyDescent="0.25">
      <c r="A85" s="386"/>
      <c r="B85" s="27" t="s">
        <v>191</v>
      </c>
      <c r="C85" s="34"/>
      <c r="D85" s="34" t="s">
        <v>192</v>
      </c>
      <c r="E85" s="27" t="s">
        <v>193</v>
      </c>
      <c r="F85" s="34">
        <v>383</v>
      </c>
      <c r="G85" s="38">
        <v>335000</v>
      </c>
      <c r="H85" s="38">
        <v>0</v>
      </c>
      <c r="I85" s="38">
        <v>500000</v>
      </c>
      <c r="J85" s="38">
        <v>0</v>
      </c>
      <c r="K85" s="38">
        <v>0</v>
      </c>
      <c r="L85" s="27" t="s">
        <v>21</v>
      </c>
      <c r="M85" s="39">
        <v>45657</v>
      </c>
      <c r="N85" s="36">
        <v>45657</v>
      </c>
      <c r="O85" s="27" t="s">
        <v>21</v>
      </c>
      <c r="P85" s="27" t="s">
        <v>21</v>
      </c>
      <c r="Q85" s="27" t="s">
        <v>21</v>
      </c>
      <c r="R85" s="27" t="s">
        <v>21</v>
      </c>
    </row>
    <row r="86" spans="1:18" ht="31.5" x14ac:dyDescent="0.25">
      <c r="A86" s="386"/>
      <c r="B86" s="27" t="s">
        <v>191</v>
      </c>
      <c r="C86" s="34"/>
      <c r="D86" s="34" t="s">
        <v>192</v>
      </c>
      <c r="E86" s="27" t="s">
        <v>193</v>
      </c>
      <c r="F86" s="34">
        <v>383</v>
      </c>
      <c r="G86" s="38">
        <v>502500</v>
      </c>
      <c r="H86" s="38">
        <v>502500</v>
      </c>
      <c r="I86" s="38">
        <v>500000</v>
      </c>
      <c r="J86" s="38">
        <v>0</v>
      </c>
      <c r="K86" s="38">
        <f>H86</f>
        <v>502500</v>
      </c>
      <c r="L86" s="27" t="s">
        <v>21</v>
      </c>
      <c r="M86" s="39">
        <v>45747</v>
      </c>
      <c r="N86" s="36">
        <v>45838</v>
      </c>
      <c r="O86" s="27" t="s">
        <v>21</v>
      </c>
      <c r="P86" s="27" t="s">
        <v>21</v>
      </c>
      <c r="Q86" s="27" t="s">
        <v>21</v>
      </c>
      <c r="R86" s="27" t="s">
        <v>21</v>
      </c>
    </row>
    <row r="87" spans="1:18" ht="31.5" x14ac:dyDescent="0.25">
      <c r="A87" s="387"/>
      <c r="B87" s="27" t="s">
        <v>191</v>
      </c>
      <c r="C87" s="34"/>
      <c r="D87" s="34" t="s">
        <v>192</v>
      </c>
      <c r="E87" s="27" t="s">
        <v>193</v>
      </c>
      <c r="F87" s="34">
        <v>383</v>
      </c>
      <c r="G87" s="38">
        <v>670000</v>
      </c>
      <c r="H87" s="38">
        <v>670000</v>
      </c>
      <c r="I87" s="38">
        <v>670000</v>
      </c>
      <c r="J87" s="38">
        <v>170000</v>
      </c>
      <c r="K87" s="38">
        <v>670000</v>
      </c>
      <c r="L87" s="27"/>
      <c r="M87" s="39">
        <v>45838</v>
      </c>
      <c r="N87" s="36">
        <v>45838</v>
      </c>
      <c r="O87" s="27"/>
      <c r="P87" s="27"/>
      <c r="Q87" s="27"/>
      <c r="R87" s="27"/>
    </row>
    <row r="88" spans="1:18" ht="15.75" customHeight="1" x14ac:dyDescent="0.25">
      <c r="A88" s="385" t="s">
        <v>210</v>
      </c>
      <c r="B88" s="27" t="s">
        <v>189</v>
      </c>
      <c r="C88" s="34"/>
      <c r="D88" s="27" t="s">
        <v>21</v>
      </c>
      <c r="E88" s="27" t="s">
        <v>187</v>
      </c>
      <c r="F88" s="34"/>
      <c r="G88" s="27">
        <v>1</v>
      </c>
      <c r="H88" s="27">
        <v>1</v>
      </c>
      <c r="I88" s="27">
        <v>0</v>
      </c>
      <c r="J88" s="27">
        <v>0</v>
      </c>
      <c r="K88" s="27">
        <v>0</v>
      </c>
      <c r="L88" s="27" t="s">
        <v>21</v>
      </c>
      <c r="M88" s="35">
        <v>45838</v>
      </c>
      <c r="N88" s="36">
        <v>45838</v>
      </c>
      <c r="O88" s="27">
        <v>0</v>
      </c>
      <c r="P88" s="27" t="s">
        <v>21</v>
      </c>
      <c r="Q88" s="37">
        <v>0</v>
      </c>
      <c r="R88" s="37">
        <v>0</v>
      </c>
    </row>
    <row r="89" spans="1:18" ht="15.75" x14ac:dyDescent="0.25">
      <c r="A89" s="386"/>
      <c r="B89" s="27" t="s">
        <v>190</v>
      </c>
      <c r="C89" s="34"/>
      <c r="D89" s="34"/>
      <c r="E89" s="27"/>
      <c r="F89" s="34"/>
      <c r="G89" s="27" t="s">
        <v>21</v>
      </c>
      <c r="H89" s="34"/>
      <c r="I89" s="27" t="s">
        <v>21</v>
      </c>
      <c r="J89" s="34"/>
      <c r="K89" s="34"/>
      <c r="L89" s="27" t="s">
        <v>21</v>
      </c>
      <c r="M89" s="39"/>
      <c r="N89" s="36"/>
      <c r="O89" s="27" t="s">
        <v>21</v>
      </c>
      <c r="P89" s="27" t="s">
        <v>21</v>
      </c>
      <c r="Q89" s="27" t="s">
        <v>21</v>
      </c>
      <c r="R89" s="27" t="s">
        <v>21</v>
      </c>
    </row>
    <row r="90" spans="1:18" ht="31.5" x14ac:dyDescent="0.25">
      <c r="A90" s="386"/>
      <c r="B90" s="27" t="s">
        <v>191</v>
      </c>
      <c r="C90" s="34"/>
      <c r="D90" s="34" t="s">
        <v>192</v>
      </c>
      <c r="E90" s="27" t="s">
        <v>193</v>
      </c>
      <c r="F90" s="34">
        <v>383</v>
      </c>
      <c r="G90" s="38">
        <v>335000</v>
      </c>
      <c r="H90" s="38">
        <v>0</v>
      </c>
      <c r="I90" s="38">
        <v>72498</v>
      </c>
      <c r="J90" s="38">
        <v>0</v>
      </c>
      <c r="K90" s="38">
        <v>335000</v>
      </c>
      <c r="L90" s="27" t="s">
        <v>21</v>
      </c>
      <c r="M90" s="39">
        <v>45657</v>
      </c>
      <c r="N90" s="36">
        <v>45838</v>
      </c>
      <c r="O90" s="27" t="s">
        <v>21</v>
      </c>
      <c r="P90" s="27" t="s">
        <v>21</v>
      </c>
      <c r="Q90" s="27" t="s">
        <v>21</v>
      </c>
      <c r="R90" s="27" t="s">
        <v>21</v>
      </c>
    </row>
    <row r="91" spans="1:18" ht="31.5" x14ac:dyDescent="0.25">
      <c r="A91" s="386"/>
      <c r="B91" s="27" t="s">
        <v>191</v>
      </c>
      <c r="C91" s="34"/>
      <c r="D91" s="34" t="s">
        <v>192</v>
      </c>
      <c r="E91" s="27" t="s">
        <v>193</v>
      </c>
      <c r="F91" s="34">
        <v>383</v>
      </c>
      <c r="G91" s="38">
        <v>500250</v>
      </c>
      <c r="H91" s="38">
        <v>500250</v>
      </c>
      <c r="I91" s="38">
        <v>72498</v>
      </c>
      <c r="J91" s="38">
        <v>0</v>
      </c>
      <c r="K91" s="38">
        <f>H91</f>
        <v>500250</v>
      </c>
      <c r="L91" s="27" t="s">
        <v>21</v>
      </c>
      <c r="M91" s="39">
        <v>45747</v>
      </c>
      <c r="N91" s="36">
        <v>45838</v>
      </c>
      <c r="O91" s="27" t="s">
        <v>21</v>
      </c>
      <c r="P91" s="27" t="s">
        <v>21</v>
      </c>
      <c r="Q91" s="27" t="s">
        <v>21</v>
      </c>
      <c r="R91" s="27" t="s">
        <v>21</v>
      </c>
    </row>
    <row r="92" spans="1:18" ht="31.5" x14ac:dyDescent="0.25">
      <c r="A92" s="387"/>
      <c r="B92" s="27" t="s">
        <v>191</v>
      </c>
      <c r="C92" s="34"/>
      <c r="D92" s="34" t="s">
        <v>192</v>
      </c>
      <c r="E92" s="27" t="s">
        <v>193</v>
      </c>
      <c r="F92" s="34">
        <v>383</v>
      </c>
      <c r="G92" s="38">
        <v>667000</v>
      </c>
      <c r="H92" s="38">
        <v>667000</v>
      </c>
      <c r="I92" s="38">
        <v>192498</v>
      </c>
      <c r="J92" s="38">
        <v>120000</v>
      </c>
      <c r="K92" s="38">
        <v>667000</v>
      </c>
      <c r="L92" s="27"/>
      <c r="M92" s="39">
        <v>45838</v>
      </c>
      <c r="N92" s="36">
        <v>45930</v>
      </c>
      <c r="O92" s="27"/>
      <c r="P92" s="27"/>
      <c r="Q92" s="27"/>
      <c r="R92" s="27"/>
    </row>
    <row r="93" spans="1:18" ht="15.75" customHeight="1" x14ac:dyDescent="0.25">
      <c r="A93" s="385" t="s">
        <v>211</v>
      </c>
      <c r="B93" s="27" t="s">
        <v>189</v>
      </c>
      <c r="C93" s="34"/>
      <c r="D93" s="27" t="s">
        <v>21</v>
      </c>
      <c r="E93" s="27" t="s">
        <v>187</v>
      </c>
      <c r="F93" s="34"/>
      <c r="G93" s="27">
        <v>1</v>
      </c>
      <c r="H93" s="27">
        <v>1</v>
      </c>
      <c r="I93" s="27">
        <v>0</v>
      </c>
      <c r="J93" s="27">
        <v>0</v>
      </c>
      <c r="K93" s="27">
        <v>0</v>
      </c>
      <c r="L93" s="27" t="s">
        <v>21</v>
      </c>
      <c r="M93" s="35">
        <v>45838</v>
      </c>
      <c r="N93" s="36">
        <v>45838</v>
      </c>
      <c r="O93" s="27">
        <v>0</v>
      </c>
      <c r="P93" s="27" t="s">
        <v>21</v>
      </c>
      <c r="Q93" s="37">
        <v>0</v>
      </c>
      <c r="R93" s="37">
        <v>0</v>
      </c>
    </row>
    <row r="94" spans="1:18" ht="15.75" x14ac:dyDescent="0.25">
      <c r="A94" s="386"/>
      <c r="B94" s="27" t="s">
        <v>190</v>
      </c>
      <c r="C94" s="34"/>
      <c r="D94" s="34"/>
      <c r="E94" s="27"/>
      <c r="F94" s="34"/>
      <c r="G94" s="27" t="s">
        <v>21</v>
      </c>
      <c r="H94" s="34"/>
      <c r="I94" s="27" t="s">
        <v>21</v>
      </c>
      <c r="J94" s="34"/>
      <c r="K94" s="34"/>
      <c r="L94" s="27" t="s">
        <v>21</v>
      </c>
      <c r="M94" s="39"/>
      <c r="N94" s="36"/>
      <c r="O94" s="27" t="s">
        <v>21</v>
      </c>
      <c r="P94" s="27" t="s">
        <v>21</v>
      </c>
      <c r="Q94" s="27" t="s">
        <v>21</v>
      </c>
      <c r="R94" s="27" t="s">
        <v>21</v>
      </c>
    </row>
    <row r="95" spans="1:18" ht="31.5" x14ac:dyDescent="0.25">
      <c r="A95" s="386"/>
      <c r="B95" s="27" t="s">
        <v>191</v>
      </c>
      <c r="C95" s="34"/>
      <c r="D95" s="34" t="s">
        <v>192</v>
      </c>
      <c r="E95" s="27" t="s">
        <v>193</v>
      </c>
      <c r="F95" s="34">
        <v>383</v>
      </c>
      <c r="G95" s="38">
        <v>335000</v>
      </c>
      <c r="H95" s="38">
        <v>0</v>
      </c>
      <c r="I95" s="38">
        <v>500000</v>
      </c>
      <c r="J95" s="38">
        <v>0</v>
      </c>
      <c r="K95" s="38">
        <v>0</v>
      </c>
      <c r="L95" s="27" t="s">
        <v>21</v>
      </c>
      <c r="M95" s="39">
        <v>45657</v>
      </c>
      <c r="N95" s="36">
        <v>45657</v>
      </c>
      <c r="O95" s="27" t="s">
        <v>21</v>
      </c>
      <c r="P95" s="27" t="s">
        <v>21</v>
      </c>
      <c r="Q95" s="27" t="s">
        <v>21</v>
      </c>
      <c r="R95" s="27" t="s">
        <v>21</v>
      </c>
    </row>
    <row r="96" spans="1:18" ht="31.5" x14ac:dyDescent="0.25">
      <c r="A96" s="386"/>
      <c r="B96" s="27" t="s">
        <v>191</v>
      </c>
      <c r="C96" s="34"/>
      <c r="D96" s="34" t="s">
        <v>192</v>
      </c>
      <c r="E96" s="27" t="s">
        <v>193</v>
      </c>
      <c r="F96" s="34">
        <v>383</v>
      </c>
      <c r="G96" s="38">
        <v>500250</v>
      </c>
      <c r="H96" s="38">
        <v>500250</v>
      </c>
      <c r="I96" s="38">
        <v>500000</v>
      </c>
      <c r="J96" s="38">
        <v>0</v>
      </c>
      <c r="K96" s="38">
        <f>H96</f>
        <v>500250</v>
      </c>
      <c r="L96" s="27" t="s">
        <v>21</v>
      </c>
      <c r="M96" s="39">
        <v>45747</v>
      </c>
      <c r="N96" s="36">
        <v>45838</v>
      </c>
      <c r="O96" s="27" t="s">
        <v>21</v>
      </c>
      <c r="P96" s="27" t="s">
        <v>21</v>
      </c>
      <c r="Q96" s="27" t="s">
        <v>21</v>
      </c>
      <c r="R96" s="27" t="s">
        <v>21</v>
      </c>
    </row>
    <row r="97" spans="1:18" ht="31.5" x14ac:dyDescent="0.25">
      <c r="A97" s="387"/>
      <c r="B97" s="27" t="s">
        <v>191</v>
      </c>
      <c r="C97" s="34"/>
      <c r="D97" s="34" t="s">
        <v>192</v>
      </c>
      <c r="E97" s="27" t="s">
        <v>193</v>
      </c>
      <c r="F97" s="34">
        <v>383</v>
      </c>
      <c r="G97" s="38">
        <v>667000</v>
      </c>
      <c r="H97" s="38">
        <v>667000</v>
      </c>
      <c r="I97" s="38">
        <v>667000</v>
      </c>
      <c r="J97" s="38">
        <f>I97-I95</f>
        <v>167000</v>
      </c>
      <c r="K97" s="38">
        <v>667000</v>
      </c>
      <c r="L97" s="27"/>
      <c r="M97" s="39">
        <v>45838</v>
      </c>
      <c r="N97" s="36">
        <v>45838</v>
      </c>
      <c r="O97" s="27"/>
      <c r="P97" s="27"/>
      <c r="Q97" s="27"/>
      <c r="R97" s="27"/>
    </row>
    <row r="98" spans="1:18" ht="15.75" customHeight="1" x14ac:dyDescent="0.25">
      <c r="A98" s="385" t="s">
        <v>212</v>
      </c>
      <c r="B98" s="27" t="s">
        <v>189</v>
      </c>
      <c r="C98" s="34"/>
      <c r="D98" s="27" t="s">
        <v>21</v>
      </c>
      <c r="E98" s="27" t="s">
        <v>187</v>
      </c>
      <c r="F98" s="34"/>
      <c r="G98" s="27">
        <v>1</v>
      </c>
      <c r="H98" s="27">
        <v>1</v>
      </c>
      <c r="I98" s="27">
        <v>0</v>
      </c>
      <c r="J98" s="27">
        <v>0</v>
      </c>
      <c r="K98" s="27">
        <v>0</v>
      </c>
      <c r="L98" s="27" t="s">
        <v>21</v>
      </c>
      <c r="M98" s="35">
        <v>45838</v>
      </c>
      <c r="N98" s="36">
        <v>45838</v>
      </c>
      <c r="O98" s="27">
        <v>0</v>
      </c>
      <c r="P98" s="27" t="s">
        <v>21</v>
      </c>
      <c r="Q98" s="37">
        <v>0</v>
      </c>
      <c r="R98" s="37">
        <v>0</v>
      </c>
    </row>
    <row r="99" spans="1:18" ht="15.75" x14ac:dyDescent="0.25">
      <c r="A99" s="386"/>
      <c r="B99" s="27" t="s">
        <v>190</v>
      </c>
      <c r="C99" s="34"/>
      <c r="D99" s="34"/>
      <c r="E99" s="27"/>
      <c r="F99" s="34"/>
      <c r="G99" s="27" t="s">
        <v>21</v>
      </c>
      <c r="H99" s="34"/>
      <c r="I99" s="27" t="s">
        <v>21</v>
      </c>
      <c r="J99" s="34"/>
      <c r="K99" s="34"/>
      <c r="L99" s="27" t="s">
        <v>21</v>
      </c>
      <c r="M99" s="39"/>
      <c r="N99" s="36"/>
      <c r="O99" s="27" t="s">
        <v>21</v>
      </c>
      <c r="P99" s="27" t="s">
        <v>21</v>
      </c>
      <c r="Q99" s="27" t="s">
        <v>21</v>
      </c>
      <c r="R99" s="27" t="s">
        <v>21</v>
      </c>
    </row>
    <row r="100" spans="1:18" ht="31.5" x14ac:dyDescent="0.25">
      <c r="A100" s="386"/>
      <c r="B100" s="27" t="s">
        <v>191</v>
      </c>
      <c r="C100" s="34"/>
      <c r="D100" s="34" t="s">
        <v>192</v>
      </c>
      <c r="E100" s="27" t="s">
        <v>193</v>
      </c>
      <c r="F100" s="34">
        <v>383</v>
      </c>
      <c r="G100" s="38">
        <v>335000</v>
      </c>
      <c r="H100" s="38">
        <v>0</v>
      </c>
      <c r="I100" s="38">
        <v>500000</v>
      </c>
      <c r="J100" s="38">
        <v>0</v>
      </c>
      <c r="K100" s="38">
        <v>0</v>
      </c>
      <c r="L100" s="27" t="s">
        <v>21</v>
      </c>
      <c r="M100" s="39">
        <v>45657</v>
      </c>
      <c r="N100" s="36">
        <v>45657</v>
      </c>
      <c r="O100" s="27" t="s">
        <v>21</v>
      </c>
      <c r="P100" s="27" t="s">
        <v>21</v>
      </c>
      <c r="Q100" s="27" t="s">
        <v>21</v>
      </c>
      <c r="R100" s="27" t="s">
        <v>21</v>
      </c>
    </row>
    <row r="101" spans="1:18" ht="31.5" x14ac:dyDescent="0.25">
      <c r="A101" s="386"/>
      <c r="B101" s="27" t="s">
        <v>191</v>
      </c>
      <c r="C101" s="34"/>
      <c r="D101" s="34" t="s">
        <v>192</v>
      </c>
      <c r="E101" s="27" t="s">
        <v>193</v>
      </c>
      <c r="F101" s="34">
        <v>383</v>
      </c>
      <c r="G101" s="38">
        <v>500250</v>
      </c>
      <c r="H101" s="38">
        <v>500250</v>
      </c>
      <c r="I101" s="38">
        <v>500000</v>
      </c>
      <c r="J101" s="38">
        <v>0</v>
      </c>
      <c r="K101" s="38">
        <f>H101</f>
        <v>500250</v>
      </c>
      <c r="L101" s="27" t="s">
        <v>21</v>
      </c>
      <c r="M101" s="39">
        <v>45747</v>
      </c>
      <c r="N101" s="36">
        <v>45838</v>
      </c>
      <c r="O101" s="27" t="s">
        <v>21</v>
      </c>
      <c r="P101" s="27" t="s">
        <v>21</v>
      </c>
      <c r="Q101" s="27" t="s">
        <v>21</v>
      </c>
      <c r="R101" s="27" t="s">
        <v>21</v>
      </c>
    </row>
    <row r="102" spans="1:18" ht="31.5" x14ac:dyDescent="0.25">
      <c r="A102" s="387"/>
      <c r="B102" s="27" t="s">
        <v>191</v>
      </c>
      <c r="C102" s="34"/>
      <c r="D102" s="34" t="s">
        <v>192</v>
      </c>
      <c r="E102" s="27" t="s">
        <v>193</v>
      </c>
      <c r="F102" s="34">
        <v>383</v>
      </c>
      <c r="G102" s="38">
        <v>670000</v>
      </c>
      <c r="H102" s="38">
        <v>670000</v>
      </c>
      <c r="I102" s="38">
        <v>670000</v>
      </c>
      <c r="J102" s="38">
        <v>170000</v>
      </c>
      <c r="K102" s="38">
        <v>670000</v>
      </c>
      <c r="L102" s="27"/>
      <c r="M102" s="39">
        <v>45838</v>
      </c>
      <c r="N102" s="36">
        <v>45838</v>
      </c>
      <c r="O102" s="27"/>
      <c r="P102" s="27"/>
      <c r="Q102" s="27"/>
      <c r="R102" s="27"/>
    </row>
    <row r="103" spans="1:18" ht="15.75" customHeight="1" x14ac:dyDescent="0.25">
      <c r="A103" s="385" t="s">
        <v>213</v>
      </c>
      <c r="B103" s="27" t="s">
        <v>189</v>
      </c>
      <c r="C103" s="34"/>
      <c r="D103" s="27" t="s">
        <v>21</v>
      </c>
      <c r="E103" s="27" t="s">
        <v>187</v>
      </c>
      <c r="F103" s="34"/>
      <c r="G103" s="27">
        <v>1</v>
      </c>
      <c r="H103" s="27">
        <v>1</v>
      </c>
      <c r="I103" s="27">
        <v>0</v>
      </c>
      <c r="J103" s="27">
        <v>0</v>
      </c>
      <c r="K103" s="27">
        <v>0</v>
      </c>
      <c r="L103" s="27" t="s">
        <v>21</v>
      </c>
      <c r="M103" s="35">
        <v>45838</v>
      </c>
      <c r="N103" s="36">
        <v>45838</v>
      </c>
      <c r="O103" s="27">
        <v>0</v>
      </c>
      <c r="P103" s="27" t="s">
        <v>21</v>
      </c>
      <c r="Q103" s="37">
        <v>0</v>
      </c>
      <c r="R103" s="37">
        <v>0</v>
      </c>
    </row>
    <row r="104" spans="1:18" ht="15.75" x14ac:dyDescent="0.25">
      <c r="A104" s="386"/>
      <c r="B104" s="27" t="s">
        <v>190</v>
      </c>
      <c r="C104" s="34"/>
      <c r="D104" s="34"/>
      <c r="E104" s="27"/>
      <c r="F104" s="34"/>
      <c r="G104" s="27" t="s">
        <v>21</v>
      </c>
      <c r="H104" s="34"/>
      <c r="I104" s="27" t="s">
        <v>21</v>
      </c>
      <c r="J104" s="34"/>
      <c r="K104" s="34"/>
      <c r="L104" s="27" t="s">
        <v>21</v>
      </c>
      <c r="M104" s="39"/>
      <c r="N104" s="36"/>
      <c r="O104" s="27" t="s">
        <v>21</v>
      </c>
      <c r="P104" s="27" t="s">
        <v>21</v>
      </c>
      <c r="Q104" s="27" t="s">
        <v>21</v>
      </c>
      <c r="R104" s="27" t="s">
        <v>21</v>
      </c>
    </row>
    <row r="105" spans="1:18" ht="31.5" x14ac:dyDescent="0.25">
      <c r="A105" s="386"/>
      <c r="B105" s="27" t="s">
        <v>191</v>
      </c>
      <c r="C105" s="34"/>
      <c r="D105" s="34" t="s">
        <v>192</v>
      </c>
      <c r="E105" s="27" t="s">
        <v>193</v>
      </c>
      <c r="F105" s="34">
        <v>383</v>
      </c>
      <c r="G105" s="38">
        <v>136650</v>
      </c>
      <c r="H105" s="38">
        <v>0</v>
      </c>
      <c r="I105" s="38">
        <v>184511.97999999998</v>
      </c>
      <c r="J105" s="38">
        <v>0</v>
      </c>
      <c r="K105" s="38">
        <v>0</v>
      </c>
      <c r="L105" s="27" t="s">
        <v>21</v>
      </c>
      <c r="M105" s="39">
        <v>45657</v>
      </c>
      <c r="N105" s="36">
        <v>45657</v>
      </c>
      <c r="O105" s="27" t="s">
        <v>21</v>
      </c>
      <c r="P105" s="27" t="s">
        <v>21</v>
      </c>
      <c r="Q105" s="27" t="s">
        <v>21</v>
      </c>
      <c r="R105" s="27" t="s">
        <v>21</v>
      </c>
    </row>
    <row r="106" spans="1:18" ht="31.5" x14ac:dyDescent="0.25">
      <c r="A106" s="386"/>
      <c r="B106" s="27" t="s">
        <v>191</v>
      </c>
      <c r="C106" s="34"/>
      <c r="D106" s="34" t="s">
        <v>192</v>
      </c>
      <c r="E106" s="27" t="s">
        <v>193</v>
      </c>
      <c r="F106" s="34">
        <v>383</v>
      </c>
      <c r="G106" s="38">
        <v>204975</v>
      </c>
      <c r="H106" s="38">
        <v>204975</v>
      </c>
      <c r="I106" s="38">
        <v>184511.97999999998</v>
      </c>
      <c r="J106" s="38">
        <v>0</v>
      </c>
      <c r="K106" s="38">
        <f>H106</f>
        <v>204975</v>
      </c>
      <c r="L106" s="27" t="s">
        <v>21</v>
      </c>
      <c r="M106" s="39">
        <v>45747</v>
      </c>
      <c r="N106" s="36">
        <v>45838</v>
      </c>
      <c r="O106" s="27" t="s">
        <v>21</v>
      </c>
      <c r="P106" s="27" t="s">
        <v>21</v>
      </c>
      <c r="Q106" s="27" t="s">
        <v>21</v>
      </c>
      <c r="R106" s="27" t="s">
        <v>21</v>
      </c>
    </row>
    <row r="107" spans="1:18" ht="31.5" x14ac:dyDescent="0.25">
      <c r="A107" s="387"/>
      <c r="B107" s="27" t="s">
        <v>191</v>
      </c>
      <c r="C107" s="34"/>
      <c r="D107" s="34" t="s">
        <v>192</v>
      </c>
      <c r="E107" s="27" t="s">
        <v>193</v>
      </c>
      <c r="F107" s="34">
        <v>383</v>
      </c>
      <c r="G107" s="38">
        <v>273300</v>
      </c>
      <c r="H107" s="38">
        <v>273300</v>
      </c>
      <c r="I107" s="38">
        <v>272228.65000000002</v>
      </c>
      <c r="J107" s="38">
        <f>I107-I106</f>
        <v>87716.670000000042</v>
      </c>
      <c r="K107" s="38">
        <v>273300</v>
      </c>
      <c r="L107" s="27"/>
      <c r="M107" s="39">
        <v>45838</v>
      </c>
      <c r="N107" s="36">
        <v>45930</v>
      </c>
      <c r="O107" s="27"/>
      <c r="P107" s="27"/>
      <c r="Q107" s="27"/>
      <c r="R107" s="27"/>
    </row>
    <row r="108" spans="1:18" ht="15.75" customHeight="1" x14ac:dyDescent="0.25">
      <c r="A108" s="385" t="s">
        <v>214</v>
      </c>
      <c r="B108" s="27" t="s">
        <v>189</v>
      </c>
      <c r="C108" s="34"/>
      <c r="D108" s="27" t="s">
        <v>21</v>
      </c>
      <c r="E108" s="27" t="s">
        <v>187</v>
      </c>
      <c r="F108" s="34"/>
      <c r="G108" s="27">
        <v>1</v>
      </c>
      <c r="H108" s="27">
        <v>1</v>
      </c>
      <c r="I108" s="27">
        <v>0</v>
      </c>
      <c r="J108" s="27">
        <v>0</v>
      </c>
      <c r="K108" s="27">
        <v>0</v>
      </c>
      <c r="L108" s="27" t="s">
        <v>21</v>
      </c>
      <c r="M108" s="35">
        <v>45838</v>
      </c>
      <c r="N108" s="36">
        <v>45838</v>
      </c>
      <c r="O108" s="27">
        <v>0</v>
      </c>
      <c r="P108" s="27" t="s">
        <v>21</v>
      </c>
      <c r="Q108" s="37">
        <v>0</v>
      </c>
      <c r="R108" s="37">
        <v>0</v>
      </c>
    </row>
    <row r="109" spans="1:18" ht="15.75" x14ac:dyDescent="0.25">
      <c r="A109" s="386"/>
      <c r="B109" s="27" t="s">
        <v>190</v>
      </c>
      <c r="C109" s="34"/>
      <c r="D109" s="34"/>
      <c r="E109" s="27"/>
      <c r="F109" s="34"/>
      <c r="G109" s="27" t="s">
        <v>21</v>
      </c>
      <c r="H109" s="34"/>
      <c r="I109" s="27" t="s">
        <v>21</v>
      </c>
      <c r="J109" s="34"/>
      <c r="K109" s="34"/>
      <c r="L109" s="27" t="s">
        <v>21</v>
      </c>
      <c r="M109" s="39"/>
      <c r="N109" s="36"/>
      <c r="O109" s="27" t="s">
        <v>21</v>
      </c>
      <c r="P109" s="27" t="s">
        <v>21</v>
      </c>
      <c r="Q109" s="27" t="s">
        <v>21</v>
      </c>
      <c r="R109" s="27" t="s">
        <v>21</v>
      </c>
    </row>
    <row r="110" spans="1:18" ht="31.5" x14ac:dyDescent="0.25">
      <c r="A110" s="386"/>
      <c r="B110" s="27" t="s">
        <v>191</v>
      </c>
      <c r="C110" s="34"/>
      <c r="D110" s="34" t="s">
        <v>192</v>
      </c>
      <c r="E110" s="27" t="s">
        <v>193</v>
      </c>
      <c r="F110" s="34">
        <v>383</v>
      </c>
      <c r="G110" s="38">
        <v>335000</v>
      </c>
      <c r="H110" s="38">
        <v>0</v>
      </c>
      <c r="I110" s="38">
        <v>431709</v>
      </c>
      <c r="J110" s="38">
        <v>0</v>
      </c>
      <c r="K110" s="38">
        <v>0</v>
      </c>
      <c r="L110" s="27" t="s">
        <v>21</v>
      </c>
      <c r="M110" s="39">
        <v>45657</v>
      </c>
      <c r="N110" s="36">
        <v>45657</v>
      </c>
      <c r="O110" s="27" t="s">
        <v>21</v>
      </c>
      <c r="P110" s="27" t="s">
        <v>21</v>
      </c>
      <c r="Q110" s="27" t="s">
        <v>21</v>
      </c>
      <c r="R110" s="27" t="s">
        <v>21</v>
      </c>
    </row>
    <row r="111" spans="1:18" ht="31.5" x14ac:dyDescent="0.25">
      <c r="A111" s="386"/>
      <c r="B111" s="27" t="s">
        <v>191</v>
      </c>
      <c r="C111" s="34"/>
      <c r="D111" s="34" t="s">
        <v>192</v>
      </c>
      <c r="E111" s="27" t="s">
        <v>193</v>
      </c>
      <c r="F111" s="34">
        <v>383</v>
      </c>
      <c r="G111" s="38">
        <v>502500</v>
      </c>
      <c r="H111" s="38">
        <v>502500</v>
      </c>
      <c r="I111" s="38">
        <v>431709</v>
      </c>
      <c r="J111" s="38">
        <v>0</v>
      </c>
      <c r="K111" s="38">
        <f>H111</f>
        <v>502500</v>
      </c>
      <c r="L111" s="27" t="s">
        <v>21</v>
      </c>
      <c r="M111" s="39">
        <v>45747</v>
      </c>
      <c r="N111" s="36">
        <v>45838</v>
      </c>
      <c r="O111" s="27" t="s">
        <v>21</v>
      </c>
      <c r="P111" s="27" t="s">
        <v>21</v>
      </c>
      <c r="Q111" s="27" t="s">
        <v>21</v>
      </c>
      <c r="R111" s="27" t="s">
        <v>21</v>
      </c>
    </row>
    <row r="112" spans="1:18" ht="31.5" x14ac:dyDescent="0.25">
      <c r="A112" s="387"/>
      <c r="B112" s="27" t="s">
        <v>191</v>
      </c>
      <c r="C112" s="34"/>
      <c r="D112" s="34" t="s">
        <v>192</v>
      </c>
      <c r="E112" s="27" t="s">
        <v>193</v>
      </c>
      <c r="F112" s="34">
        <v>383</v>
      </c>
      <c r="G112" s="38">
        <v>670000</v>
      </c>
      <c r="H112" s="38">
        <v>670000</v>
      </c>
      <c r="I112" s="38">
        <v>631708</v>
      </c>
      <c r="J112" s="38">
        <f>I112-I111</f>
        <v>199999</v>
      </c>
      <c r="K112" s="38">
        <v>670000</v>
      </c>
      <c r="L112" s="27"/>
      <c r="M112" s="39">
        <v>45838</v>
      </c>
      <c r="N112" s="36">
        <v>45930</v>
      </c>
      <c r="O112" s="27"/>
      <c r="P112" s="27"/>
      <c r="Q112" s="27"/>
      <c r="R112" s="27"/>
    </row>
    <row r="113" spans="1:18" ht="15.75" customHeight="1" x14ac:dyDescent="0.25">
      <c r="A113" s="385" t="s">
        <v>215</v>
      </c>
      <c r="B113" s="27" t="s">
        <v>189</v>
      </c>
      <c r="C113" s="34"/>
      <c r="D113" s="27" t="s">
        <v>21</v>
      </c>
      <c r="E113" s="27" t="s">
        <v>187</v>
      </c>
      <c r="F113" s="34"/>
      <c r="G113" s="27">
        <v>1</v>
      </c>
      <c r="H113" s="27">
        <v>1</v>
      </c>
      <c r="I113" s="27">
        <v>0</v>
      </c>
      <c r="J113" s="27">
        <v>0</v>
      </c>
      <c r="K113" s="27">
        <v>0</v>
      </c>
      <c r="L113" s="27" t="s">
        <v>21</v>
      </c>
      <c r="M113" s="35">
        <v>45838</v>
      </c>
      <c r="N113" s="36">
        <v>45838</v>
      </c>
      <c r="O113" s="27">
        <v>0</v>
      </c>
      <c r="P113" s="27" t="s">
        <v>21</v>
      </c>
      <c r="Q113" s="37">
        <v>0</v>
      </c>
      <c r="R113" s="37">
        <v>0</v>
      </c>
    </row>
    <row r="114" spans="1:18" ht="15.75" x14ac:dyDescent="0.25">
      <c r="A114" s="386"/>
      <c r="B114" s="27" t="s">
        <v>190</v>
      </c>
      <c r="C114" s="34"/>
      <c r="D114" s="34"/>
      <c r="E114" s="27"/>
      <c r="F114" s="34"/>
      <c r="G114" s="27" t="s">
        <v>21</v>
      </c>
      <c r="H114" s="34"/>
      <c r="I114" s="27" t="s">
        <v>21</v>
      </c>
      <c r="J114" s="34"/>
      <c r="K114" s="34"/>
      <c r="L114" s="27" t="s">
        <v>21</v>
      </c>
      <c r="M114" s="39"/>
      <c r="N114" s="36"/>
      <c r="O114" s="27" t="s">
        <v>21</v>
      </c>
      <c r="P114" s="27" t="s">
        <v>21</v>
      </c>
      <c r="Q114" s="27" t="s">
        <v>21</v>
      </c>
      <c r="R114" s="27" t="s">
        <v>21</v>
      </c>
    </row>
    <row r="115" spans="1:18" ht="31.5" x14ac:dyDescent="0.25">
      <c r="A115" s="386"/>
      <c r="B115" s="27" t="s">
        <v>191</v>
      </c>
      <c r="C115" s="34"/>
      <c r="D115" s="34" t="s">
        <v>192</v>
      </c>
      <c r="E115" s="27" t="s">
        <v>193</v>
      </c>
      <c r="F115" s="34">
        <v>383</v>
      </c>
      <c r="G115" s="38">
        <v>335000</v>
      </c>
      <c r="H115" s="38">
        <v>0</v>
      </c>
      <c r="I115" s="38">
        <v>500000</v>
      </c>
      <c r="J115" s="38">
        <v>0</v>
      </c>
      <c r="K115" s="38">
        <v>0</v>
      </c>
      <c r="L115" s="27" t="s">
        <v>21</v>
      </c>
      <c r="M115" s="39">
        <v>45657</v>
      </c>
      <c r="N115" s="36">
        <v>45657</v>
      </c>
      <c r="O115" s="27" t="s">
        <v>21</v>
      </c>
      <c r="P115" s="27" t="s">
        <v>21</v>
      </c>
      <c r="Q115" s="27" t="s">
        <v>21</v>
      </c>
      <c r="R115" s="27" t="s">
        <v>21</v>
      </c>
    </row>
    <row r="116" spans="1:18" ht="41.25" customHeight="1" x14ac:dyDescent="0.25">
      <c r="A116" s="386"/>
      <c r="B116" s="27" t="s">
        <v>191</v>
      </c>
      <c r="C116" s="34"/>
      <c r="D116" s="34" t="s">
        <v>192</v>
      </c>
      <c r="E116" s="27" t="s">
        <v>193</v>
      </c>
      <c r="F116" s="34">
        <v>383</v>
      </c>
      <c r="G116" s="38">
        <v>502500</v>
      </c>
      <c r="H116" s="38">
        <v>502500</v>
      </c>
      <c r="I116" s="38">
        <v>500000</v>
      </c>
      <c r="J116" s="38">
        <v>0</v>
      </c>
      <c r="K116" s="38">
        <f>H116</f>
        <v>502500</v>
      </c>
      <c r="L116" s="27" t="s">
        <v>21</v>
      </c>
      <c r="M116" s="39">
        <v>45747</v>
      </c>
      <c r="N116" s="36">
        <v>45838</v>
      </c>
      <c r="O116" s="27" t="s">
        <v>21</v>
      </c>
      <c r="P116" s="27" t="s">
        <v>21</v>
      </c>
      <c r="Q116" s="27" t="s">
        <v>21</v>
      </c>
      <c r="R116" s="27" t="s">
        <v>21</v>
      </c>
    </row>
    <row r="117" spans="1:18" ht="41.25" customHeight="1" x14ac:dyDescent="0.25">
      <c r="A117" s="387"/>
      <c r="B117" s="27" t="s">
        <v>191</v>
      </c>
      <c r="C117" s="34"/>
      <c r="D117" s="34" t="s">
        <v>192</v>
      </c>
      <c r="E117" s="27" t="s">
        <v>193</v>
      </c>
      <c r="F117" s="34">
        <v>383</v>
      </c>
      <c r="G117" s="38">
        <v>670000</v>
      </c>
      <c r="H117" s="38">
        <v>670000</v>
      </c>
      <c r="I117" s="38">
        <v>670000</v>
      </c>
      <c r="J117" s="38">
        <f>I117-I116</f>
        <v>170000</v>
      </c>
      <c r="K117" s="38">
        <v>670000</v>
      </c>
      <c r="L117" s="27"/>
      <c r="M117" s="39">
        <v>45838</v>
      </c>
      <c r="N117" s="36">
        <v>45838</v>
      </c>
      <c r="O117" s="27"/>
      <c r="P117" s="27"/>
      <c r="Q117" s="27"/>
      <c r="R117" s="27"/>
    </row>
    <row r="118" spans="1:18" ht="15.75" customHeight="1" x14ac:dyDescent="0.25">
      <c r="A118" s="385" t="s">
        <v>216</v>
      </c>
      <c r="B118" s="27" t="s">
        <v>189</v>
      </c>
      <c r="C118" s="34"/>
      <c r="D118" s="27" t="s">
        <v>21</v>
      </c>
      <c r="E118" s="27" t="s">
        <v>187</v>
      </c>
      <c r="F118" s="34"/>
      <c r="G118" s="27">
        <v>1</v>
      </c>
      <c r="H118" s="27">
        <v>1</v>
      </c>
      <c r="I118" s="27">
        <v>1</v>
      </c>
      <c r="J118" s="27">
        <v>1</v>
      </c>
      <c r="K118" s="27">
        <v>1</v>
      </c>
      <c r="L118" s="27" t="s">
        <v>21</v>
      </c>
      <c r="M118" s="35">
        <v>45838</v>
      </c>
      <c r="N118" s="36">
        <v>45657</v>
      </c>
      <c r="O118" s="27">
        <v>0</v>
      </c>
      <c r="P118" s="27" t="s">
        <v>21</v>
      </c>
      <c r="Q118" s="37">
        <v>0</v>
      </c>
      <c r="R118" s="37">
        <v>0</v>
      </c>
    </row>
    <row r="119" spans="1:18" ht="15.75" x14ac:dyDescent="0.25">
      <c r="A119" s="386"/>
      <c r="B119" s="27" t="s">
        <v>190</v>
      </c>
      <c r="C119" s="34"/>
      <c r="D119" s="34"/>
      <c r="E119" s="27"/>
      <c r="F119" s="34"/>
      <c r="G119" s="27" t="s">
        <v>21</v>
      </c>
      <c r="H119" s="34"/>
      <c r="I119" s="27" t="s">
        <v>21</v>
      </c>
      <c r="J119" s="34"/>
      <c r="K119" s="34"/>
      <c r="L119" s="27" t="s">
        <v>21</v>
      </c>
      <c r="M119" s="39"/>
      <c r="N119" s="36"/>
      <c r="O119" s="27" t="s">
        <v>21</v>
      </c>
      <c r="P119" s="27" t="s">
        <v>21</v>
      </c>
      <c r="Q119" s="27" t="s">
        <v>21</v>
      </c>
      <c r="R119" s="27" t="s">
        <v>21</v>
      </c>
    </row>
    <row r="120" spans="1:18" ht="31.5" x14ac:dyDescent="0.25">
      <c r="A120" s="386"/>
      <c r="B120" s="27" t="s">
        <v>191</v>
      </c>
      <c r="C120" s="34"/>
      <c r="D120" s="34" t="s">
        <v>192</v>
      </c>
      <c r="E120" s="27" t="s">
        <v>193</v>
      </c>
      <c r="F120" s="34">
        <v>383</v>
      </c>
      <c r="G120" s="38">
        <v>200000</v>
      </c>
      <c r="H120" s="38">
        <v>0</v>
      </c>
      <c r="I120" s="38">
        <v>299940</v>
      </c>
      <c r="J120" s="38">
        <v>0</v>
      </c>
      <c r="K120" s="38">
        <v>0</v>
      </c>
      <c r="L120" s="27" t="s">
        <v>21</v>
      </c>
      <c r="M120" s="39">
        <v>45657</v>
      </c>
      <c r="N120" s="36">
        <v>45657</v>
      </c>
      <c r="O120" s="27" t="s">
        <v>21</v>
      </c>
      <c r="P120" s="27" t="s">
        <v>21</v>
      </c>
      <c r="Q120" s="27" t="s">
        <v>21</v>
      </c>
      <c r="R120" s="27" t="s">
        <v>21</v>
      </c>
    </row>
    <row r="121" spans="1:18" ht="31.5" x14ac:dyDescent="0.25">
      <c r="A121" s="386"/>
      <c r="B121" s="27" t="s">
        <v>191</v>
      </c>
      <c r="C121" s="34"/>
      <c r="D121" s="34" t="s">
        <v>192</v>
      </c>
      <c r="E121" s="27" t="s">
        <v>193</v>
      </c>
      <c r="F121" s="34">
        <v>383</v>
      </c>
      <c r="G121" s="38">
        <v>299955</v>
      </c>
      <c r="H121" s="38">
        <v>299955</v>
      </c>
      <c r="I121" s="38">
        <v>299940</v>
      </c>
      <c r="J121" s="38">
        <v>0</v>
      </c>
      <c r="K121" s="38">
        <v>299955</v>
      </c>
      <c r="L121" s="27" t="s">
        <v>21</v>
      </c>
      <c r="M121" s="39">
        <v>45747</v>
      </c>
      <c r="N121" s="36">
        <v>45657</v>
      </c>
      <c r="O121" s="27" t="s">
        <v>21</v>
      </c>
      <c r="P121" s="27" t="s">
        <v>21</v>
      </c>
      <c r="Q121" s="27" t="s">
        <v>21</v>
      </c>
      <c r="R121" s="27" t="s">
        <v>21</v>
      </c>
    </row>
    <row r="122" spans="1:18" ht="31.5" x14ac:dyDescent="0.25">
      <c r="A122" s="387"/>
      <c r="B122" s="27" t="s">
        <v>191</v>
      </c>
      <c r="C122" s="34"/>
      <c r="D122" s="34" t="s">
        <v>192</v>
      </c>
      <c r="E122" s="27" t="s">
        <v>193</v>
      </c>
      <c r="F122" s="34">
        <v>383</v>
      </c>
      <c r="G122" s="38">
        <v>399940</v>
      </c>
      <c r="H122" s="38">
        <v>399940</v>
      </c>
      <c r="I122" s="38">
        <v>299940</v>
      </c>
      <c r="J122" s="38">
        <v>0</v>
      </c>
      <c r="K122" s="38">
        <v>399940</v>
      </c>
      <c r="L122" s="27"/>
      <c r="M122" s="39">
        <v>45838</v>
      </c>
      <c r="N122" s="36">
        <v>45930</v>
      </c>
      <c r="O122" s="27"/>
      <c r="P122" s="27"/>
      <c r="Q122" s="27"/>
      <c r="R122" s="27"/>
    </row>
    <row r="123" spans="1:18" ht="15.75" customHeight="1" x14ac:dyDescent="0.25">
      <c r="A123" s="385" t="s">
        <v>217</v>
      </c>
      <c r="B123" s="27" t="s">
        <v>189</v>
      </c>
      <c r="C123" s="34"/>
      <c r="D123" s="27" t="s">
        <v>21</v>
      </c>
      <c r="E123" s="27" t="s">
        <v>187</v>
      </c>
      <c r="F123" s="34"/>
      <c r="G123" s="27">
        <v>1</v>
      </c>
      <c r="H123" s="27">
        <v>1</v>
      </c>
      <c r="I123" s="27">
        <v>0</v>
      </c>
      <c r="J123" s="27">
        <v>0</v>
      </c>
      <c r="K123" s="27">
        <v>0</v>
      </c>
      <c r="L123" s="27" t="s">
        <v>21</v>
      </c>
      <c r="M123" s="35">
        <v>45838</v>
      </c>
      <c r="N123" s="36">
        <v>45838</v>
      </c>
      <c r="O123" s="27">
        <v>0</v>
      </c>
      <c r="P123" s="27" t="s">
        <v>21</v>
      </c>
      <c r="Q123" s="37">
        <v>0</v>
      </c>
      <c r="R123" s="37">
        <v>0</v>
      </c>
    </row>
    <row r="124" spans="1:18" ht="15.75" x14ac:dyDescent="0.25">
      <c r="A124" s="386"/>
      <c r="B124" s="27" t="s">
        <v>190</v>
      </c>
      <c r="C124" s="34"/>
      <c r="D124" s="34"/>
      <c r="E124" s="27"/>
      <c r="F124" s="34"/>
      <c r="G124" s="27" t="s">
        <v>21</v>
      </c>
      <c r="H124" s="34"/>
      <c r="I124" s="27" t="s">
        <v>21</v>
      </c>
      <c r="J124" s="34"/>
      <c r="K124" s="34"/>
      <c r="L124" s="27" t="s">
        <v>21</v>
      </c>
      <c r="M124" s="39"/>
      <c r="N124" s="36"/>
      <c r="O124" s="27" t="s">
        <v>21</v>
      </c>
      <c r="P124" s="27" t="s">
        <v>21</v>
      </c>
      <c r="Q124" s="27" t="s">
        <v>21</v>
      </c>
      <c r="R124" s="27" t="s">
        <v>21</v>
      </c>
    </row>
    <row r="125" spans="1:18" ht="31.5" x14ac:dyDescent="0.25">
      <c r="A125" s="386"/>
      <c r="B125" s="27" t="s">
        <v>191</v>
      </c>
      <c r="C125" s="34"/>
      <c r="D125" s="34" t="s">
        <v>192</v>
      </c>
      <c r="E125" s="27" t="s">
        <v>193</v>
      </c>
      <c r="F125" s="34">
        <v>383</v>
      </c>
      <c r="G125" s="38">
        <v>333500</v>
      </c>
      <c r="H125" s="38">
        <v>0</v>
      </c>
      <c r="I125" s="38">
        <v>499994</v>
      </c>
      <c r="J125" s="38">
        <v>0</v>
      </c>
      <c r="K125" s="38">
        <v>0</v>
      </c>
      <c r="L125" s="27" t="s">
        <v>21</v>
      </c>
      <c r="M125" s="39">
        <v>45657</v>
      </c>
      <c r="N125" s="36">
        <v>45657</v>
      </c>
      <c r="O125" s="27" t="s">
        <v>21</v>
      </c>
      <c r="P125" s="27" t="s">
        <v>21</v>
      </c>
      <c r="Q125" s="27" t="s">
        <v>21</v>
      </c>
      <c r="R125" s="27" t="s">
        <v>21</v>
      </c>
    </row>
    <row r="126" spans="1:18" ht="31.5" x14ac:dyDescent="0.25">
      <c r="A126" s="386"/>
      <c r="B126" s="27" t="s">
        <v>191</v>
      </c>
      <c r="C126" s="34"/>
      <c r="D126" s="34" t="s">
        <v>192</v>
      </c>
      <c r="E126" s="27" t="s">
        <v>193</v>
      </c>
      <c r="F126" s="34">
        <v>383</v>
      </c>
      <c r="G126" s="38">
        <v>500250</v>
      </c>
      <c r="H126" s="38">
        <v>500250</v>
      </c>
      <c r="I126" s="38">
        <v>499994</v>
      </c>
      <c r="J126" s="38">
        <v>0</v>
      </c>
      <c r="K126" s="38">
        <f>G126</f>
        <v>500250</v>
      </c>
      <c r="L126" s="27" t="s">
        <v>21</v>
      </c>
      <c r="M126" s="39">
        <v>45747</v>
      </c>
      <c r="N126" s="36">
        <v>45838</v>
      </c>
      <c r="O126" s="27" t="s">
        <v>21</v>
      </c>
      <c r="P126" s="27" t="s">
        <v>21</v>
      </c>
      <c r="Q126" s="27" t="s">
        <v>21</v>
      </c>
      <c r="R126" s="27" t="s">
        <v>21</v>
      </c>
    </row>
    <row r="127" spans="1:18" ht="31.5" x14ac:dyDescent="0.25">
      <c r="A127" s="387"/>
      <c r="B127" s="27" t="s">
        <v>191</v>
      </c>
      <c r="C127" s="34"/>
      <c r="D127" s="34" t="s">
        <v>192</v>
      </c>
      <c r="E127" s="27" t="s">
        <v>193</v>
      </c>
      <c r="F127" s="34">
        <v>383</v>
      </c>
      <c r="G127" s="38">
        <v>667000</v>
      </c>
      <c r="H127" s="38">
        <v>667000</v>
      </c>
      <c r="I127" s="38">
        <v>499994</v>
      </c>
      <c r="J127" s="38">
        <v>0</v>
      </c>
      <c r="K127" s="38">
        <v>667000</v>
      </c>
      <c r="L127" s="27"/>
      <c r="M127" s="39">
        <v>45838</v>
      </c>
      <c r="N127" s="36">
        <v>45930</v>
      </c>
      <c r="O127" s="27"/>
      <c r="P127" s="27"/>
      <c r="Q127" s="27"/>
      <c r="R127" s="27"/>
    </row>
    <row r="128" spans="1:18" ht="15.75" customHeight="1" x14ac:dyDescent="0.25">
      <c r="A128" s="385" t="s">
        <v>218</v>
      </c>
      <c r="B128" s="27" t="s">
        <v>189</v>
      </c>
      <c r="C128" s="34"/>
      <c r="D128" s="27" t="s">
        <v>21</v>
      </c>
      <c r="E128" s="27" t="s">
        <v>187</v>
      </c>
      <c r="F128" s="34"/>
      <c r="G128" s="27">
        <v>1</v>
      </c>
      <c r="H128" s="27">
        <v>1</v>
      </c>
      <c r="I128" s="27">
        <v>0</v>
      </c>
      <c r="J128" s="27">
        <v>0</v>
      </c>
      <c r="K128" s="27">
        <v>0</v>
      </c>
      <c r="L128" s="27" t="s">
        <v>21</v>
      </c>
      <c r="M128" s="35">
        <v>45838</v>
      </c>
      <c r="N128" s="36">
        <v>45838</v>
      </c>
      <c r="O128" s="27">
        <v>0</v>
      </c>
      <c r="P128" s="27" t="s">
        <v>21</v>
      </c>
      <c r="Q128" s="37">
        <v>0</v>
      </c>
      <c r="R128" s="37">
        <v>0</v>
      </c>
    </row>
    <row r="129" spans="1:18" ht="15.75" x14ac:dyDescent="0.25">
      <c r="A129" s="386"/>
      <c r="B129" s="27" t="s">
        <v>190</v>
      </c>
      <c r="C129" s="34"/>
      <c r="D129" s="34"/>
      <c r="E129" s="27"/>
      <c r="F129" s="34"/>
      <c r="G129" s="27" t="s">
        <v>21</v>
      </c>
      <c r="H129" s="34"/>
      <c r="I129" s="27" t="s">
        <v>21</v>
      </c>
      <c r="J129" s="34"/>
      <c r="K129" s="34"/>
      <c r="L129" s="27" t="s">
        <v>21</v>
      </c>
      <c r="M129" s="39"/>
      <c r="N129" s="36"/>
      <c r="O129" s="27" t="s">
        <v>21</v>
      </c>
      <c r="P129" s="27" t="s">
        <v>21</v>
      </c>
      <c r="Q129" s="27" t="s">
        <v>21</v>
      </c>
      <c r="R129" s="27" t="s">
        <v>21</v>
      </c>
    </row>
    <row r="130" spans="1:18" ht="31.5" x14ac:dyDescent="0.25">
      <c r="A130" s="386"/>
      <c r="B130" s="27" t="s">
        <v>191</v>
      </c>
      <c r="C130" s="34"/>
      <c r="D130" s="34" t="s">
        <v>192</v>
      </c>
      <c r="E130" s="27" t="s">
        <v>193</v>
      </c>
      <c r="F130" s="34">
        <v>383</v>
      </c>
      <c r="G130" s="38">
        <v>334858</v>
      </c>
      <c r="H130" s="38">
        <v>0</v>
      </c>
      <c r="I130" s="38">
        <v>499994</v>
      </c>
      <c r="J130" s="38">
        <v>0</v>
      </c>
      <c r="K130" s="38">
        <v>0</v>
      </c>
      <c r="L130" s="27" t="s">
        <v>21</v>
      </c>
      <c r="M130" s="39">
        <v>45657</v>
      </c>
      <c r="N130" s="36">
        <v>45657</v>
      </c>
      <c r="O130" s="27" t="s">
        <v>21</v>
      </c>
      <c r="P130" s="27" t="s">
        <v>21</v>
      </c>
      <c r="Q130" s="27" t="s">
        <v>21</v>
      </c>
      <c r="R130" s="27" t="s">
        <v>21</v>
      </c>
    </row>
    <row r="131" spans="1:18" ht="31.5" x14ac:dyDescent="0.25">
      <c r="A131" s="386"/>
      <c r="B131" s="27" t="s">
        <v>191</v>
      </c>
      <c r="C131" s="34"/>
      <c r="D131" s="34" t="s">
        <v>192</v>
      </c>
      <c r="E131" s="27" t="s">
        <v>193</v>
      </c>
      <c r="F131" s="34">
        <v>383</v>
      </c>
      <c r="G131" s="38">
        <v>502287</v>
      </c>
      <c r="H131" s="38">
        <v>502287</v>
      </c>
      <c r="I131" s="38">
        <v>499994</v>
      </c>
      <c r="J131" s="38">
        <v>0</v>
      </c>
      <c r="K131" s="38">
        <f>G131</f>
        <v>502287</v>
      </c>
      <c r="L131" s="27" t="s">
        <v>21</v>
      </c>
      <c r="M131" s="39">
        <v>45747</v>
      </c>
      <c r="N131" s="36">
        <v>45838</v>
      </c>
      <c r="O131" s="27" t="s">
        <v>21</v>
      </c>
      <c r="P131" s="27" t="s">
        <v>21</v>
      </c>
      <c r="Q131" s="27" t="s">
        <v>21</v>
      </c>
      <c r="R131" s="27" t="s">
        <v>21</v>
      </c>
    </row>
    <row r="132" spans="1:18" ht="31.5" x14ac:dyDescent="0.25">
      <c r="A132" s="387"/>
      <c r="B132" s="27" t="s">
        <v>191</v>
      </c>
      <c r="C132" s="34"/>
      <c r="D132" s="34" t="s">
        <v>192</v>
      </c>
      <c r="E132" s="27" t="s">
        <v>193</v>
      </c>
      <c r="F132" s="34">
        <v>383</v>
      </c>
      <c r="G132" s="38">
        <v>669616</v>
      </c>
      <c r="H132" s="38">
        <v>669616</v>
      </c>
      <c r="I132" s="38">
        <v>499994</v>
      </c>
      <c r="J132" s="38">
        <v>0</v>
      </c>
      <c r="K132" s="38">
        <v>669616</v>
      </c>
      <c r="L132" s="27"/>
      <c r="M132" s="39">
        <v>45838</v>
      </c>
      <c r="N132" s="36">
        <v>45930</v>
      </c>
      <c r="O132" s="27"/>
      <c r="P132" s="27"/>
      <c r="Q132" s="27"/>
      <c r="R132" s="27"/>
    </row>
    <row r="133" spans="1:18" ht="15.75" customHeight="1" x14ac:dyDescent="0.25">
      <c r="A133" s="385" t="s">
        <v>219</v>
      </c>
      <c r="B133" s="27" t="s">
        <v>189</v>
      </c>
      <c r="C133" s="34"/>
      <c r="D133" s="27" t="s">
        <v>21</v>
      </c>
      <c r="E133" s="27" t="s">
        <v>187</v>
      </c>
      <c r="F133" s="34"/>
      <c r="G133" s="27">
        <v>1</v>
      </c>
      <c r="H133" s="27">
        <v>1</v>
      </c>
      <c r="I133" s="27">
        <v>0</v>
      </c>
      <c r="J133" s="27">
        <v>0</v>
      </c>
      <c r="K133" s="27">
        <v>0</v>
      </c>
      <c r="L133" s="27" t="s">
        <v>21</v>
      </c>
      <c r="M133" s="35">
        <v>45838</v>
      </c>
      <c r="N133" s="36">
        <v>45838</v>
      </c>
      <c r="O133" s="27">
        <v>0</v>
      </c>
      <c r="P133" s="27" t="s">
        <v>21</v>
      </c>
      <c r="Q133" s="37">
        <v>0</v>
      </c>
      <c r="R133" s="37">
        <v>0</v>
      </c>
    </row>
    <row r="134" spans="1:18" ht="15.75" x14ac:dyDescent="0.25">
      <c r="A134" s="386"/>
      <c r="B134" s="27" t="s">
        <v>190</v>
      </c>
      <c r="C134" s="34"/>
      <c r="D134" s="34"/>
      <c r="E134" s="27"/>
      <c r="F134" s="34"/>
      <c r="G134" s="27" t="s">
        <v>21</v>
      </c>
      <c r="H134" s="34"/>
      <c r="I134" s="27" t="s">
        <v>21</v>
      </c>
      <c r="J134" s="34"/>
      <c r="K134" s="34"/>
      <c r="L134" s="27" t="s">
        <v>21</v>
      </c>
      <c r="M134" s="39"/>
      <c r="N134" s="36"/>
      <c r="O134" s="27" t="s">
        <v>21</v>
      </c>
      <c r="P134" s="27" t="s">
        <v>21</v>
      </c>
      <c r="Q134" s="27" t="s">
        <v>21</v>
      </c>
      <c r="R134" s="27" t="s">
        <v>21</v>
      </c>
    </row>
    <row r="135" spans="1:18" ht="31.5" x14ac:dyDescent="0.25">
      <c r="A135" s="386"/>
      <c r="B135" s="27" t="s">
        <v>191</v>
      </c>
      <c r="C135" s="34"/>
      <c r="D135" s="34" t="s">
        <v>192</v>
      </c>
      <c r="E135" s="27" t="s">
        <v>193</v>
      </c>
      <c r="F135" s="34">
        <v>383</v>
      </c>
      <c r="G135" s="38">
        <v>335000</v>
      </c>
      <c r="H135" s="38">
        <v>0</v>
      </c>
      <c r="I135" s="38">
        <v>0</v>
      </c>
      <c r="J135" s="38">
        <v>0</v>
      </c>
      <c r="K135" s="38">
        <f>G135</f>
        <v>335000</v>
      </c>
      <c r="L135" s="27" t="s">
        <v>21</v>
      </c>
      <c r="M135" s="39">
        <v>45657</v>
      </c>
      <c r="N135" s="36">
        <v>45838</v>
      </c>
      <c r="O135" s="27" t="s">
        <v>21</v>
      </c>
      <c r="P135" s="27" t="s">
        <v>21</v>
      </c>
      <c r="Q135" s="27" t="s">
        <v>21</v>
      </c>
      <c r="R135" s="27" t="s">
        <v>21</v>
      </c>
    </row>
    <row r="136" spans="1:18" ht="31.5" x14ac:dyDescent="0.25">
      <c r="A136" s="386"/>
      <c r="B136" s="27" t="s">
        <v>191</v>
      </c>
      <c r="C136" s="34"/>
      <c r="D136" s="34" t="s">
        <v>192</v>
      </c>
      <c r="E136" s="27" t="s">
        <v>193</v>
      </c>
      <c r="F136" s="34">
        <v>383</v>
      </c>
      <c r="G136" s="38">
        <v>502500</v>
      </c>
      <c r="H136" s="38">
        <v>502500</v>
      </c>
      <c r="I136" s="38">
        <v>0</v>
      </c>
      <c r="J136" s="38">
        <v>0</v>
      </c>
      <c r="K136" s="38">
        <f>G136</f>
        <v>502500</v>
      </c>
      <c r="L136" s="27" t="s">
        <v>21</v>
      </c>
      <c r="M136" s="39">
        <v>45747</v>
      </c>
      <c r="N136" s="36">
        <v>45838</v>
      </c>
      <c r="O136" s="27" t="s">
        <v>21</v>
      </c>
      <c r="P136" s="27" t="s">
        <v>21</v>
      </c>
      <c r="Q136" s="27" t="s">
        <v>21</v>
      </c>
      <c r="R136" s="27" t="s">
        <v>21</v>
      </c>
    </row>
    <row r="137" spans="1:18" ht="31.5" x14ac:dyDescent="0.25">
      <c r="A137" s="387"/>
      <c r="B137" s="27" t="s">
        <v>191</v>
      </c>
      <c r="C137" s="34"/>
      <c r="D137" s="34" t="s">
        <v>192</v>
      </c>
      <c r="E137" s="27" t="s">
        <v>193</v>
      </c>
      <c r="F137" s="34">
        <v>383</v>
      </c>
      <c r="G137" s="38">
        <v>667000</v>
      </c>
      <c r="H137" s="38">
        <v>667000</v>
      </c>
      <c r="I137" s="38">
        <v>0</v>
      </c>
      <c r="J137" s="38">
        <v>0</v>
      </c>
      <c r="K137" s="38">
        <v>667000</v>
      </c>
      <c r="L137" s="27"/>
      <c r="M137" s="39">
        <v>45838</v>
      </c>
      <c r="N137" s="36">
        <v>45930</v>
      </c>
      <c r="O137" s="27"/>
      <c r="P137" s="27"/>
      <c r="Q137" s="27"/>
      <c r="R137" s="27"/>
    </row>
    <row r="138" spans="1:18" ht="15.75" customHeight="1" x14ac:dyDescent="0.25">
      <c r="A138" s="385" t="s">
        <v>220</v>
      </c>
      <c r="B138" s="27" t="s">
        <v>189</v>
      </c>
      <c r="C138" s="34"/>
      <c r="D138" s="27" t="s">
        <v>21</v>
      </c>
      <c r="E138" s="27" t="s">
        <v>187</v>
      </c>
      <c r="F138" s="34"/>
      <c r="G138" s="27">
        <v>1</v>
      </c>
      <c r="H138" s="27">
        <v>1</v>
      </c>
      <c r="I138" s="27">
        <v>0</v>
      </c>
      <c r="J138" s="27">
        <v>0</v>
      </c>
      <c r="K138" s="27">
        <v>0</v>
      </c>
      <c r="L138" s="27" t="s">
        <v>21</v>
      </c>
      <c r="M138" s="35">
        <v>45838</v>
      </c>
      <c r="N138" s="36">
        <v>45838</v>
      </c>
      <c r="O138" s="27">
        <v>0</v>
      </c>
      <c r="P138" s="27" t="s">
        <v>21</v>
      </c>
      <c r="Q138" s="37">
        <v>0</v>
      </c>
      <c r="R138" s="37">
        <v>0</v>
      </c>
    </row>
    <row r="139" spans="1:18" ht="15.75" x14ac:dyDescent="0.25">
      <c r="A139" s="386"/>
      <c r="B139" s="27" t="s">
        <v>190</v>
      </c>
      <c r="C139" s="34"/>
      <c r="D139" s="34"/>
      <c r="E139" s="27"/>
      <c r="F139" s="34"/>
      <c r="G139" s="27" t="s">
        <v>21</v>
      </c>
      <c r="H139" s="34"/>
      <c r="I139" s="27" t="s">
        <v>21</v>
      </c>
      <c r="J139" s="34"/>
      <c r="K139" s="34"/>
      <c r="L139" s="27" t="s">
        <v>21</v>
      </c>
      <c r="M139" s="39"/>
      <c r="N139" s="36"/>
      <c r="O139" s="27" t="s">
        <v>21</v>
      </c>
      <c r="P139" s="27" t="s">
        <v>21</v>
      </c>
      <c r="Q139" s="27" t="s">
        <v>21</v>
      </c>
      <c r="R139" s="27" t="s">
        <v>21</v>
      </c>
    </row>
    <row r="140" spans="1:18" ht="31.5" x14ac:dyDescent="0.25">
      <c r="A140" s="386"/>
      <c r="B140" s="27" t="s">
        <v>191</v>
      </c>
      <c r="C140" s="34"/>
      <c r="D140" s="34" t="s">
        <v>192</v>
      </c>
      <c r="E140" s="27" t="s">
        <v>193</v>
      </c>
      <c r="F140" s="34">
        <v>383</v>
      </c>
      <c r="G140" s="38">
        <v>335000</v>
      </c>
      <c r="H140" s="38">
        <v>0</v>
      </c>
      <c r="I140" s="38">
        <v>0</v>
      </c>
      <c r="J140" s="38">
        <v>0</v>
      </c>
      <c r="K140" s="38">
        <f>G140</f>
        <v>335000</v>
      </c>
      <c r="L140" s="27" t="s">
        <v>21</v>
      </c>
      <c r="M140" s="39">
        <v>45657</v>
      </c>
      <c r="N140" s="36">
        <v>45838</v>
      </c>
      <c r="O140" s="27" t="s">
        <v>21</v>
      </c>
      <c r="P140" s="27" t="s">
        <v>21</v>
      </c>
      <c r="Q140" s="27" t="s">
        <v>21</v>
      </c>
      <c r="R140" s="27" t="s">
        <v>21</v>
      </c>
    </row>
    <row r="141" spans="1:18" ht="31.5" x14ac:dyDescent="0.25">
      <c r="A141" s="386"/>
      <c r="B141" s="27" t="s">
        <v>191</v>
      </c>
      <c r="C141" s="34"/>
      <c r="D141" s="34" t="s">
        <v>192</v>
      </c>
      <c r="E141" s="27" t="s">
        <v>193</v>
      </c>
      <c r="F141" s="34">
        <v>383</v>
      </c>
      <c r="G141" s="38">
        <v>502500</v>
      </c>
      <c r="H141" s="38">
        <v>502500</v>
      </c>
      <c r="I141" s="38">
        <v>0</v>
      </c>
      <c r="J141" s="38">
        <v>0</v>
      </c>
      <c r="K141" s="38">
        <f>G141</f>
        <v>502500</v>
      </c>
      <c r="L141" s="27" t="s">
        <v>21</v>
      </c>
      <c r="M141" s="39">
        <v>45747</v>
      </c>
      <c r="N141" s="36">
        <v>45838</v>
      </c>
      <c r="O141" s="27" t="s">
        <v>21</v>
      </c>
      <c r="P141" s="27" t="s">
        <v>21</v>
      </c>
      <c r="Q141" s="27" t="s">
        <v>21</v>
      </c>
      <c r="R141" s="27" t="s">
        <v>21</v>
      </c>
    </row>
    <row r="142" spans="1:18" ht="31.5" x14ac:dyDescent="0.25">
      <c r="A142" s="387"/>
      <c r="B142" s="27" t="s">
        <v>191</v>
      </c>
      <c r="C142" s="34"/>
      <c r="D142" s="34" t="s">
        <v>192</v>
      </c>
      <c r="E142" s="27" t="s">
        <v>193</v>
      </c>
      <c r="F142" s="34">
        <v>383</v>
      </c>
      <c r="G142" s="38">
        <v>670000</v>
      </c>
      <c r="H142" s="38">
        <v>670000</v>
      </c>
      <c r="I142" s="38">
        <v>0</v>
      </c>
      <c r="J142" s="38">
        <v>0</v>
      </c>
      <c r="K142" s="38">
        <v>670000</v>
      </c>
      <c r="L142" s="27"/>
      <c r="M142" s="39">
        <v>45838</v>
      </c>
      <c r="N142" s="36">
        <v>45930</v>
      </c>
      <c r="O142" s="27"/>
      <c r="P142" s="27"/>
      <c r="Q142" s="27"/>
      <c r="R142" s="27"/>
    </row>
    <row r="143" spans="1:18" ht="15.75" customHeight="1" x14ac:dyDescent="0.25">
      <c r="A143" s="385" t="s">
        <v>221</v>
      </c>
      <c r="B143" s="27" t="s">
        <v>189</v>
      </c>
      <c r="C143" s="34"/>
      <c r="D143" s="27" t="s">
        <v>21</v>
      </c>
      <c r="E143" s="27" t="s">
        <v>187</v>
      </c>
      <c r="F143" s="34"/>
      <c r="G143" s="27">
        <v>1</v>
      </c>
      <c r="H143" s="27">
        <v>1</v>
      </c>
      <c r="I143" s="27">
        <v>0</v>
      </c>
      <c r="J143" s="27">
        <v>0</v>
      </c>
      <c r="K143" s="27">
        <v>0</v>
      </c>
      <c r="L143" s="27" t="s">
        <v>21</v>
      </c>
      <c r="M143" s="35">
        <v>45838</v>
      </c>
      <c r="N143" s="36">
        <v>45838</v>
      </c>
      <c r="O143" s="27">
        <v>0</v>
      </c>
      <c r="P143" s="27" t="s">
        <v>21</v>
      </c>
      <c r="Q143" s="37">
        <v>0</v>
      </c>
      <c r="R143" s="37">
        <v>0</v>
      </c>
    </row>
    <row r="144" spans="1:18" ht="15.75" x14ac:dyDescent="0.25">
      <c r="A144" s="386"/>
      <c r="B144" s="27" t="s">
        <v>190</v>
      </c>
      <c r="C144" s="34"/>
      <c r="D144" s="34"/>
      <c r="E144" s="27"/>
      <c r="F144" s="34"/>
      <c r="G144" s="27" t="s">
        <v>21</v>
      </c>
      <c r="H144" s="34"/>
      <c r="I144" s="27" t="s">
        <v>21</v>
      </c>
      <c r="J144" s="34"/>
      <c r="K144" s="34"/>
      <c r="L144" s="27" t="s">
        <v>21</v>
      </c>
      <c r="M144" s="39"/>
      <c r="N144" s="36"/>
      <c r="O144" s="27" t="s">
        <v>21</v>
      </c>
      <c r="P144" s="27" t="s">
        <v>21</v>
      </c>
      <c r="Q144" s="27" t="s">
        <v>21</v>
      </c>
      <c r="R144" s="27" t="s">
        <v>21</v>
      </c>
    </row>
    <row r="145" spans="1:18" ht="31.5" x14ac:dyDescent="0.25">
      <c r="A145" s="386"/>
      <c r="B145" s="27" t="s">
        <v>191</v>
      </c>
      <c r="C145" s="34"/>
      <c r="D145" s="34" t="s">
        <v>192</v>
      </c>
      <c r="E145" s="27" t="s">
        <v>193</v>
      </c>
      <c r="F145" s="34">
        <v>383</v>
      </c>
      <c r="G145" s="38">
        <v>333500</v>
      </c>
      <c r="H145" s="38">
        <v>0</v>
      </c>
      <c r="I145" s="38">
        <v>620000</v>
      </c>
      <c r="J145" s="38">
        <v>0</v>
      </c>
      <c r="K145" s="38">
        <v>0</v>
      </c>
      <c r="L145" s="27" t="s">
        <v>21</v>
      </c>
      <c r="M145" s="39">
        <v>45657</v>
      </c>
      <c r="N145" s="36">
        <v>45657</v>
      </c>
      <c r="O145" s="27" t="s">
        <v>21</v>
      </c>
      <c r="P145" s="27" t="s">
        <v>21</v>
      </c>
      <c r="Q145" s="27" t="s">
        <v>21</v>
      </c>
      <c r="R145" s="27" t="s">
        <v>21</v>
      </c>
    </row>
    <row r="146" spans="1:18" ht="31.5" x14ac:dyDescent="0.25">
      <c r="A146" s="386"/>
      <c r="B146" s="27" t="s">
        <v>191</v>
      </c>
      <c r="C146" s="34"/>
      <c r="D146" s="34" t="s">
        <v>192</v>
      </c>
      <c r="E146" s="27" t="s">
        <v>193</v>
      </c>
      <c r="F146" s="34">
        <v>383</v>
      </c>
      <c r="G146" s="38">
        <v>500250</v>
      </c>
      <c r="H146" s="38">
        <v>500250</v>
      </c>
      <c r="I146" s="38">
        <v>620000</v>
      </c>
      <c r="J146" s="38">
        <v>0</v>
      </c>
      <c r="K146" s="38">
        <v>0</v>
      </c>
      <c r="L146" s="27" t="s">
        <v>21</v>
      </c>
      <c r="M146" s="39">
        <v>45747</v>
      </c>
      <c r="N146" s="36">
        <v>45747</v>
      </c>
      <c r="O146" s="27" t="s">
        <v>21</v>
      </c>
      <c r="P146" s="27" t="s">
        <v>21</v>
      </c>
      <c r="Q146" s="27" t="s">
        <v>21</v>
      </c>
      <c r="R146" s="27" t="s">
        <v>21</v>
      </c>
    </row>
    <row r="147" spans="1:18" ht="31.5" x14ac:dyDescent="0.25">
      <c r="A147" s="387"/>
      <c r="B147" s="27" t="s">
        <v>191</v>
      </c>
      <c r="C147" s="34"/>
      <c r="D147" s="34" t="s">
        <v>192</v>
      </c>
      <c r="E147" s="27" t="s">
        <v>193</v>
      </c>
      <c r="F147" s="34">
        <v>383</v>
      </c>
      <c r="G147" s="38">
        <v>667000</v>
      </c>
      <c r="H147" s="38">
        <v>667000</v>
      </c>
      <c r="I147" s="38">
        <v>667000</v>
      </c>
      <c r="J147" s="38">
        <f>I147-I146</f>
        <v>47000</v>
      </c>
      <c r="K147" s="38">
        <v>667000</v>
      </c>
      <c r="L147" s="27"/>
      <c r="M147" s="35">
        <v>45838</v>
      </c>
      <c r="N147" s="36">
        <v>45838</v>
      </c>
      <c r="O147" s="27"/>
      <c r="P147" s="27"/>
      <c r="Q147" s="27"/>
      <c r="R147" s="27"/>
    </row>
    <row r="148" spans="1:18" ht="15.75" customHeight="1" x14ac:dyDescent="0.25">
      <c r="A148" s="385" t="s">
        <v>222</v>
      </c>
      <c r="B148" s="27" t="s">
        <v>189</v>
      </c>
      <c r="C148" s="34"/>
      <c r="D148" s="27" t="s">
        <v>21</v>
      </c>
      <c r="E148" s="27" t="s">
        <v>187</v>
      </c>
      <c r="F148" s="34"/>
      <c r="G148" s="27">
        <v>1</v>
      </c>
      <c r="H148" s="27">
        <v>1</v>
      </c>
      <c r="I148" s="27">
        <v>0</v>
      </c>
      <c r="J148" s="27">
        <v>0</v>
      </c>
      <c r="K148" s="27">
        <v>0</v>
      </c>
      <c r="L148" s="27" t="s">
        <v>21</v>
      </c>
      <c r="M148" s="35">
        <v>45838</v>
      </c>
      <c r="N148" s="36">
        <v>45838</v>
      </c>
      <c r="O148" s="27">
        <v>0</v>
      </c>
      <c r="P148" s="27" t="s">
        <v>21</v>
      </c>
      <c r="Q148" s="37">
        <v>0</v>
      </c>
      <c r="R148" s="37">
        <v>0</v>
      </c>
    </row>
    <row r="149" spans="1:18" ht="15.75" x14ac:dyDescent="0.25">
      <c r="A149" s="386"/>
      <c r="B149" s="27" t="s">
        <v>190</v>
      </c>
      <c r="C149" s="34"/>
      <c r="D149" s="34"/>
      <c r="E149" s="27"/>
      <c r="F149" s="34"/>
      <c r="G149" s="27" t="s">
        <v>21</v>
      </c>
      <c r="H149" s="34"/>
      <c r="I149" s="27" t="s">
        <v>21</v>
      </c>
      <c r="J149" s="34"/>
      <c r="K149" s="34"/>
      <c r="L149" s="27" t="s">
        <v>21</v>
      </c>
      <c r="M149" s="39"/>
      <c r="N149" s="36"/>
      <c r="O149" s="27" t="s">
        <v>21</v>
      </c>
      <c r="P149" s="27" t="s">
        <v>21</v>
      </c>
      <c r="Q149" s="27" t="s">
        <v>21</v>
      </c>
      <c r="R149" s="27" t="s">
        <v>21</v>
      </c>
    </row>
    <row r="150" spans="1:18" ht="31.5" x14ac:dyDescent="0.25">
      <c r="A150" s="386"/>
      <c r="B150" s="27" t="s">
        <v>191</v>
      </c>
      <c r="C150" s="34"/>
      <c r="D150" s="34" t="s">
        <v>192</v>
      </c>
      <c r="E150" s="27" t="s">
        <v>193</v>
      </c>
      <c r="F150" s="34">
        <v>383</v>
      </c>
      <c r="G150" s="38">
        <v>335900</v>
      </c>
      <c r="H150" s="38">
        <v>0</v>
      </c>
      <c r="I150" s="38">
        <v>344055</v>
      </c>
      <c r="J150" s="38">
        <v>0</v>
      </c>
      <c r="K150" s="38">
        <v>0</v>
      </c>
      <c r="L150" s="27" t="s">
        <v>21</v>
      </c>
      <c r="M150" s="39">
        <v>45657</v>
      </c>
      <c r="N150" s="36">
        <v>45657</v>
      </c>
      <c r="O150" s="27" t="s">
        <v>21</v>
      </c>
      <c r="P150" s="27" t="s">
        <v>21</v>
      </c>
      <c r="Q150" s="27" t="s">
        <v>21</v>
      </c>
      <c r="R150" s="27" t="s">
        <v>21</v>
      </c>
    </row>
    <row r="151" spans="1:18" ht="31.5" x14ac:dyDescent="0.25">
      <c r="A151" s="386"/>
      <c r="B151" s="27" t="s">
        <v>191</v>
      </c>
      <c r="C151" s="34"/>
      <c r="D151" s="34" t="s">
        <v>192</v>
      </c>
      <c r="E151" s="27" t="s">
        <v>193</v>
      </c>
      <c r="F151" s="34">
        <v>383</v>
      </c>
      <c r="G151" s="38">
        <v>503850</v>
      </c>
      <c r="H151" s="38">
        <v>503850</v>
      </c>
      <c r="I151" s="38">
        <v>344055</v>
      </c>
      <c r="J151" s="38">
        <v>0</v>
      </c>
      <c r="K151" s="38">
        <f>G151</f>
        <v>503850</v>
      </c>
      <c r="L151" s="27" t="s">
        <v>21</v>
      </c>
      <c r="M151" s="39">
        <v>45747</v>
      </c>
      <c r="N151" s="36">
        <v>45838</v>
      </c>
      <c r="O151" s="27" t="s">
        <v>21</v>
      </c>
      <c r="P151" s="27" t="s">
        <v>21</v>
      </c>
      <c r="Q151" s="27" t="s">
        <v>21</v>
      </c>
      <c r="R151" s="27" t="s">
        <v>21</v>
      </c>
    </row>
    <row r="152" spans="1:18" ht="31.5" x14ac:dyDescent="0.25">
      <c r="A152" s="387"/>
      <c r="B152" s="27" t="s">
        <v>191</v>
      </c>
      <c r="C152" s="34"/>
      <c r="D152" s="34" t="s">
        <v>192</v>
      </c>
      <c r="E152" s="27" t="s">
        <v>193</v>
      </c>
      <c r="F152" s="34">
        <v>383</v>
      </c>
      <c r="G152" s="38">
        <v>671800</v>
      </c>
      <c r="H152" s="38">
        <v>463896</v>
      </c>
      <c r="I152" s="38">
        <v>463546</v>
      </c>
      <c r="J152" s="38">
        <v>0</v>
      </c>
      <c r="K152" s="38">
        <v>463896</v>
      </c>
      <c r="L152" s="27"/>
      <c r="M152" s="39">
        <v>45838</v>
      </c>
      <c r="N152" s="36">
        <v>45930</v>
      </c>
      <c r="O152" s="27"/>
      <c r="P152" s="27"/>
      <c r="Q152" s="27"/>
      <c r="R152" s="27"/>
    </row>
    <row r="153" spans="1:18" ht="15.75" customHeight="1" x14ac:dyDescent="0.25">
      <c r="A153" s="385" t="s">
        <v>223</v>
      </c>
      <c r="B153" s="27" t="s">
        <v>189</v>
      </c>
      <c r="C153" s="34"/>
      <c r="D153" s="27" t="s">
        <v>21</v>
      </c>
      <c r="E153" s="27" t="s">
        <v>187</v>
      </c>
      <c r="F153" s="34"/>
      <c r="G153" s="27">
        <v>1</v>
      </c>
      <c r="H153" s="27">
        <v>1</v>
      </c>
      <c r="I153" s="27">
        <v>0</v>
      </c>
      <c r="J153" s="27">
        <v>0</v>
      </c>
      <c r="K153" s="27">
        <v>0</v>
      </c>
      <c r="L153" s="27" t="s">
        <v>21</v>
      </c>
      <c r="M153" s="35">
        <v>45838</v>
      </c>
      <c r="N153" s="36">
        <v>45838</v>
      </c>
      <c r="O153" s="27">
        <v>0</v>
      </c>
      <c r="P153" s="27" t="s">
        <v>21</v>
      </c>
      <c r="Q153" s="37">
        <v>0</v>
      </c>
      <c r="R153" s="37">
        <v>0</v>
      </c>
    </row>
    <row r="154" spans="1:18" ht="15.75" x14ac:dyDescent="0.25">
      <c r="A154" s="386"/>
      <c r="B154" s="27" t="s">
        <v>190</v>
      </c>
      <c r="C154" s="34"/>
      <c r="D154" s="34"/>
      <c r="E154" s="27"/>
      <c r="F154" s="34"/>
      <c r="G154" s="27" t="s">
        <v>21</v>
      </c>
      <c r="H154" s="34"/>
      <c r="I154" s="27" t="s">
        <v>21</v>
      </c>
      <c r="J154" s="34"/>
      <c r="K154" s="34"/>
      <c r="L154" s="27" t="s">
        <v>21</v>
      </c>
      <c r="M154" s="39"/>
      <c r="N154" s="36"/>
      <c r="O154" s="27" t="s">
        <v>21</v>
      </c>
      <c r="P154" s="27" t="s">
        <v>21</v>
      </c>
      <c r="Q154" s="27" t="s">
        <v>21</v>
      </c>
      <c r="R154" s="27" t="s">
        <v>21</v>
      </c>
    </row>
    <row r="155" spans="1:18" ht="31.5" x14ac:dyDescent="0.25">
      <c r="A155" s="386"/>
      <c r="B155" s="27" t="s">
        <v>191</v>
      </c>
      <c r="C155" s="34"/>
      <c r="D155" s="34" t="s">
        <v>192</v>
      </c>
      <c r="E155" s="27" t="s">
        <v>193</v>
      </c>
      <c r="F155" s="34">
        <v>383</v>
      </c>
      <c r="G155" s="38">
        <v>335000</v>
      </c>
      <c r="H155" s="38">
        <v>0</v>
      </c>
      <c r="I155" s="38">
        <v>500000</v>
      </c>
      <c r="J155" s="38">
        <v>0</v>
      </c>
      <c r="K155" s="38">
        <v>0</v>
      </c>
      <c r="L155" s="27" t="s">
        <v>21</v>
      </c>
      <c r="M155" s="39">
        <v>45657</v>
      </c>
      <c r="N155" s="36">
        <v>45657</v>
      </c>
      <c r="O155" s="27" t="s">
        <v>21</v>
      </c>
      <c r="P155" s="27" t="s">
        <v>21</v>
      </c>
      <c r="Q155" s="27" t="s">
        <v>21</v>
      </c>
      <c r="R155" s="27" t="s">
        <v>21</v>
      </c>
    </row>
    <row r="156" spans="1:18" ht="31.5" x14ac:dyDescent="0.25">
      <c r="A156" s="386"/>
      <c r="B156" s="27" t="s">
        <v>191</v>
      </c>
      <c r="C156" s="34"/>
      <c r="D156" s="34" t="s">
        <v>192</v>
      </c>
      <c r="E156" s="27" t="s">
        <v>193</v>
      </c>
      <c r="F156" s="34">
        <v>383</v>
      </c>
      <c r="G156" s="38">
        <v>502500</v>
      </c>
      <c r="H156" s="38">
        <v>502500</v>
      </c>
      <c r="I156" s="38">
        <v>500000</v>
      </c>
      <c r="J156" s="38">
        <v>0</v>
      </c>
      <c r="K156" s="38">
        <f>G156</f>
        <v>502500</v>
      </c>
      <c r="L156" s="27" t="s">
        <v>21</v>
      </c>
      <c r="M156" s="39">
        <v>45747</v>
      </c>
      <c r="N156" s="36">
        <v>45838</v>
      </c>
      <c r="O156" s="27" t="s">
        <v>21</v>
      </c>
      <c r="P156" s="27" t="s">
        <v>21</v>
      </c>
      <c r="Q156" s="27" t="s">
        <v>21</v>
      </c>
      <c r="R156" s="27" t="s">
        <v>21</v>
      </c>
    </row>
    <row r="157" spans="1:18" ht="31.5" x14ac:dyDescent="0.25">
      <c r="A157" s="387"/>
      <c r="B157" s="27" t="s">
        <v>191</v>
      </c>
      <c r="C157" s="34"/>
      <c r="D157" s="34" t="s">
        <v>192</v>
      </c>
      <c r="E157" s="27" t="s">
        <v>193</v>
      </c>
      <c r="F157" s="34">
        <v>383</v>
      </c>
      <c r="G157" s="38">
        <v>667000</v>
      </c>
      <c r="H157" s="38">
        <v>667000</v>
      </c>
      <c r="I157" s="38">
        <v>667000</v>
      </c>
      <c r="J157" s="38">
        <f>I157-I156</f>
        <v>167000</v>
      </c>
      <c r="K157" s="38">
        <v>667000</v>
      </c>
      <c r="L157" s="27"/>
      <c r="M157" s="35">
        <v>45838</v>
      </c>
      <c r="N157" s="36">
        <v>45838</v>
      </c>
      <c r="O157" s="27"/>
      <c r="P157" s="27"/>
      <c r="Q157" s="27"/>
      <c r="R157" s="27"/>
    </row>
    <row r="158" spans="1:18" ht="14.25" customHeight="1" x14ac:dyDescent="0.25">
      <c r="A158" s="385" t="s">
        <v>224</v>
      </c>
      <c r="B158" s="27" t="s">
        <v>189</v>
      </c>
      <c r="C158" s="34"/>
      <c r="D158" s="27" t="s">
        <v>21</v>
      </c>
      <c r="E158" s="27" t="s">
        <v>187</v>
      </c>
      <c r="F158" s="34"/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 t="s">
        <v>21</v>
      </c>
      <c r="M158" s="35">
        <v>45838</v>
      </c>
      <c r="N158" s="36">
        <v>45838</v>
      </c>
      <c r="O158" s="27">
        <v>0</v>
      </c>
      <c r="P158" s="27" t="s">
        <v>21</v>
      </c>
      <c r="Q158" s="37">
        <v>0</v>
      </c>
      <c r="R158" s="37">
        <v>0</v>
      </c>
    </row>
    <row r="159" spans="1:18" ht="15.75" x14ac:dyDescent="0.25">
      <c r="A159" s="386"/>
      <c r="B159" s="27" t="s">
        <v>190</v>
      </c>
      <c r="C159" s="34"/>
      <c r="D159" s="34"/>
      <c r="E159" s="27"/>
      <c r="F159" s="34"/>
      <c r="G159" s="27" t="s">
        <v>21</v>
      </c>
      <c r="H159" s="34"/>
      <c r="I159" s="27" t="s">
        <v>21</v>
      </c>
      <c r="J159" s="34"/>
      <c r="K159" s="34"/>
      <c r="L159" s="27" t="s">
        <v>21</v>
      </c>
      <c r="M159" s="39"/>
      <c r="N159" s="36"/>
      <c r="O159" s="27" t="s">
        <v>21</v>
      </c>
      <c r="P159" s="27" t="s">
        <v>21</v>
      </c>
      <c r="Q159" s="27" t="s">
        <v>21</v>
      </c>
      <c r="R159" s="27" t="s">
        <v>21</v>
      </c>
    </row>
    <row r="160" spans="1:18" ht="31.5" x14ac:dyDescent="0.25">
      <c r="A160" s="386"/>
      <c r="B160" s="27" t="s">
        <v>191</v>
      </c>
      <c r="C160" s="34"/>
      <c r="D160" s="34" t="s">
        <v>192</v>
      </c>
      <c r="E160" s="27" t="s">
        <v>193</v>
      </c>
      <c r="F160" s="34">
        <v>383</v>
      </c>
      <c r="G160" s="38">
        <v>350000</v>
      </c>
      <c r="H160" s="38">
        <v>0</v>
      </c>
      <c r="I160" s="38">
        <v>500000</v>
      </c>
      <c r="J160" s="38">
        <v>0</v>
      </c>
      <c r="K160" s="38">
        <v>0</v>
      </c>
      <c r="L160" s="27" t="s">
        <v>21</v>
      </c>
      <c r="M160" s="39">
        <v>45657</v>
      </c>
      <c r="N160" s="36">
        <v>45657</v>
      </c>
      <c r="O160" s="27" t="s">
        <v>21</v>
      </c>
      <c r="P160" s="27" t="s">
        <v>21</v>
      </c>
      <c r="Q160" s="27" t="s">
        <v>21</v>
      </c>
      <c r="R160" s="27" t="s">
        <v>21</v>
      </c>
    </row>
    <row r="161" spans="1:18" ht="31.5" x14ac:dyDescent="0.25">
      <c r="A161" s="386"/>
      <c r="B161" s="27" t="s">
        <v>191</v>
      </c>
      <c r="C161" s="34"/>
      <c r="D161" s="34" t="s">
        <v>192</v>
      </c>
      <c r="E161" s="27" t="s">
        <v>193</v>
      </c>
      <c r="F161" s="34">
        <v>383</v>
      </c>
      <c r="G161" s="38">
        <v>525000</v>
      </c>
      <c r="H161" s="38">
        <v>525000</v>
      </c>
      <c r="I161" s="38">
        <v>500000</v>
      </c>
      <c r="J161" s="38">
        <v>0</v>
      </c>
      <c r="K161" s="38">
        <f>G161</f>
        <v>525000</v>
      </c>
      <c r="L161" s="27" t="s">
        <v>21</v>
      </c>
      <c r="M161" s="39">
        <v>45747</v>
      </c>
      <c r="N161" s="36">
        <v>45838</v>
      </c>
      <c r="O161" s="27" t="s">
        <v>21</v>
      </c>
      <c r="P161" s="27" t="s">
        <v>21</v>
      </c>
      <c r="Q161" s="27" t="s">
        <v>21</v>
      </c>
      <c r="R161" s="27" t="s">
        <v>21</v>
      </c>
    </row>
    <row r="162" spans="1:18" ht="31.5" x14ac:dyDescent="0.25">
      <c r="A162" s="387"/>
      <c r="B162" s="27" t="s">
        <v>191</v>
      </c>
      <c r="C162" s="34"/>
      <c r="D162" s="34" t="s">
        <v>192</v>
      </c>
      <c r="E162" s="27" t="s">
        <v>193</v>
      </c>
      <c r="F162" s="34">
        <v>383</v>
      </c>
      <c r="G162" s="38">
        <v>700000</v>
      </c>
      <c r="H162" s="38">
        <v>700000</v>
      </c>
      <c r="I162" s="38">
        <v>700000</v>
      </c>
      <c r="J162" s="38">
        <f>I162-I161</f>
        <v>200000</v>
      </c>
      <c r="K162" s="38">
        <v>700000</v>
      </c>
      <c r="L162" s="27"/>
      <c r="M162" s="39">
        <v>45838</v>
      </c>
      <c r="N162" s="36">
        <v>45838</v>
      </c>
      <c r="O162" s="27"/>
      <c r="P162" s="27"/>
      <c r="Q162" s="27"/>
      <c r="R162" s="27"/>
    </row>
    <row r="163" spans="1:18" ht="15.75" customHeight="1" x14ac:dyDescent="0.25">
      <c r="A163" s="385" t="s">
        <v>225</v>
      </c>
      <c r="B163" s="27" t="s">
        <v>189</v>
      </c>
      <c r="C163" s="34"/>
      <c r="D163" s="27" t="s">
        <v>21</v>
      </c>
      <c r="E163" s="27" t="s">
        <v>187</v>
      </c>
      <c r="F163" s="34"/>
      <c r="G163" s="27">
        <v>1</v>
      </c>
      <c r="H163" s="27">
        <v>1</v>
      </c>
      <c r="I163" s="27">
        <v>0</v>
      </c>
      <c r="J163" s="27">
        <v>0</v>
      </c>
      <c r="K163" s="27">
        <v>0</v>
      </c>
      <c r="L163" s="27" t="s">
        <v>21</v>
      </c>
      <c r="M163" s="35">
        <v>45838</v>
      </c>
      <c r="N163" s="36">
        <v>45838</v>
      </c>
      <c r="O163" s="27">
        <v>0</v>
      </c>
      <c r="P163" s="27" t="s">
        <v>21</v>
      </c>
      <c r="Q163" s="37">
        <v>0</v>
      </c>
      <c r="R163" s="37">
        <v>0</v>
      </c>
    </row>
    <row r="164" spans="1:18" ht="15.75" x14ac:dyDescent="0.25">
      <c r="A164" s="386"/>
      <c r="B164" s="27" t="s">
        <v>190</v>
      </c>
      <c r="C164" s="34"/>
      <c r="D164" s="34"/>
      <c r="E164" s="27"/>
      <c r="F164" s="34"/>
      <c r="G164" s="27" t="s">
        <v>21</v>
      </c>
      <c r="H164" s="34"/>
      <c r="I164" s="27" t="s">
        <v>21</v>
      </c>
      <c r="J164" s="34"/>
      <c r="K164" s="34"/>
      <c r="L164" s="27" t="s">
        <v>21</v>
      </c>
      <c r="M164" s="39"/>
      <c r="N164" s="36"/>
      <c r="O164" s="27" t="s">
        <v>21</v>
      </c>
      <c r="P164" s="27" t="s">
        <v>21</v>
      </c>
      <c r="Q164" s="27" t="s">
        <v>21</v>
      </c>
      <c r="R164" s="27" t="s">
        <v>21</v>
      </c>
    </row>
    <row r="165" spans="1:18" ht="31.5" x14ac:dyDescent="0.25">
      <c r="A165" s="386"/>
      <c r="B165" s="27" t="s">
        <v>191</v>
      </c>
      <c r="C165" s="34"/>
      <c r="D165" s="34" t="s">
        <v>192</v>
      </c>
      <c r="E165" s="27" t="s">
        <v>193</v>
      </c>
      <c r="F165" s="34">
        <v>383</v>
      </c>
      <c r="G165" s="38">
        <v>267500</v>
      </c>
      <c r="H165" s="38">
        <v>0</v>
      </c>
      <c r="I165" s="38">
        <v>340000</v>
      </c>
      <c r="J165" s="38">
        <v>0</v>
      </c>
      <c r="K165" s="38">
        <v>0</v>
      </c>
      <c r="L165" s="27" t="s">
        <v>21</v>
      </c>
      <c r="M165" s="39">
        <v>45657</v>
      </c>
      <c r="N165" s="36">
        <v>45657</v>
      </c>
      <c r="O165" s="27" t="s">
        <v>21</v>
      </c>
      <c r="P165" s="27" t="s">
        <v>21</v>
      </c>
      <c r="Q165" s="27" t="s">
        <v>21</v>
      </c>
      <c r="R165" s="27" t="s">
        <v>21</v>
      </c>
    </row>
    <row r="166" spans="1:18" ht="31.5" x14ac:dyDescent="0.25">
      <c r="A166" s="386"/>
      <c r="B166" s="27" t="s">
        <v>191</v>
      </c>
      <c r="C166" s="34"/>
      <c r="D166" s="34" t="s">
        <v>192</v>
      </c>
      <c r="E166" s="27" t="s">
        <v>193</v>
      </c>
      <c r="F166" s="34">
        <v>383</v>
      </c>
      <c r="G166" s="38">
        <v>401250</v>
      </c>
      <c r="H166" s="38">
        <v>401250</v>
      </c>
      <c r="I166" s="38">
        <v>340000</v>
      </c>
      <c r="J166" s="38">
        <v>0</v>
      </c>
      <c r="K166" s="38">
        <f>G166</f>
        <v>401250</v>
      </c>
      <c r="L166" s="27" t="s">
        <v>21</v>
      </c>
      <c r="M166" s="39">
        <v>45747</v>
      </c>
      <c r="N166" s="36">
        <v>45838</v>
      </c>
      <c r="O166" s="27" t="s">
        <v>21</v>
      </c>
      <c r="P166" s="27" t="s">
        <v>21</v>
      </c>
      <c r="Q166" s="27" t="s">
        <v>21</v>
      </c>
      <c r="R166" s="27" t="s">
        <v>21</v>
      </c>
    </row>
    <row r="167" spans="1:18" ht="31.5" x14ac:dyDescent="0.25">
      <c r="A167" s="387"/>
      <c r="B167" s="27" t="s">
        <v>191</v>
      </c>
      <c r="C167" s="34"/>
      <c r="D167" s="34" t="s">
        <v>192</v>
      </c>
      <c r="E167" s="27" t="s">
        <v>193</v>
      </c>
      <c r="F167" s="34">
        <v>383</v>
      </c>
      <c r="G167" s="38">
        <v>535000</v>
      </c>
      <c r="H167" s="38">
        <v>535000</v>
      </c>
      <c r="I167" s="38">
        <v>364540</v>
      </c>
      <c r="J167" s="38">
        <f>I167-I166</f>
        <v>24540</v>
      </c>
      <c r="K167" s="38">
        <v>535000</v>
      </c>
      <c r="L167" s="27"/>
      <c r="M167" s="39">
        <v>45838</v>
      </c>
      <c r="N167" s="36">
        <v>45930</v>
      </c>
      <c r="O167" s="27"/>
      <c r="P167" s="27"/>
      <c r="Q167" s="27"/>
      <c r="R167" s="27"/>
    </row>
    <row r="168" spans="1:18" ht="15.75" customHeight="1" x14ac:dyDescent="0.25">
      <c r="A168" s="385" t="s">
        <v>226</v>
      </c>
      <c r="B168" s="27" t="s">
        <v>189</v>
      </c>
      <c r="C168" s="34"/>
      <c r="D168" s="27" t="s">
        <v>21</v>
      </c>
      <c r="E168" s="27" t="s">
        <v>187</v>
      </c>
      <c r="F168" s="34"/>
      <c r="G168" s="27">
        <v>1</v>
      </c>
      <c r="H168" s="27">
        <v>1</v>
      </c>
      <c r="I168" s="27">
        <v>0</v>
      </c>
      <c r="J168" s="27">
        <v>0</v>
      </c>
      <c r="K168" s="27">
        <v>0</v>
      </c>
      <c r="L168" s="27" t="s">
        <v>21</v>
      </c>
      <c r="M168" s="35">
        <v>45838</v>
      </c>
      <c r="N168" s="36">
        <v>45838</v>
      </c>
      <c r="O168" s="27">
        <v>0</v>
      </c>
      <c r="P168" s="27" t="s">
        <v>21</v>
      </c>
      <c r="Q168" s="37">
        <v>0</v>
      </c>
      <c r="R168" s="37">
        <v>0</v>
      </c>
    </row>
    <row r="169" spans="1:18" ht="15.75" x14ac:dyDescent="0.25">
      <c r="A169" s="386"/>
      <c r="B169" s="27" t="s">
        <v>190</v>
      </c>
      <c r="C169" s="34"/>
      <c r="D169" s="34"/>
      <c r="E169" s="27"/>
      <c r="F169" s="34"/>
      <c r="G169" s="27" t="s">
        <v>21</v>
      </c>
      <c r="H169" s="34"/>
      <c r="I169" s="27" t="s">
        <v>21</v>
      </c>
      <c r="J169" s="34"/>
      <c r="K169" s="34"/>
      <c r="L169" s="27" t="s">
        <v>21</v>
      </c>
      <c r="M169" s="39"/>
      <c r="N169" s="36"/>
      <c r="O169" s="27" t="s">
        <v>21</v>
      </c>
      <c r="P169" s="27" t="s">
        <v>21</v>
      </c>
      <c r="Q169" s="27" t="s">
        <v>21</v>
      </c>
      <c r="R169" s="27" t="s">
        <v>21</v>
      </c>
    </row>
    <row r="170" spans="1:18" ht="31.5" x14ac:dyDescent="0.25">
      <c r="A170" s="386"/>
      <c r="B170" s="27" t="s">
        <v>191</v>
      </c>
      <c r="C170" s="34"/>
      <c r="D170" s="34" t="s">
        <v>192</v>
      </c>
      <c r="E170" s="27" t="s">
        <v>193</v>
      </c>
      <c r="F170" s="34">
        <v>383</v>
      </c>
      <c r="G170" s="38">
        <v>378693.5</v>
      </c>
      <c r="H170" s="38">
        <v>0</v>
      </c>
      <c r="I170" s="38">
        <v>0</v>
      </c>
      <c r="J170" s="38">
        <v>0</v>
      </c>
      <c r="K170" s="38">
        <f>G170</f>
        <v>378693.5</v>
      </c>
      <c r="L170" s="27" t="s">
        <v>21</v>
      </c>
      <c r="M170" s="39">
        <v>45657</v>
      </c>
      <c r="N170" s="36">
        <v>45838</v>
      </c>
      <c r="O170" s="27" t="s">
        <v>21</v>
      </c>
      <c r="P170" s="27" t="s">
        <v>21</v>
      </c>
      <c r="Q170" s="27" t="s">
        <v>21</v>
      </c>
      <c r="R170" s="27" t="s">
        <v>21</v>
      </c>
    </row>
    <row r="171" spans="1:18" ht="31.5" x14ac:dyDescent="0.25">
      <c r="A171" s="386"/>
      <c r="B171" s="27" t="s">
        <v>191</v>
      </c>
      <c r="C171" s="34"/>
      <c r="D171" s="34" t="s">
        <v>192</v>
      </c>
      <c r="E171" s="27" t="s">
        <v>193</v>
      </c>
      <c r="F171" s="34">
        <v>383</v>
      </c>
      <c r="G171" s="38">
        <v>568040.25</v>
      </c>
      <c r="H171" s="38">
        <v>568040.25</v>
      </c>
      <c r="I171" s="38">
        <v>0</v>
      </c>
      <c r="J171" s="38">
        <v>0</v>
      </c>
      <c r="K171" s="38">
        <f>G171</f>
        <v>568040.25</v>
      </c>
      <c r="L171" s="27" t="s">
        <v>21</v>
      </c>
      <c r="M171" s="39">
        <v>45747</v>
      </c>
      <c r="N171" s="36">
        <v>45838</v>
      </c>
      <c r="O171" s="27" t="s">
        <v>21</v>
      </c>
      <c r="P171" s="27" t="s">
        <v>21</v>
      </c>
      <c r="Q171" s="27" t="s">
        <v>21</v>
      </c>
      <c r="R171" s="27" t="s">
        <v>21</v>
      </c>
    </row>
    <row r="172" spans="1:18" ht="31.5" x14ac:dyDescent="0.25">
      <c r="A172" s="387"/>
      <c r="B172" s="27" t="s">
        <v>191</v>
      </c>
      <c r="C172" s="34"/>
      <c r="D172" s="34" t="s">
        <v>192</v>
      </c>
      <c r="E172" s="27" t="s">
        <v>193</v>
      </c>
      <c r="F172" s="34">
        <v>383</v>
      </c>
      <c r="G172" s="38">
        <v>757387</v>
      </c>
      <c r="H172" s="38">
        <v>757387</v>
      </c>
      <c r="I172" s="38">
        <v>0</v>
      </c>
      <c r="J172" s="38">
        <v>0</v>
      </c>
      <c r="K172" s="38">
        <v>757387</v>
      </c>
      <c r="L172" s="27"/>
      <c r="M172" s="39">
        <v>45838</v>
      </c>
      <c r="N172" s="36">
        <v>45930</v>
      </c>
      <c r="O172" s="27"/>
      <c r="P172" s="27"/>
      <c r="Q172" s="27"/>
      <c r="R172" s="27"/>
    </row>
    <row r="173" spans="1:18" ht="15.75" customHeight="1" x14ac:dyDescent="0.25">
      <c r="A173" s="385" t="s">
        <v>227</v>
      </c>
      <c r="B173" s="27" t="s">
        <v>189</v>
      </c>
      <c r="C173" s="34"/>
      <c r="D173" s="27" t="s">
        <v>21</v>
      </c>
      <c r="E173" s="27" t="s">
        <v>187</v>
      </c>
      <c r="F173" s="34"/>
      <c r="G173" s="27">
        <v>1</v>
      </c>
      <c r="H173" s="27">
        <v>1</v>
      </c>
      <c r="I173" s="27">
        <v>0</v>
      </c>
      <c r="J173" s="27">
        <v>0</v>
      </c>
      <c r="K173" s="27">
        <v>0</v>
      </c>
      <c r="L173" s="27" t="s">
        <v>21</v>
      </c>
      <c r="M173" s="35">
        <v>45838</v>
      </c>
      <c r="N173" s="36">
        <v>45838</v>
      </c>
      <c r="O173" s="27">
        <v>0</v>
      </c>
      <c r="P173" s="27" t="s">
        <v>21</v>
      </c>
      <c r="Q173" s="37">
        <v>0</v>
      </c>
      <c r="R173" s="37">
        <v>0</v>
      </c>
    </row>
    <row r="174" spans="1:18" ht="15.75" x14ac:dyDescent="0.25">
      <c r="A174" s="386"/>
      <c r="B174" s="27" t="s">
        <v>190</v>
      </c>
      <c r="C174" s="34"/>
      <c r="D174" s="34"/>
      <c r="E174" s="27"/>
      <c r="F174" s="34"/>
      <c r="G174" s="27" t="s">
        <v>21</v>
      </c>
      <c r="H174" s="34"/>
      <c r="I174" s="27" t="s">
        <v>21</v>
      </c>
      <c r="J174" s="34"/>
      <c r="K174" s="34"/>
      <c r="L174" s="27" t="s">
        <v>21</v>
      </c>
      <c r="M174" s="39"/>
      <c r="N174" s="36"/>
      <c r="O174" s="27" t="s">
        <v>21</v>
      </c>
      <c r="P174" s="27" t="s">
        <v>21</v>
      </c>
      <c r="Q174" s="27" t="s">
        <v>21</v>
      </c>
      <c r="R174" s="27" t="s">
        <v>21</v>
      </c>
    </row>
    <row r="175" spans="1:18" ht="31.5" x14ac:dyDescent="0.25">
      <c r="A175" s="386"/>
      <c r="B175" s="27" t="s">
        <v>191</v>
      </c>
      <c r="C175" s="34"/>
      <c r="D175" s="34" t="s">
        <v>192</v>
      </c>
      <c r="E175" s="27" t="s">
        <v>193</v>
      </c>
      <c r="F175" s="34">
        <v>383</v>
      </c>
      <c r="G175" s="38">
        <v>425000</v>
      </c>
      <c r="H175" s="38">
        <v>0</v>
      </c>
      <c r="I175" s="38">
        <v>500000</v>
      </c>
      <c r="J175" s="38">
        <v>0</v>
      </c>
      <c r="K175" s="38">
        <v>0</v>
      </c>
      <c r="L175" s="27" t="s">
        <v>21</v>
      </c>
      <c r="M175" s="39">
        <v>45657</v>
      </c>
      <c r="N175" s="36">
        <v>45657</v>
      </c>
      <c r="O175" s="27" t="s">
        <v>21</v>
      </c>
      <c r="P175" s="27" t="s">
        <v>21</v>
      </c>
      <c r="Q175" s="27" t="s">
        <v>21</v>
      </c>
      <c r="R175" s="27" t="s">
        <v>21</v>
      </c>
    </row>
    <row r="176" spans="1:18" ht="31.5" x14ac:dyDescent="0.25">
      <c r="A176" s="386"/>
      <c r="B176" s="27" t="s">
        <v>191</v>
      </c>
      <c r="C176" s="34"/>
      <c r="D176" s="34" t="s">
        <v>192</v>
      </c>
      <c r="E176" s="27" t="s">
        <v>193</v>
      </c>
      <c r="F176" s="34">
        <v>383</v>
      </c>
      <c r="G176" s="38">
        <v>637500</v>
      </c>
      <c r="H176" s="38">
        <v>637500</v>
      </c>
      <c r="I176" s="38">
        <v>500000</v>
      </c>
      <c r="J176" s="38">
        <v>0</v>
      </c>
      <c r="K176" s="38">
        <f>G176</f>
        <v>637500</v>
      </c>
      <c r="L176" s="27" t="s">
        <v>21</v>
      </c>
      <c r="M176" s="39">
        <v>45747</v>
      </c>
      <c r="N176" s="36">
        <v>45838</v>
      </c>
      <c r="O176" s="27" t="s">
        <v>21</v>
      </c>
      <c r="P176" s="27" t="s">
        <v>21</v>
      </c>
      <c r="Q176" s="27" t="s">
        <v>21</v>
      </c>
      <c r="R176" s="27" t="s">
        <v>21</v>
      </c>
    </row>
    <row r="177" spans="1:18" ht="31.5" x14ac:dyDescent="0.25">
      <c r="A177" s="387"/>
      <c r="B177" s="27" t="s">
        <v>191</v>
      </c>
      <c r="C177" s="34"/>
      <c r="D177" s="34" t="s">
        <v>192</v>
      </c>
      <c r="E177" s="27" t="s">
        <v>193</v>
      </c>
      <c r="F177" s="34">
        <v>383</v>
      </c>
      <c r="G177" s="38">
        <v>850000</v>
      </c>
      <c r="H177" s="38">
        <v>850000</v>
      </c>
      <c r="I177" s="38">
        <v>500000</v>
      </c>
      <c r="J177" s="38">
        <v>0</v>
      </c>
      <c r="K177" s="38">
        <v>850000</v>
      </c>
      <c r="L177" s="27"/>
      <c r="M177" s="39">
        <v>45838</v>
      </c>
      <c r="N177" s="36">
        <v>45930</v>
      </c>
      <c r="O177" s="27"/>
      <c r="P177" s="27"/>
      <c r="Q177" s="27"/>
      <c r="R177" s="27"/>
    </row>
    <row r="178" spans="1:18" ht="15.75" customHeight="1" x14ac:dyDescent="0.25">
      <c r="A178" s="385" t="s">
        <v>228</v>
      </c>
      <c r="B178" s="27" t="s">
        <v>189</v>
      </c>
      <c r="C178" s="34"/>
      <c r="D178" s="27" t="s">
        <v>21</v>
      </c>
      <c r="E178" s="27" t="s">
        <v>187</v>
      </c>
      <c r="F178" s="34"/>
      <c r="G178" s="27">
        <v>1</v>
      </c>
      <c r="H178" s="27">
        <v>1</v>
      </c>
      <c r="I178" s="27">
        <v>0</v>
      </c>
      <c r="J178" s="27">
        <v>0</v>
      </c>
      <c r="K178" s="27">
        <v>0</v>
      </c>
      <c r="L178" s="27" t="s">
        <v>21</v>
      </c>
      <c r="M178" s="35">
        <v>45838</v>
      </c>
      <c r="N178" s="36">
        <v>45838</v>
      </c>
      <c r="O178" s="27">
        <v>0</v>
      </c>
      <c r="P178" s="27" t="s">
        <v>21</v>
      </c>
      <c r="Q178" s="37">
        <v>0</v>
      </c>
      <c r="R178" s="37">
        <v>0</v>
      </c>
    </row>
    <row r="179" spans="1:18" ht="15.75" x14ac:dyDescent="0.25">
      <c r="A179" s="386"/>
      <c r="B179" s="27" t="s">
        <v>190</v>
      </c>
      <c r="C179" s="34"/>
      <c r="D179" s="34"/>
      <c r="E179" s="27"/>
      <c r="F179" s="34"/>
      <c r="G179" s="27" t="s">
        <v>21</v>
      </c>
      <c r="H179" s="34"/>
      <c r="I179" s="27" t="s">
        <v>21</v>
      </c>
      <c r="J179" s="34"/>
      <c r="K179" s="34"/>
      <c r="L179" s="27" t="s">
        <v>21</v>
      </c>
      <c r="M179" s="39"/>
      <c r="N179" s="36"/>
      <c r="O179" s="27" t="s">
        <v>21</v>
      </c>
      <c r="P179" s="27" t="s">
        <v>21</v>
      </c>
      <c r="Q179" s="27" t="s">
        <v>21</v>
      </c>
      <c r="R179" s="27" t="s">
        <v>21</v>
      </c>
    </row>
    <row r="180" spans="1:18" ht="31.5" x14ac:dyDescent="0.25">
      <c r="A180" s="386"/>
      <c r="B180" s="27" t="s">
        <v>191</v>
      </c>
      <c r="C180" s="34"/>
      <c r="D180" s="34" t="s">
        <v>192</v>
      </c>
      <c r="E180" s="27" t="s">
        <v>193</v>
      </c>
      <c r="F180" s="34">
        <v>383</v>
      </c>
      <c r="G180" s="38">
        <v>200000</v>
      </c>
      <c r="H180" s="38">
        <v>0</v>
      </c>
      <c r="I180" s="38">
        <v>0</v>
      </c>
      <c r="J180" s="38">
        <v>0</v>
      </c>
      <c r="K180" s="38">
        <v>200000</v>
      </c>
      <c r="L180" s="27" t="s">
        <v>21</v>
      </c>
      <c r="M180" s="39">
        <v>45657</v>
      </c>
      <c r="N180" s="36">
        <v>45838</v>
      </c>
      <c r="O180" s="27" t="s">
        <v>21</v>
      </c>
      <c r="P180" s="27" t="s">
        <v>21</v>
      </c>
      <c r="Q180" s="27" t="s">
        <v>21</v>
      </c>
      <c r="R180" s="27" t="s">
        <v>21</v>
      </c>
    </row>
    <row r="181" spans="1:18" ht="31.5" x14ac:dyDescent="0.25">
      <c r="A181" s="386"/>
      <c r="B181" s="27" t="s">
        <v>191</v>
      </c>
      <c r="C181" s="34"/>
      <c r="D181" s="34" t="s">
        <v>192</v>
      </c>
      <c r="E181" s="27" t="s">
        <v>193</v>
      </c>
      <c r="F181" s="34">
        <v>383</v>
      </c>
      <c r="G181" s="38">
        <v>300000</v>
      </c>
      <c r="H181" s="38">
        <v>300000</v>
      </c>
      <c r="I181" s="38">
        <v>0</v>
      </c>
      <c r="J181" s="38">
        <v>0</v>
      </c>
      <c r="K181" s="38">
        <f>G181</f>
        <v>300000</v>
      </c>
      <c r="L181" s="27" t="s">
        <v>21</v>
      </c>
      <c r="M181" s="39">
        <v>45747</v>
      </c>
      <c r="N181" s="36">
        <v>45838</v>
      </c>
      <c r="O181" s="27" t="s">
        <v>21</v>
      </c>
      <c r="P181" s="27" t="s">
        <v>21</v>
      </c>
      <c r="Q181" s="27" t="s">
        <v>21</v>
      </c>
      <c r="R181" s="27" t="s">
        <v>21</v>
      </c>
    </row>
    <row r="182" spans="1:18" ht="31.5" x14ac:dyDescent="0.25">
      <c r="A182" s="387"/>
      <c r="B182" s="27" t="s">
        <v>191</v>
      </c>
      <c r="C182" s="34"/>
      <c r="D182" s="34" t="s">
        <v>192</v>
      </c>
      <c r="E182" s="27" t="s">
        <v>193</v>
      </c>
      <c r="F182" s="34">
        <v>383</v>
      </c>
      <c r="G182" s="38">
        <v>400000</v>
      </c>
      <c r="H182" s="38">
        <v>400000</v>
      </c>
      <c r="I182" s="38">
        <v>0</v>
      </c>
      <c r="J182" s="38">
        <v>0</v>
      </c>
      <c r="K182" s="38">
        <v>400000</v>
      </c>
      <c r="L182" s="27"/>
      <c r="M182" s="39">
        <v>45838</v>
      </c>
      <c r="N182" s="36">
        <v>45930</v>
      </c>
      <c r="O182" s="27"/>
      <c r="P182" s="27"/>
      <c r="Q182" s="27"/>
      <c r="R182" s="27"/>
    </row>
    <row r="183" spans="1:18" ht="15.75" customHeight="1" x14ac:dyDescent="0.25">
      <c r="A183" s="385" t="s">
        <v>229</v>
      </c>
      <c r="B183" s="27" t="s">
        <v>189</v>
      </c>
      <c r="C183" s="34"/>
      <c r="D183" s="27" t="s">
        <v>21</v>
      </c>
      <c r="E183" s="27" t="s">
        <v>187</v>
      </c>
      <c r="F183" s="34"/>
      <c r="G183" s="27">
        <v>1</v>
      </c>
      <c r="H183" s="27">
        <v>1</v>
      </c>
      <c r="I183" s="27">
        <v>0</v>
      </c>
      <c r="J183" s="27">
        <v>0</v>
      </c>
      <c r="K183" s="27">
        <v>0</v>
      </c>
      <c r="L183" s="27" t="s">
        <v>21</v>
      </c>
      <c r="M183" s="35">
        <v>45838</v>
      </c>
      <c r="N183" s="36">
        <v>45838</v>
      </c>
      <c r="O183" s="27">
        <v>0</v>
      </c>
      <c r="P183" s="27" t="s">
        <v>21</v>
      </c>
      <c r="Q183" s="37">
        <v>0</v>
      </c>
      <c r="R183" s="37">
        <v>0</v>
      </c>
    </row>
    <row r="184" spans="1:18" ht="15.75" x14ac:dyDescent="0.25">
      <c r="A184" s="386"/>
      <c r="B184" s="27" t="s">
        <v>190</v>
      </c>
      <c r="C184" s="34"/>
      <c r="D184" s="34"/>
      <c r="E184" s="27"/>
      <c r="F184" s="34"/>
      <c r="G184" s="27" t="s">
        <v>21</v>
      </c>
      <c r="H184" s="34"/>
      <c r="I184" s="27" t="s">
        <v>21</v>
      </c>
      <c r="J184" s="34"/>
      <c r="K184" s="34"/>
      <c r="L184" s="27" t="s">
        <v>21</v>
      </c>
      <c r="M184" s="39"/>
      <c r="N184" s="36"/>
      <c r="O184" s="27" t="s">
        <v>21</v>
      </c>
      <c r="P184" s="27" t="s">
        <v>21</v>
      </c>
      <c r="Q184" s="27" t="s">
        <v>21</v>
      </c>
      <c r="R184" s="27" t="s">
        <v>21</v>
      </c>
    </row>
    <row r="185" spans="1:18" ht="31.5" x14ac:dyDescent="0.25">
      <c r="A185" s="386"/>
      <c r="B185" s="27" t="s">
        <v>191</v>
      </c>
      <c r="C185" s="34"/>
      <c r="D185" s="34" t="s">
        <v>192</v>
      </c>
      <c r="E185" s="27" t="s">
        <v>193</v>
      </c>
      <c r="F185" s="34">
        <v>383</v>
      </c>
      <c r="G185" s="38">
        <v>335000</v>
      </c>
      <c r="H185" s="38">
        <v>0</v>
      </c>
      <c r="I185" s="38">
        <f>1069202-500000</f>
        <v>569202</v>
      </c>
      <c r="J185" s="38">
        <v>0</v>
      </c>
      <c r="K185" s="38">
        <v>0</v>
      </c>
      <c r="L185" s="27" t="s">
        <v>21</v>
      </c>
      <c r="M185" s="39">
        <v>45657</v>
      </c>
      <c r="N185" s="36">
        <v>45657</v>
      </c>
      <c r="O185" s="27" t="s">
        <v>21</v>
      </c>
      <c r="P185" s="27" t="s">
        <v>21</v>
      </c>
      <c r="Q185" s="27" t="s">
        <v>21</v>
      </c>
      <c r="R185" s="27" t="s">
        <v>21</v>
      </c>
    </row>
    <row r="186" spans="1:18" ht="31.5" x14ac:dyDescent="0.25">
      <c r="A186" s="386"/>
      <c r="B186" s="27" t="s">
        <v>191</v>
      </c>
      <c r="C186" s="34"/>
      <c r="D186" s="34" t="s">
        <v>192</v>
      </c>
      <c r="E186" s="27" t="s">
        <v>193</v>
      </c>
      <c r="F186" s="34">
        <v>383</v>
      </c>
      <c r="G186" s="38">
        <v>502500</v>
      </c>
      <c r="H186" s="38">
        <v>502500</v>
      </c>
      <c r="I186" s="38">
        <f>1069202-500000</f>
        <v>569202</v>
      </c>
      <c r="J186" s="38">
        <v>0</v>
      </c>
      <c r="K186" s="38">
        <v>0</v>
      </c>
      <c r="L186" s="27" t="s">
        <v>21</v>
      </c>
      <c r="M186" s="39">
        <v>45747</v>
      </c>
      <c r="N186" s="36">
        <v>45657</v>
      </c>
      <c r="O186" s="27" t="s">
        <v>21</v>
      </c>
      <c r="P186" s="27" t="s">
        <v>21</v>
      </c>
      <c r="Q186" s="27" t="s">
        <v>21</v>
      </c>
      <c r="R186" s="27" t="s">
        <v>21</v>
      </c>
    </row>
    <row r="187" spans="1:18" ht="31.5" x14ac:dyDescent="0.25">
      <c r="A187" s="387"/>
      <c r="B187" s="27" t="s">
        <v>191</v>
      </c>
      <c r="C187" s="34"/>
      <c r="D187" s="34" t="s">
        <v>192</v>
      </c>
      <c r="E187" s="27" t="s">
        <v>193</v>
      </c>
      <c r="F187" s="34">
        <v>383</v>
      </c>
      <c r="G187" s="38">
        <v>667000</v>
      </c>
      <c r="H187" s="38">
        <v>667000</v>
      </c>
      <c r="I187" s="38">
        <v>669202</v>
      </c>
      <c r="J187" s="38">
        <f>I187-I186</f>
        <v>100000</v>
      </c>
      <c r="K187" s="38">
        <v>667000</v>
      </c>
      <c r="L187" s="27"/>
      <c r="M187" s="35">
        <v>45838</v>
      </c>
      <c r="N187" s="36">
        <v>45838</v>
      </c>
      <c r="O187" s="27"/>
      <c r="P187" s="27"/>
      <c r="Q187" s="27"/>
      <c r="R187" s="27"/>
    </row>
    <row r="188" spans="1:18" ht="15.75" customHeight="1" x14ac:dyDescent="0.25">
      <c r="A188" s="385" t="s">
        <v>230</v>
      </c>
      <c r="B188" s="27" t="s">
        <v>189</v>
      </c>
      <c r="C188" s="34"/>
      <c r="D188" s="27" t="s">
        <v>21</v>
      </c>
      <c r="E188" s="27" t="s">
        <v>187</v>
      </c>
      <c r="F188" s="34"/>
      <c r="G188" s="27">
        <v>1</v>
      </c>
      <c r="H188" s="27">
        <v>1</v>
      </c>
      <c r="I188" s="27">
        <v>0</v>
      </c>
      <c r="J188" s="27">
        <v>0</v>
      </c>
      <c r="K188" s="27">
        <v>0</v>
      </c>
      <c r="L188" s="27" t="s">
        <v>21</v>
      </c>
      <c r="M188" s="35">
        <v>45838</v>
      </c>
      <c r="N188" s="36">
        <v>45838</v>
      </c>
      <c r="O188" s="27">
        <v>0</v>
      </c>
      <c r="P188" s="27" t="s">
        <v>21</v>
      </c>
      <c r="Q188" s="37">
        <v>0</v>
      </c>
      <c r="R188" s="37">
        <v>0</v>
      </c>
    </row>
    <row r="189" spans="1:18" ht="15.75" x14ac:dyDescent="0.25">
      <c r="A189" s="386"/>
      <c r="B189" s="27" t="s">
        <v>190</v>
      </c>
      <c r="C189" s="34"/>
      <c r="D189" s="34"/>
      <c r="E189" s="27"/>
      <c r="F189" s="34"/>
      <c r="G189" s="27" t="s">
        <v>21</v>
      </c>
      <c r="H189" s="34"/>
      <c r="I189" s="27" t="s">
        <v>21</v>
      </c>
      <c r="J189" s="34"/>
      <c r="K189" s="34"/>
      <c r="L189" s="27" t="s">
        <v>21</v>
      </c>
      <c r="M189" s="39"/>
      <c r="N189" s="36"/>
      <c r="O189" s="27" t="s">
        <v>21</v>
      </c>
      <c r="P189" s="27" t="s">
        <v>21</v>
      </c>
      <c r="Q189" s="27" t="s">
        <v>21</v>
      </c>
      <c r="R189" s="27" t="s">
        <v>21</v>
      </c>
    </row>
    <row r="190" spans="1:18" ht="31.5" x14ac:dyDescent="0.25">
      <c r="A190" s="386"/>
      <c r="B190" s="27" t="s">
        <v>191</v>
      </c>
      <c r="C190" s="34"/>
      <c r="D190" s="34" t="s">
        <v>192</v>
      </c>
      <c r="E190" s="27" t="s">
        <v>193</v>
      </c>
      <c r="F190" s="34">
        <v>383</v>
      </c>
      <c r="G190" s="38">
        <v>333500</v>
      </c>
      <c r="H190" s="38">
        <v>0</v>
      </c>
      <c r="I190" s="38">
        <v>500000</v>
      </c>
      <c r="J190" s="38">
        <v>0</v>
      </c>
      <c r="K190" s="38">
        <v>0</v>
      </c>
      <c r="L190" s="27" t="s">
        <v>21</v>
      </c>
      <c r="M190" s="39">
        <v>45657</v>
      </c>
      <c r="N190" s="36">
        <v>45657</v>
      </c>
      <c r="O190" s="27" t="s">
        <v>21</v>
      </c>
      <c r="P190" s="27" t="s">
        <v>21</v>
      </c>
      <c r="Q190" s="27" t="s">
        <v>21</v>
      </c>
      <c r="R190" s="27" t="s">
        <v>21</v>
      </c>
    </row>
    <row r="191" spans="1:18" ht="31.5" x14ac:dyDescent="0.25">
      <c r="A191" s="386"/>
      <c r="B191" s="27" t="s">
        <v>191</v>
      </c>
      <c r="C191" s="34"/>
      <c r="D191" s="34" t="s">
        <v>192</v>
      </c>
      <c r="E191" s="27" t="s">
        <v>193</v>
      </c>
      <c r="F191" s="34">
        <v>383</v>
      </c>
      <c r="G191" s="38">
        <v>500250</v>
      </c>
      <c r="H191" s="38">
        <v>500250</v>
      </c>
      <c r="I191" s="38">
        <v>500000</v>
      </c>
      <c r="J191" s="38">
        <v>0</v>
      </c>
      <c r="K191" s="38">
        <f>G191</f>
        <v>500250</v>
      </c>
      <c r="L191" s="27" t="s">
        <v>21</v>
      </c>
      <c r="M191" s="39">
        <v>45747</v>
      </c>
      <c r="N191" s="36">
        <v>45838</v>
      </c>
      <c r="O191" s="27" t="s">
        <v>21</v>
      </c>
      <c r="P191" s="27" t="s">
        <v>21</v>
      </c>
      <c r="Q191" s="27" t="s">
        <v>21</v>
      </c>
      <c r="R191" s="27" t="s">
        <v>21</v>
      </c>
    </row>
    <row r="192" spans="1:18" ht="31.5" x14ac:dyDescent="0.25">
      <c r="A192" s="387"/>
      <c r="B192" s="27" t="s">
        <v>191</v>
      </c>
      <c r="C192" s="34"/>
      <c r="D192" s="34" t="s">
        <v>192</v>
      </c>
      <c r="E192" s="27" t="s">
        <v>193</v>
      </c>
      <c r="F192" s="34">
        <v>383</v>
      </c>
      <c r="G192" s="38">
        <v>667000</v>
      </c>
      <c r="H192" s="38">
        <v>667000</v>
      </c>
      <c r="I192" s="38">
        <v>500000</v>
      </c>
      <c r="J192" s="38">
        <v>0</v>
      </c>
      <c r="K192" s="38">
        <v>667000</v>
      </c>
      <c r="L192" s="27"/>
      <c r="M192" s="39">
        <v>45838</v>
      </c>
      <c r="N192" s="36">
        <v>45961</v>
      </c>
      <c r="O192" s="27"/>
      <c r="P192" s="27"/>
      <c r="Q192" s="27"/>
      <c r="R192" s="27"/>
    </row>
    <row r="193" spans="1:18" ht="15.75" customHeight="1" x14ac:dyDescent="0.25">
      <c r="A193" s="385" t="s">
        <v>231</v>
      </c>
      <c r="B193" s="27" t="s">
        <v>189</v>
      </c>
      <c r="C193" s="34"/>
      <c r="D193" s="27" t="s">
        <v>21</v>
      </c>
      <c r="E193" s="27" t="s">
        <v>187</v>
      </c>
      <c r="F193" s="34"/>
      <c r="G193" s="27">
        <v>1</v>
      </c>
      <c r="H193" s="27">
        <v>1</v>
      </c>
      <c r="I193" s="27">
        <v>1</v>
      </c>
      <c r="J193" s="27">
        <v>1</v>
      </c>
      <c r="K193" s="27">
        <v>1</v>
      </c>
      <c r="L193" s="27" t="s">
        <v>21</v>
      </c>
      <c r="M193" s="35">
        <v>45838</v>
      </c>
      <c r="N193" s="36">
        <v>45657</v>
      </c>
      <c r="O193" s="27">
        <v>0</v>
      </c>
      <c r="P193" s="27" t="s">
        <v>21</v>
      </c>
      <c r="Q193" s="37">
        <v>0</v>
      </c>
      <c r="R193" s="37">
        <v>0</v>
      </c>
    </row>
    <row r="194" spans="1:18" ht="15.75" x14ac:dyDescent="0.25">
      <c r="A194" s="386"/>
      <c r="B194" s="27" t="s">
        <v>190</v>
      </c>
      <c r="C194" s="34"/>
      <c r="D194" s="34"/>
      <c r="E194" s="27"/>
      <c r="F194" s="34"/>
      <c r="G194" s="27" t="s">
        <v>21</v>
      </c>
      <c r="H194" s="34"/>
      <c r="I194" s="27" t="s">
        <v>21</v>
      </c>
      <c r="J194" s="34"/>
      <c r="K194" s="34"/>
      <c r="L194" s="27" t="s">
        <v>21</v>
      </c>
      <c r="M194" s="39"/>
      <c r="N194" s="36"/>
      <c r="O194" s="27" t="s">
        <v>21</v>
      </c>
      <c r="P194" s="27" t="s">
        <v>21</v>
      </c>
      <c r="Q194" s="27" t="s">
        <v>21</v>
      </c>
      <c r="R194" s="27" t="s">
        <v>21</v>
      </c>
    </row>
    <row r="195" spans="1:18" ht="31.5" x14ac:dyDescent="0.25">
      <c r="A195" s="386"/>
      <c r="B195" s="27" t="s">
        <v>191</v>
      </c>
      <c r="C195" s="34"/>
      <c r="D195" s="34" t="s">
        <v>192</v>
      </c>
      <c r="E195" s="27" t="s">
        <v>193</v>
      </c>
      <c r="F195" s="34">
        <v>383</v>
      </c>
      <c r="G195" s="38">
        <v>333575</v>
      </c>
      <c r="H195" s="38">
        <v>0</v>
      </c>
      <c r="I195" s="38">
        <v>667150</v>
      </c>
      <c r="J195" s="38">
        <v>0</v>
      </c>
      <c r="K195" s="38">
        <v>0</v>
      </c>
      <c r="L195" s="27" t="s">
        <v>21</v>
      </c>
      <c r="M195" s="39">
        <v>45657</v>
      </c>
      <c r="N195" s="36">
        <v>45657</v>
      </c>
      <c r="O195" s="27" t="s">
        <v>21</v>
      </c>
      <c r="P195" s="27" t="s">
        <v>21</v>
      </c>
      <c r="Q195" s="27" t="s">
        <v>21</v>
      </c>
      <c r="R195" s="27" t="s">
        <v>21</v>
      </c>
    </row>
    <row r="196" spans="1:18" ht="31.5" x14ac:dyDescent="0.25">
      <c r="A196" s="386"/>
      <c r="B196" s="27" t="s">
        <v>191</v>
      </c>
      <c r="C196" s="34"/>
      <c r="D196" s="34" t="s">
        <v>192</v>
      </c>
      <c r="E196" s="27" t="s">
        <v>193</v>
      </c>
      <c r="F196" s="34">
        <v>383</v>
      </c>
      <c r="G196" s="38">
        <v>500362.5</v>
      </c>
      <c r="H196" s="38">
        <v>500362.5</v>
      </c>
      <c r="I196" s="38">
        <v>667150</v>
      </c>
      <c r="J196" s="38">
        <v>0</v>
      </c>
      <c r="K196" s="38">
        <v>0</v>
      </c>
      <c r="L196" s="27" t="s">
        <v>21</v>
      </c>
      <c r="M196" s="39">
        <v>45747</v>
      </c>
      <c r="N196" s="36">
        <v>45657</v>
      </c>
      <c r="O196" s="27" t="s">
        <v>21</v>
      </c>
      <c r="P196" s="27" t="s">
        <v>21</v>
      </c>
      <c r="Q196" s="27" t="s">
        <v>21</v>
      </c>
      <c r="R196" s="27" t="s">
        <v>21</v>
      </c>
    </row>
    <row r="197" spans="1:18" ht="31.5" x14ac:dyDescent="0.25">
      <c r="A197" s="387"/>
      <c r="B197" s="27" t="s">
        <v>191</v>
      </c>
      <c r="C197" s="34"/>
      <c r="D197" s="34" t="s">
        <v>192</v>
      </c>
      <c r="E197" s="27" t="s">
        <v>193</v>
      </c>
      <c r="F197" s="34">
        <v>383</v>
      </c>
      <c r="G197" s="38">
        <v>667150</v>
      </c>
      <c r="H197" s="38">
        <v>667150</v>
      </c>
      <c r="I197" s="38">
        <v>667150</v>
      </c>
      <c r="J197" s="38">
        <v>0</v>
      </c>
      <c r="K197" s="38">
        <v>0</v>
      </c>
      <c r="L197" s="27"/>
      <c r="M197" s="39">
        <v>45838</v>
      </c>
      <c r="N197" s="36">
        <v>45838</v>
      </c>
      <c r="O197" s="27"/>
      <c r="P197" s="27"/>
      <c r="Q197" s="27"/>
      <c r="R197" s="27"/>
    </row>
    <row r="198" spans="1:18" ht="15.75" customHeight="1" x14ac:dyDescent="0.25">
      <c r="A198" s="385" t="s">
        <v>232</v>
      </c>
      <c r="B198" s="27" t="s">
        <v>189</v>
      </c>
      <c r="C198" s="34"/>
      <c r="D198" s="27" t="s">
        <v>21</v>
      </c>
      <c r="E198" s="27" t="s">
        <v>187</v>
      </c>
      <c r="F198" s="34"/>
      <c r="G198" s="27">
        <v>1</v>
      </c>
      <c r="H198" s="27">
        <v>1</v>
      </c>
      <c r="I198" s="27">
        <v>0</v>
      </c>
      <c r="J198" s="27">
        <v>0</v>
      </c>
      <c r="K198" s="27">
        <v>0</v>
      </c>
      <c r="L198" s="27" t="s">
        <v>21</v>
      </c>
      <c r="M198" s="35">
        <v>45838</v>
      </c>
      <c r="N198" s="36">
        <v>45838</v>
      </c>
      <c r="O198" s="27">
        <v>0</v>
      </c>
      <c r="P198" s="27" t="s">
        <v>21</v>
      </c>
      <c r="Q198" s="37">
        <v>0</v>
      </c>
      <c r="R198" s="37">
        <v>0</v>
      </c>
    </row>
    <row r="199" spans="1:18" ht="15.75" x14ac:dyDescent="0.25">
      <c r="A199" s="386"/>
      <c r="B199" s="27" t="s">
        <v>190</v>
      </c>
      <c r="C199" s="34"/>
      <c r="D199" s="34"/>
      <c r="E199" s="27"/>
      <c r="F199" s="34"/>
      <c r="G199" s="27" t="s">
        <v>21</v>
      </c>
      <c r="H199" s="34"/>
      <c r="I199" s="27" t="s">
        <v>21</v>
      </c>
      <c r="J199" s="34"/>
      <c r="K199" s="34"/>
      <c r="L199" s="27" t="s">
        <v>21</v>
      </c>
      <c r="M199" s="39"/>
      <c r="N199" s="36"/>
      <c r="O199" s="27" t="s">
        <v>21</v>
      </c>
      <c r="P199" s="27" t="s">
        <v>21</v>
      </c>
      <c r="Q199" s="27" t="s">
        <v>21</v>
      </c>
      <c r="R199" s="27" t="s">
        <v>21</v>
      </c>
    </row>
    <row r="200" spans="1:18" ht="31.5" x14ac:dyDescent="0.25">
      <c r="A200" s="386"/>
      <c r="B200" s="27" t="s">
        <v>191</v>
      </c>
      <c r="C200" s="34"/>
      <c r="D200" s="34" t="s">
        <v>192</v>
      </c>
      <c r="E200" s="27" t="s">
        <v>193</v>
      </c>
      <c r="F200" s="34">
        <v>383</v>
      </c>
      <c r="G200" s="38">
        <v>335000</v>
      </c>
      <c r="H200" s="38">
        <v>0</v>
      </c>
      <c r="I200" s="38">
        <v>500000</v>
      </c>
      <c r="J200" s="38">
        <v>0</v>
      </c>
      <c r="K200" s="38">
        <v>0</v>
      </c>
      <c r="L200" s="27" t="s">
        <v>21</v>
      </c>
      <c r="M200" s="39">
        <v>45657</v>
      </c>
      <c r="N200" s="36">
        <v>45657</v>
      </c>
      <c r="O200" s="27" t="s">
        <v>21</v>
      </c>
      <c r="P200" s="27" t="s">
        <v>21</v>
      </c>
      <c r="Q200" s="27" t="s">
        <v>21</v>
      </c>
      <c r="R200" s="27" t="s">
        <v>21</v>
      </c>
    </row>
    <row r="201" spans="1:18" ht="31.5" x14ac:dyDescent="0.25">
      <c r="A201" s="386"/>
      <c r="B201" s="27" t="s">
        <v>191</v>
      </c>
      <c r="C201" s="34"/>
      <c r="D201" s="34" t="s">
        <v>192</v>
      </c>
      <c r="E201" s="27" t="s">
        <v>193</v>
      </c>
      <c r="F201" s="34">
        <v>383</v>
      </c>
      <c r="G201" s="38">
        <v>502500</v>
      </c>
      <c r="H201" s="38">
        <v>502500</v>
      </c>
      <c r="I201" s="38">
        <v>500000</v>
      </c>
      <c r="J201" s="38">
        <v>0</v>
      </c>
      <c r="K201" s="38">
        <f>G201</f>
        <v>502500</v>
      </c>
      <c r="L201" s="27" t="s">
        <v>21</v>
      </c>
      <c r="M201" s="39">
        <v>45747</v>
      </c>
      <c r="N201" s="36">
        <v>45838</v>
      </c>
      <c r="O201" s="27" t="s">
        <v>21</v>
      </c>
      <c r="P201" s="27" t="s">
        <v>21</v>
      </c>
      <c r="Q201" s="27" t="s">
        <v>21</v>
      </c>
      <c r="R201" s="27" t="s">
        <v>21</v>
      </c>
    </row>
    <row r="202" spans="1:18" ht="31.5" x14ac:dyDescent="0.25">
      <c r="A202" s="387"/>
      <c r="B202" s="27" t="s">
        <v>191</v>
      </c>
      <c r="C202" s="34"/>
      <c r="D202" s="34" t="s">
        <v>192</v>
      </c>
      <c r="E202" s="27" t="s">
        <v>193</v>
      </c>
      <c r="F202" s="34">
        <v>383</v>
      </c>
      <c r="G202" s="38">
        <v>670000</v>
      </c>
      <c r="H202" s="38">
        <v>670000</v>
      </c>
      <c r="I202" s="38">
        <v>500000</v>
      </c>
      <c r="J202" s="38">
        <v>0</v>
      </c>
      <c r="K202" s="38">
        <v>670000</v>
      </c>
      <c r="L202" s="27"/>
      <c r="M202" s="39">
        <v>45838</v>
      </c>
      <c r="N202" s="36">
        <v>45930</v>
      </c>
      <c r="O202" s="27"/>
      <c r="P202" s="27"/>
      <c r="Q202" s="27"/>
      <c r="R202" s="27"/>
    </row>
    <row r="203" spans="1:18" ht="15.75" customHeight="1" x14ac:dyDescent="0.25">
      <c r="A203" s="385" t="s">
        <v>233</v>
      </c>
      <c r="B203" s="27" t="s">
        <v>189</v>
      </c>
      <c r="C203" s="34"/>
      <c r="D203" s="27" t="s">
        <v>21</v>
      </c>
      <c r="E203" s="27" t="s">
        <v>187</v>
      </c>
      <c r="F203" s="34"/>
      <c r="G203" s="27">
        <v>1</v>
      </c>
      <c r="H203" s="27">
        <v>1</v>
      </c>
      <c r="I203" s="27">
        <v>0</v>
      </c>
      <c r="J203" s="27">
        <v>0</v>
      </c>
      <c r="K203" s="27">
        <v>0</v>
      </c>
      <c r="L203" s="27" t="s">
        <v>21</v>
      </c>
      <c r="M203" s="35">
        <v>45838</v>
      </c>
      <c r="N203" s="36">
        <v>45657</v>
      </c>
      <c r="O203" s="27">
        <v>0</v>
      </c>
      <c r="P203" s="27" t="s">
        <v>21</v>
      </c>
      <c r="Q203" s="37">
        <v>0</v>
      </c>
      <c r="R203" s="37">
        <v>0</v>
      </c>
    </row>
    <row r="204" spans="1:18" ht="15.75" x14ac:dyDescent="0.25">
      <c r="A204" s="386"/>
      <c r="B204" s="27" t="s">
        <v>190</v>
      </c>
      <c r="C204" s="34"/>
      <c r="D204" s="34"/>
      <c r="E204" s="27"/>
      <c r="F204" s="34"/>
      <c r="G204" s="27" t="s">
        <v>21</v>
      </c>
      <c r="H204" s="34"/>
      <c r="I204" s="27" t="s">
        <v>21</v>
      </c>
      <c r="J204" s="34"/>
      <c r="K204" s="34"/>
      <c r="L204" s="27" t="s">
        <v>21</v>
      </c>
      <c r="M204" s="39"/>
      <c r="N204" s="36"/>
      <c r="O204" s="27" t="s">
        <v>21</v>
      </c>
      <c r="P204" s="27" t="s">
        <v>21</v>
      </c>
      <c r="Q204" s="27" t="s">
        <v>21</v>
      </c>
      <c r="R204" s="27" t="s">
        <v>21</v>
      </c>
    </row>
    <row r="205" spans="1:18" ht="31.5" x14ac:dyDescent="0.25">
      <c r="A205" s="386"/>
      <c r="B205" s="27" t="s">
        <v>191</v>
      </c>
      <c r="C205" s="34"/>
      <c r="D205" s="34" t="s">
        <v>192</v>
      </c>
      <c r="E205" s="27" t="s">
        <v>193</v>
      </c>
      <c r="F205" s="34">
        <v>383</v>
      </c>
      <c r="G205" s="38">
        <v>335000</v>
      </c>
      <c r="H205" s="38">
        <v>0</v>
      </c>
      <c r="I205" s="38">
        <v>674899</v>
      </c>
      <c r="J205" s="38">
        <v>0</v>
      </c>
      <c r="K205" s="38">
        <v>0</v>
      </c>
      <c r="L205" s="27" t="s">
        <v>21</v>
      </c>
      <c r="M205" s="39">
        <v>45657</v>
      </c>
      <c r="N205" s="36">
        <v>45657</v>
      </c>
      <c r="O205" s="27" t="s">
        <v>21</v>
      </c>
      <c r="P205" s="27" t="s">
        <v>21</v>
      </c>
      <c r="Q205" s="27" t="s">
        <v>21</v>
      </c>
      <c r="R205" s="27" t="s">
        <v>21</v>
      </c>
    </row>
    <row r="206" spans="1:18" ht="31.5" x14ac:dyDescent="0.25">
      <c r="A206" s="386"/>
      <c r="B206" s="27" t="s">
        <v>191</v>
      </c>
      <c r="C206" s="34"/>
      <c r="D206" s="34" t="s">
        <v>192</v>
      </c>
      <c r="E206" s="27" t="s">
        <v>193</v>
      </c>
      <c r="F206" s="34">
        <v>383</v>
      </c>
      <c r="G206" s="38">
        <v>502500</v>
      </c>
      <c r="H206" s="38">
        <v>502500</v>
      </c>
      <c r="I206" s="38">
        <v>674899</v>
      </c>
      <c r="J206" s="38">
        <v>0</v>
      </c>
      <c r="K206" s="38">
        <v>0</v>
      </c>
      <c r="L206" s="27" t="s">
        <v>21</v>
      </c>
      <c r="M206" s="39">
        <v>45747</v>
      </c>
      <c r="N206" s="36">
        <v>45657</v>
      </c>
      <c r="O206" s="27" t="s">
        <v>21</v>
      </c>
      <c r="P206" s="27" t="s">
        <v>21</v>
      </c>
      <c r="Q206" s="27" t="s">
        <v>21</v>
      </c>
      <c r="R206" s="27" t="s">
        <v>21</v>
      </c>
    </row>
    <row r="207" spans="1:18" ht="31.5" x14ac:dyDescent="0.25">
      <c r="A207" s="387"/>
      <c r="B207" s="27" t="s">
        <v>191</v>
      </c>
      <c r="C207" s="34"/>
      <c r="D207" s="34" t="s">
        <v>192</v>
      </c>
      <c r="E207" s="27" t="s">
        <v>193</v>
      </c>
      <c r="F207" s="34">
        <v>383</v>
      </c>
      <c r="G207" s="38">
        <v>670000</v>
      </c>
      <c r="H207" s="38">
        <v>670000</v>
      </c>
      <c r="I207" s="38">
        <v>674899</v>
      </c>
      <c r="J207" s="38">
        <v>0</v>
      </c>
      <c r="K207" s="38">
        <v>0</v>
      </c>
      <c r="L207" s="27"/>
      <c r="M207" s="39">
        <v>45838</v>
      </c>
      <c r="N207" s="36">
        <v>45838</v>
      </c>
      <c r="O207" s="27"/>
      <c r="P207" s="27"/>
      <c r="Q207" s="27"/>
      <c r="R207" s="27"/>
    </row>
    <row r="208" spans="1:18" ht="15.75" customHeight="1" x14ac:dyDescent="0.25">
      <c r="A208" s="385" t="s">
        <v>234</v>
      </c>
      <c r="B208" s="27" t="s">
        <v>189</v>
      </c>
      <c r="C208" s="34"/>
      <c r="D208" s="27" t="s">
        <v>21</v>
      </c>
      <c r="E208" s="27" t="s">
        <v>187</v>
      </c>
      <c r="F208" s="34"/>
      <c r="G208" s="27">
        <v>1</v>
      </c>
      <c r="H208" s="27">
        <v>1</v>
      </c>
      <c r="I208" s="27">
        <v>0</v>
      </c>
      <c r="J208" s="27">
        <v>0</v>
      </c>
      <c r="K208" s="27">
        <v>0</v>
      </c>
      <c r="L208" s="27" t="s">
        <v>21</v>
      </c>
      <c r="M208" s="35">
        <v>45838</v>
      </c>
      <c r="N208" s="36">
        <v>45838</v>
      </c>
      <c r="O208" s="27">
        <v>0</v>
      </c>
      <c r="P208" s="27" t="s">
        <v>21</v>
      </c>
      <c r="Q208" s="37">
        <v>0</v>
      </c>
      <c r="R208" s="37">
        <v>0</v>
      </c>
    </row>
    <row r="209" spans="1:18" ht="15.75" x14ac:dyDescent="0.25">
      <c r="A209" s="386"/>
      <c r="B209" s="27" t="s">
        <v>190</v>
      </c>
      <c r="C209" s="34"/>
      <c r="D209" s="34"/>
      <c r="E209" s="27"/>
      <c r="F209" s="34"/>
      <c r="G209" s="27" t="s">
        <v>21</v>
      </c>
      <c r="H209" s="34"/>
      <c r="I209" s="27" t="s">
        <v>21</v>
      </c>
      <c r="J209" s="34"/>
      <c r="K209" s="34"/>
      <c r="L209" s="27" t="s">
        <v>21</v>
      </c>
      <c r="M209" s="39"/>
      <c r="N209" s="36"/>
      <c r="O209" s="27" t="s">
        <v>21</v>
      </c>
      <c r="P209" s="27" t="s">
        <v>21</v>
      </c>
      <c r="Q209" s="27" t="s">
        <v>21</v>
      </c>
      <c r="R209" s="27" t="s">
        <v>21</v>
      </c>
    </row>
    <row r="210" spans="1:18" ht="31.5" x14ac:dyDescent="0.25">
      <c r="A210" s="386"/>
      <c r="B210" s="27" t="s">
        <v>191</v>
      </c>
      <c r="C210" s="34"/>
      <c r="D210" s="34" t="s">
        <v>192</v>
      </c>
      <c r="E210" s="27" t="s">
        <v>193</v>
      </c>
      <c r="F210" s="34">
        <v>383</v>
      </c>
      <c r="G210" s="38">
        <v>335000</v>
      </c>
      <c r="H210" s="38">
        <v>0</v>
      </c>
      <c r="I210" s="38">
        <v>467212.2</v>
      </c>
      <c r="J210" s="38">
        <v>0</v>
      </c>
      <c r="K210" s="38">
        <v>0</v>
      </c>
      <c r="L210" s="27" t="s">
        <v>21</v>
      </c>
      <c r="M210" s="39">
        <v>45657</v>
      </c>
      <c r="N210" s="36">
        <v>45657</v>
      </c>
      <c r="O210" s="27" t="s">
        <v>21</v>
      </c>
      <c r="P210" s="27" t="s">
        <v>21</v>
      </c>
      <c r="Q210" s="27" t="s">
        <v>21</v>
      </c>
      <c r="R210" s="27" t="s">
        <v>21</v>
      </c>
    </row>
    <row r="211" spans="1:18" ht="31.5" x14ac:dyDescent="0.25">
      <c r="A211" s="386"/>
      <c r="B211" s="27" t="s">
        <v>191</v>
      </c>
      <c r="C211" s="34"/>
      <c r="D211" s="34" t="s">
        <v>192</v>
      </c>
      <c r="E211" s="27" t="s">
        <v>193</v>
      </c>
      <c r="F211" s="34">
        <v>383</v>
      </c>
      <c r="G211" s="38">
        <v>502500</v>
      </c>
      <c r="H211" s="38">
        <v>502500</v>
      </c>
      <c r="I211" s="38">
        <v>467212.2</v>
      </c>
      <c r="J211" s="38">
        <v>0</v>
      </c>
      <c r="K211" s="38">
        <f>G211</f>
        <v>502500</v>
      </c>
      <c r="L211" s="27" t="s">
        <v>21</v>
      </c>
      <c r="M211" s="39">
        <v>45747</v>
      </c>
      <c r="N211" s="36">
        <v>45838</v>
      </c>
      <c r="O211" s="27" t="s">
        <v>21</v>
      </c>
      <c r="P211" s="27" t="s">
        <v>21</v>
      </c>
      <c r="Q211" s="27" t="s">
        <v>21</v>
      </c>
      <c r="R211" s="27" t="s">
        <v>21</v>
      </c>
    </row>
    <row r="212" spans="1:18" ht="31.5" x14ac:dyDescent="0.25">
      <c r="A212" s="387"/>
      <c r="B212" s="27" t="s">
        <v>191</v>
      </c>
      <c r="C212" s="34"/>
      <c r="D212" s="34" t="s">
        <v>192</v>
      </c>
      <c r="E212" s="27" t="s">
        <v>193</v>
      </c>
      <c r="F212" s="34">
        <v>383</v>
      </c>
      <c r="G212" s="38">
        <v>670000</v>
      </c>
      <c r="H212" s="38">
        <v>670000</v>
      </c>
      <c r="I212" s="38">
        <v>467212.2</v>
      </c>
      <c r="J212" s="38">
        <v>0</v>
      </c>
      <c r="K212" s="38">
        <v>670000</v>
      </c>
      <c r="L212" s="27"/>
      <c r="M212" s="39">
        <v>45838</v>
      </c>
      <c r="N212" s="36">
        <v>45915</v>
      </c>
      <c r="O212" s="27"/>
      <c r="P212" s="27"/>
      <c r="Q212" s="27"/>
      <c r="R212" s="27"/>
    </row>
    <row r="213" spans="1:18" ht="15.75" customHeight="1" x14ac:dyDescent="0.25">
      <c r="A213" s="385" t="s">
        <v>235</v>
      </c>
      <c r="B213" s="27" t="s">
        <v>189</v>
      </c>
      <c r="C213" s="34"/>
      <c r="D213" s="27" t="s">
        <v>21</v>
      </c>
      <c r="E213" s="27" t="s">
        <v>187</v>
      </c>
      <c r="F213" s="34"/>
      <c r="G213" s="27">
        <v>1</v>
      </c>
      <c r="H213" s="27">
        <v>1</v>
      </c>
      <c r="I213" s="27">
        <v>0</v>
      </c>
      <c r="J213" s="27">
        <v>0</v>
      </c>
      <c r="K213" s="27">
        <v>0</v>
      </c>
      <c r="L213" s="27" t="s">
        <v>21</v>
      </c>
      <c r="M213" s="35">
        <v>45838</v>
      </c>
      <c r="N213" s="36">
        <v>45838</v>
      </c>
      <c r="O213" s="27">
        <v>0</v>
      </c>
      <c r="P213" s="27" t="s">
        <v>21</v>
      </c>
      <c r="Q213" s="37">
        <v>0</v>
      </c>
      <c r="R213" s="37">
        <v>0</v>
      </c>
    </row>
    <row r="214" spans="1:18" ht="15.75" x14ac:dyDescent="0.25">
      <c r="A214" s="386"/>
      <c r="B214" s="27" t="s">
        <v>190</v>
      </c>
      <c r="C214" s="34"/>
      <c r="D214" s="34"/>
      <c r="E214" s="27"/>
      <c r="F214" s="34"/>
      <c r="G214" s="27" t="s">
        <v>21</v>
      </c>
      <c r="H214" s="34"/>
      <c r="I214" s="27" t="s">
        <v>21</v>
      </c>
      <c r="J214" s="34"/>
      <c r="K214" s="34"/>
      <c r="L214" s="27" t="s">
        <v>21</v>
      </c>
      <c r="M214" s="39"/>
      <c r="N214" s="36"/>
      <c r="O214" s="27" t="s">
        <v>21</v>
      </c>
      <c r="P214" s="27" t="s">
        <v>21</v>
      </c>
      <c r="Q214" s="27" t="s">
        <v>21</v>
      </c>
      <c r="R214" s="27" t="s">
        <v>21</v>
      </c>
    </row>
    <row r="215" spans="1:18" ht="31.5" x14ac:dyDescent="0.25">
      <c r="A215" s="386"/>
      <c r="B215" s="27" t="s">
        <v>191</v>
      </c>
      <c r="C215" s="34"/>
      <c r="D215" s="34" t="s">
        <v>192</v>
      </c>
      <c r="E215" s="27" t="s">
        <v>193</v>
      </c>
      <c r="F215" s="34">
        <v>383</v>
      </c>
      <c r="G215" s="38">
        <v>130000</v>
      </c>
      <c r="H215" s="38">
        <v>0</v>
      </c>
      <c r="I215" s="38">
        <v>184058.71</v>
      </c>
      <c r="J215" s="38">
        <v>0</v>
      </c>
      <c r="K215" s="38">
        <v>0</v>
      </c>
      <c r="L215" s="27" t="s">
        <v>21</v>
      </c>
      <c r="M215" s="39">
        <v>45657</v>
      </c>
      <c r="N215" s="36">
        <v>45657</v>
      </c>
      <c r="O215" s="27" t="s">
        <v>21</v>
      </c>
      <c r="P215" s="27" t="s">
        <v>21</v>
      </c>
      <c r="Q215" s="27" t="s">
        <v>21</v>
      </c>
      <c r="R215" s="27" t="s">
        <v>21</v>
      </c>
    </row>
    <row r="216" spans="1:18" ht="31.5" x14ac:dyDescent="0.25">
      <c r="A216" s="386"/>
      <c r="B216" s="27" t="s">
        <v>191</v>
      </c>
      <c r="C216" s="34"/>
      <c r="D216" s="34" t="s">
        <v>192</v>
      </c>
      <c r="E216" s="27" t="s">
        <v>193</v>
      </c>
      <c r="F216" s="34">
        <v>383</v>
      </c>
      <c r="G216" s="38">
        <v>195000</v>
      </c>
      <c r="H216" s="38">
        <v>195000</v>
      </c>
      <c r="I216" s="38">
        <v>184058.71</v>
      </c>
      <c r="J216" s="38">
        <v>0</v>
      </c>
      <c r="K216" s="38">
        <f>G216</f>
        <v>195000</v>
      </c>
      <c r="L216" s="27" t="s">
        <v>21</v>
      </c>
      <c r="M216" s="39">
        <v>45747</v>
      </c>
      <c r="N216" s="36">
        <v>45838</v>
      </c>
      <c r="O216" s="27" t="s">
        <v>21</v>
      </c>
      <c r="P216" s="27" t="s">
        <v>21</v>
      </c>
      <c r="Q216" s="27" t="s">
        <v>21</v>
      </c>
      <c r="R216" s="27" t="s">
        <v>21</v>
      </c>
    </row>
    <row r="217" spans="1:18" ht="31.5" x14ac:dyDescent="0.25">
      <c r="A217" s="387"/>
      <c r="B217" s="27" t="s">
        <v>191</v>
      </c>
      <c r="C217" s="34"/>
      <c r="D217" s="34" t="s">
        <v>192</v>
      </c>
      <c r="E217" s="27" t="s">
        <v>193</v>
      </c>
      <c r="F217" s="34">
        <v>383</v>
      </c>
      <c r="G217" s="38">
        <v>260000</v>
      </c>
      <c r="H217" s="38">
        <v>260000</v>
      </c>
      <c r="I217" s="38">
        <v>195000.71</v>
      </c>
      <c r="J217" s="38">
        <f>I217-I216</f>
        <v>10942</v>
      </c>
      <c r="K217" s="38">
        <v>260000</v>
      </c>
      <c r="L217" s="27"/>
      <c r="M217" s="39">
        <v>45838</v>
      </c>
      <c r="N217" s="36">
        <v>45930</v>
      </c>
      <c r="O217" s="27"/>
      <c r="P217" s="27"/>
      <c r="Q217" s="27"/>
      <c r="R217" s="27"/>
    </row>
    <row r="218" spans="1:18" ht="32.25" customHeight="1" x14ac:dyDescent="0.25">
      <c r="A218" s="385" t="s">
        <v>236</v>
      </c>
      <c r="B218" s="27" t="s">
        <v>189</v>
      </c>
      <c r="C218" s="34"/>
      <c r="D218" s="27" t="s">
        <v>21</v>
      </c>
      <c r="E218" s="27" t="s">
        <v>187</v>
      </c>
      <c r="F218" s="34"/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 t="s">
        <v>21</v>
      </c>
      <c r="M218" s="35">
        <v>45838</v>
      </c>
      <c r="N218" s="36">
        <v>45838</v>
      </c>
      <c r="O218" s="27">
        <v>0</v>
      </c>
      <c r="P218" s="27" t="s">
        <v>21</v>
      </c>
      <c r="Q218" s="37">
        <v>0</v>
      </c>
      <c r="R218" s="37">
        <v>0</v>
      </c>
    </row>
    <row r="219" spans="1:18" ht="32.25" customHeight="1" x14ac:dyDescent="0.25">
      <c r="A219" s="386"/>
      <c r="B219" s="27" t="s">
        <v>190</v>
      </c>
      <c r="C219" s="34"/>
      <c r="D219" s="34"/>
      <c r="E219" s="27"/>
      <c r="F219" s="34"/>
      <c r="G219" s="27" t="s">
        <v>21</v>
      </c>
      <c r="H219" s="34"/>
      <c r="I219" s="27" t="s">
        <v>21</v>
      </c>
      <c r="J219" s="34"/>
      <c r="K219" s="34"/>
      <c r="L219" s="27" t="s">
        <v>21</v>
      </c>
      <c r="M219" s="39"/>
      <c r="N219" s="36"/>
      <c r="O219" s="27" t="s">
        <v>21</v>
      </c>
      <c r="P219" s="27" t="s">
        <v>21</v>
      </c>
      <c r="Q219" s="27" t="s">
        <v>21</v>
      </c>
      <c r="R219" s="27" t="s">
        <v>21</v>
      </c>
    </row>
    <row r="220" spans="1:18" ht="32.25" customHeight="1" x14ac:dyDescent="0.25">
      <c r="A220" s="386"/>
      <c r="B220" s="27" t="s">
        <v>191</v>
      </c>
      <c r="C220" s="34"/>
      <c r="D220" s="34" t="s">
        <v>192</v>
      </c>
      <c r="E220" s="27" t="s">
        <v>193</v>
      </c>
      <c r="F220" s="34">
        <v>383</v>
      </c>
      <c r="G220" s="38">
        <v>333500</v>
      </c>
      <c r="H220" s="38">
        <v>0</v>
      </c>
      <c r="I220" s="38">
        <v>500000</v>
      </c>
      <c r="J220" s="38">
        <v>0</v>
      </c>
      <c r="K220" s="38">
        <v>0</v>
      </c>
      <c r="L220" s="27" t="s">
        <v>21</v>
      </c>
      <c r="M220" s="39">
        <v>45657</v>
      </c>
      <c r="N220" s="36">
        <v>45657</v>
      </c>
      <c r="O220" s="27" t="s">
        <v>21</v>
      </c>
      <c r="P220" s="27" t="s">
        <v>21</v>
      </c>
      <c r="Q220" s="27" t="s">
        <v>21</v>
      </c>
      <c r="R220" s="27" t="s">
        <v>21</v>
      </c>
    </row>
    <row r="221" spans="1:18" ht="32.25" customHeight="1" x14ac:dyDescent="0.25">
      <c r="A221" s="386"/>
      <c r="B221" s="27" t="s">
        <v>191</v>
      </c>
      <c r="C221" s="34"/>
      <c r="D221" s="34" t="s">
        <v>192</v>
      </c>
      <c r="E221" s="27" t="s">
        <v>193</v>
      </c>
      <c r="F221" s="34">
        <v>383</v>
      </c>
      <c r="G221" s="38">
        <v>500250</v>
      </c>
      <c r="H221" s="38">
        <v>500250</v>
      </c>
      <c r="I221" s="38">
        <v>500000</v>
      </c>
      <c r="J221" s="38">
        <v>0</v>
      </c>
      <c r="K221" s="38">
        <f>G221</f>
        <v>500250</v>
      </c>
      <c r="L221" s="27" t="s">
        <v>21</v>
      </c>
      <c r="M221" s="39">
        <v>45747</v>
      </c>
      <c r="N221" s="36">
        <v>45838</v>
      </c>
      <c r="O221" s="27" t="s">
        <v>21</v>
      </c>
      <c r="P221" s="27" t="s">
        <v>21</v>
      </c>
      <c r="Q221" s="27" t="s">
        <v>21</v>
      </c>
      <c r="R221" s="27" t="s">
        <v>21</v>
      </c>
    </row>
    <row r="222" spans="1:18" ht="32.25" customHeight="1" x14ac:dyDescent="0.25">
      <c r="A222" s="387"/>
      <c r="B222" s="27" t="s">
        <v>191</v>
      </c>
      <c r="C222" s="34"/>
      <c r="D222" s="34" t="s">
        <v>192</v>
      </c>
      <c r="E222" s="27" t="s">
        <v>193</v>
      </c>
      <c r="F222" s="34">
        <v>383</v>
      </c>
      <c r="G222" s="38">
        <v>667000</v>
      </c>
      <c r="H222" s="38">
        <v>667000</v>
      </c>
      <c r="I222" s="38">
        <v>667000</v>
      </c>
      <c r="J222" s="38">
        <v>167000</v>
      </c>
      <c r="K222" s="38">
        <v>667000</v>
      </c>
      <c r="L222" s="27"/>
      <c r="M222" s="39">
        <v>45838</v>
      </c>
      <c r="N222" s="36">
        <v>45838</v>
      </c>
      <c r="O222" s="27"/>
      <c r="P222" s="27"/>
      <c r="Q222" s="27"/>
      <c r="R222" s="27"/>
    </row>
    <row r="223" spans="1:18" ht="32.25" customHeight="1" x14ac:dyDescent="0.25">
      <c r="A223" s="397" t="s">
        <v>237</v>
      </c>
      <c r="B223" s="27" t="s">
        <v>189</v>
      </c>
      <c r="C223" s="34"/>
      <c r="D223" s="27" t="s">
        <v>21</v>
      </c>
      <c r="E223" s="27" t="s">
        <v>187</v>
      </c>
      <c r="F223" s="34"/>
      <c r="G223" s="27">
        <v>1</v>
      </c>
      <c r="H223" s="27">
        <v>1</v>
      </c>
      <c r="I223" s="27">
        <v>0</v>
      </c>
      <c r="J223" s="27">
        <v>0</v>
      </c>
      <c r="K223" s="27">
        <v>0</v>
      </c>
      <c r="L223" s="27" t="s">
        <v>21</v>
      </c>
      <c r="M223" s="35">
        <v>45838</v>
      </c>
      <c r="N223" s="36">
        <v>45838</v>
      </c>
      <c r="O223" s="27">
        <v>0</v>
      </c>
      <c r="P223" s="27" t="s">
        <v>21</v>
      </c>
      <c r="Q223" s="37">
        <v>0</v>
      </c>
      <c r="R223" s="37">
        <v>0</v>
      </c>
    </row>
    <row r="224" spans="1:18" ht="32.25" customHeight="1" x14ac:dyDescent="0.25">
      <c r="A224" s="397"/>
      <c r="B224" s="27" t="s">
        <v>190</v>
      </c>
      <c r="C224" s="34"/>
      <c r="D224" s="34"/>
      <c r="E224" s="27"/>
      <c r="F224" s="34"/>
      <c r="G224" s="27" t="s">
        <v>21</v>
      </c>
      <c r="H224" s="34"/>
      <c r="I224" s="27" t="s">
        <v>21</v>
      </c>
      <c r="J224" s="34"/>
      <c r="K224" s="34"/>
      <c r="L224" s="27" t="s">
        <v>21</v>
      </c>
      <c r="M224" s="39"/>
      <c r="N224" s="36"/>
      <c r="O224" s="27" t="s">
        <v>21</v>
      </c>
      <c r="P224" s="27" t="s">
        <v>21</v>
      </c>
      <c r="Q224" s="27" t="s">
        <v>21</v>
      </c>
      <c r="R224" s="27" t="s">
        <v>21</v>
      </c>
    </row>
    <row r="225" spans="1:20" ht="32.25" customHeight="1" x14ac:dyDescent="0.25">
      <c r="A225" s="397"/>
      <c r="B225" s="27" t="s">
        <v>191</v>
      </c>
      <c r="C225" s="34"/>
      <c r="D225" s="34" t="s">
        <v>192</v>
      </c>
      <c r="E225" s="27" t="s">
        <v>193</v>
      </c>
      <c r="F225" s="34">
        <v>383</v>
      </c>
      <c r="G225" s="38">
        <v>333470</v>
      </c>
      <c r="H225" s="38">
        <v>0</v>
      </c>
      <c r="I225" s="38">
        <v>120000</v>
      </c>
      <c r="J225" s="38">
        <v>0</v>
      </c>
      <c r="K225" s="38">
        <v>0</v>
      </c>
      <c r="L225" s="27" t="s">
        <v>21</v>
      </c>
      <c r="M225" s="39">
        <v>45657</v>
      </c>
      <c r="N225" s="36">
        <v>45657</v>
      </c>
      <c r="O225" s="27" t="s">
        <v>21</v>
      </c>
      <c r="P225" s="27" t="s">
        <v>21</v>
      </c>
      <c r="Q225" s="27" t="s">
        <v>21</v>
      </c>
      <c r="R225" s="27" t="s">
        <v>21</v>
      </c>
    </row>
    <row r="226" spans="1:20" ht="32.25" customHeight="1" x14ac:dyDescent="0.25">
      <c r="A226" s="397"/>
      <c r="B226" s="27" t="s">
        <v>191</v>
      </c>
      <c r="C226" s="34"/>
      <c r="D226" s="34" t="s">
        <v>192</v>
      </c>
      <c r="E226" s="27" t="s">
        <v>193</v>
      </c>
      <c r="F226" s="34">
        <v>383</v>
      </c>
      <c r="G226" s="38">
        <v>500205</v>
      </c>
      <c r="H226" s="38">
        <v>500205</v>
      </c>
      <c r="I226" s="38">
        <v>120000</v>
      </c>
      <c r="J226" s="38">
        <v>0</v>
      </c>
      <c r="K226" s="38">
        <f>G226</f>
        <v>500205</v>
      </c>
      <c r="L226" s="27" t="s">
        <v>21</v>
      </c>
      <c r="M226" s="39">
        <v>45747</v>
      </c>
      <c r="N226" s="36">
        <v>45838</v>
      </c>
      <c r="O226" s="27" t="s">
        <v>21</v>
      </c>
      <c r="P226" s="27" t="s">
        <v>21</v>
      </c>
      <c r="Q226" s="27" t="s">
        <v>21</v>
      </c>
      <c r="R226" s="27" t="s">
        <v>21</v>
      </c>
    </row>
    <row r="227" spans="1:20" ht="31.5" x14ac:dyDescent="0.25">
      <c r="A227" s="397"/>
      <c r="B227" s="27" t="s">
        <v>191</v>
      </c>
      <c r="C227" s="41"/>
      <c r="D227" s="34" t="s">
        <v>192</v>
      </c>
      <c r="E227" s="27" t="s">
        <v>193</v>
      </c>
      <c r="F227" s="41">
        <v>383</v>
      </c>
      <c r="G227" s="41">
        <v>666940</v>
      </c>
      <c r="H227" s="41">
        <v>666940</v>
      </c>
      <c r="I227" s="41">
        <v>245609</v>
      </c>
      <c r="J227" s="42">
        <f>I227-I226</f>
        <v>125609</v>
      </c>
      <c r="K227" s="41">
        <v>666940</v>
      </c>
      <c r="L227" s="41"/>
      <c r="M227" s="43">
        <v>45838</v>
      </c>
      <c r="N227" s="44">
        <v>45930</v>
      </c>
      <c r="O227" s="41"/>
      <c r="P227" s="41"/>
      <c r="Q227" s="45"/>
      <c r="R227" s="45"/>
    </row>
    <row r="228" spans="1:20" s="11" customFormat="1" ht="15.75" x14ac:dyDescent="0.25">
      <c r="A228" s="393" t="s">
        <v>238</v>
      </c>
      <c r="B228" s="13" t="s">
        <v>189</v>
      </c>
      <c r="C228" s="13"/>
      <c r="D228" s="13" t="s">
        <v>21</v>
      </c>
      <c r="E228" s="13" t="s">
        <v>187</v>
      </c>
      <c r="F228" s="13"/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 t="s">
        <v>21</v>
      </c>
      <c r="M228" s="47">
        <v>45752</v>
      </c>
      <c r="N228" s="47">
        <v>45752</v>
      </c>
      <c r="O228" s="13">
        <v>0</v>
      </c>
      <c r="P228" s="13" t="s">
        <v>21</v>
      </c>
      <c r="Q228" s="48">
        <v>0</v>
      </c>
      <c r="R228" s="48">
        <v>0</v>
      </c>
    </row>
    <row r="229" spans="1:20" s="11" customFormat="1" ht="15.75" x14ac:dyDescent="0.25">
      <c r="A229" s="393"/>
      <c r="B229" s="13" t="s">
        <v>190</v>
      </c>
      <c r="C229" s="13"/>
      <c r="D229" s="13"/>
      <c r="E229" s="13"/>
      <c r="F229" s="13"/>
      <c r="G229" s="13" t="s">
        <v>21</v>
      </c>
      <c r="H229" s="13"/>
      <c r="I229" s="13" t="s">
        <v>21</v>
      </c>
      <c r="J229" s="13"/>
      <c r="K229" s="13"/>
      <c r="L229" s="13" t="s">
        <v>21</v>
      </c>
      <c r="M229" s="13"/>
      <c r="N229" s="13"/>
      <c r="O229" s="13" t="s">
        <v>21</v>
      </c>
      <c r="P229" s="13" t="s">
        <v>21</v>
      </c>
      <c r="Q229" s="13" t="s">
        <v>21</v>
      </c>
      <c r="R229" s="13" t="s">
        <v>21</v>
      </c>
    </row>
    <row r="230" spans="1:20" s="11" customFormat="1" ht="31.5" x14ac:dyDescent="0.25">
      <c r="A230" s="393"/>
      <c r="B230" s="13" t="s">
        <v>191</v>
      </c>
      <c r="C230" s="13"/>
      <c r="D230" s="13" t="s">
        <v>239</v>
      </c>
      <c r="E230" s="13" t="s">
        <v>193</v>
      </c>
      <c r="F230" s="13">
        <v>383</v>
      </c>
      <c r="G230" s="49">
        <v>250000</v>
      </c>
      <c r="H230" s="49">
        <v>250000</v>
      </c>
      <c r="I230" s="49">
        <v>186188</v>
      </c>
      <c r="J230" s="13">
        <v>0</v>
      </c>
      <c r="K230" s="49">
        <v>250000</v>
      </c>
      <c r="L230" s="13" t="s">
        <v>21</v>
      </c>
      <c r="M230" s="47">
        <v>45651</v>
      </c>
      <c r="N230" s="47">
        <v>45651</v>
      </c>
      <c r="O230" s="13" t="s">
        <v>21</v>
      </c>
      <c r="P230" s="13" t="s">
        <v>21</v>
      </c>
      <c r="Q230" s="13" t="s">
        <v>21</v>
      </c>
      <c r="R230" s="13" t="s">
        <v>21</v>
      </c>
    </row>
    <row r="231" spans="1:20" s="11" customFormat="1" ht="31.5" x14ac:dyDescent="0.25">
      <c r="A231" s="393"/>
      <c r="B231" s="13" t="s">
        <v>191</v>
      </c>
      <c r="C231" s="13"/>
      <c r="D231" s="13" t="s">
        <v>240</v>
      </c>
      <c r="E231" s="13" t="s">
        <v>193</v>
      </c>
      <c r="F231" s="13">
        <v>383</v>
      </c>
      <c r="G231" s="49">
        <v>250000</v>
      </c>
      <c r="H231" s="49">
        <v>250000</v>
      </c>
      <c r="I231" s="49">
        <v>186188</v>
      </c>
      <c r="J231" s="49">
        <v>62500</v>
      </c>
      <c r="K231" s="49">
        <v>250000</v>
      </c>
      <c r="L231" s="13" t="s">
        <v>21</v>
      </c>
      <c r="M231" s="47">
        <v>45747</v>
      </c>
      <c r="N231" s="47">
        <v>45747</v>
      </c>
      <c r="O231" s="13" t="s">
        <v>21</v>
      </c>
      <c r="P231" s="13" t="s">
        <v>21</v>
      </c>
      <c r="Q231" s="13" t="s">
        <v>21</v>
      </c>
      <c r="R231" s="13" t="s">
        <v>21</v>
      </c>
    </row>
    <row r="232" spans="1:20" s="11" customFormat="1" ht="15.75" x14ac:dyDescent="0.25">
      <c r="A232" s="393"/>
      <c r="B232" s="13" t="s">
        <v>189</v>
      </c>
      <c r="C232" s="13"/>
      <c r="D232" s="13" t="s">
        <v>21</v>
      </c>
      <c r="E232" s="13" t="s">
        <v>187</v>
      </c>
      <c r="F232" s="13"/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 t="s">
        <v>21</v>
      </c>
      <c r="M232" s="47">
        <v>45869</v>
      </c>
      <c r="N232" s="47">
        <v>45869</v>
      </c>
      <c r="O232" s="13">
        <v>0</v>
      </c>
      <c r="P232" s="13" t="s">
        <v>21</v>
      </c>
      <c r="Q232" s="48">
        <v>0</v>
      </c>
      <c r="R232" s="48">
        <v>0</v>
      </c>
    </row>
    <row r="233" spans="1:20" s="11" customFormat="1" ht="15.75" x14ac:dyDescent="0.25">
      <c r="A233" s="393" t="s">
        <v>241</v>
      </c>
      <c r="B233" s="13" t="s">
        <v>190</v>
      </c>
      <c r="C233" s="13"/>
      <c r="D233" s="13"/>
      <c r="E233" s="13"/>
      <c r="F233" s="13"/>
      <c r="G233" s="13" t="s">
        <v>21</v>
      </c>
      <c r="H233" s="13"/>
      <c r="I233" s="13" t="s">
        <v>21</v>
      </c>
      <c r="J233" s="13"/>
      <c r="K233" s="13"/>
      <c r="L233" s="13" t="s">
        <v>21</v>
      </c>
      <c r="M233" s="13"/>
      <c r="N233" s="13"/>
      <c r="O233" s="13" t="s">
        <v>21</v>
      </c>
      <c r="P233" s="13" t="s">
        <v>21</v>
      </c>
      <c r="Q233" s="13" t="s">
        <v>21</v>
      </c>
      <c r="R233" s="13" t="s">
        <v>21</v>
      </c>
    </row>
    <row r="234" spans="1:20" s="11" customFormat="1" ht="31.5" x14ac:dyDescent="0.25">
      <c r="A234" s="393"/>
      <c r="B234" s="13" t="s">
        <v>191</v>
      </c>
      <c r="C234" s="13"/>
      <c r="D234" s="13" t="s">
        <v>239</v>
      </c>
      <c r="E234" s="13" t="s">
        <v>193</v>
      </c>
      <c r="F234" s="13">
        <v>383</v>
      </c>
      <c r="G234" s="49">
        <v>333700</v>
      </c>
      <c r="H234" s="49">
        <v>333700</v>
      </c>
      <c r="I234" s="13">
        <v>0</v>
      </c>
      <c r="J234" s="13">
        <v>0</v>
      </c>
      <c r="K234" s="49">
        <v>333700</v>
      </c>
      <c r="L234" s="13" t="s">
        <v>21</v>
      </c>
      <c r="M234" s="47">
        <v>45651</v>
      </c>
      <c r="N234" s="47">
        <v>45651</v>
      </c>
      <c r="O234" s="13" t="s">
        <v>21</v>
      </c>
      <c r="P234" s="13" t="s">
        <v>21</v>
      </c>
      <c r="Q234" s="13" t="s">
        <v>21</v>
      </c>
      <c r="R234" s="13" t="s">
        <v>21</v>
      </c>
    </row>
    <row r="235" spans="1:20" s="11" customFormat="1" ht="31.5" x14ac:dyDescent="0.25">
      <c r="A235" s="393"/>
      <c r="B235" s="13" t="s">
        <v>191</v>
      </c>
      <c r="C235" s="13"/>
      <c r="D235" s="13" t="s">
        <v>239</v>
      </c>
      <c r="E235" s="13" t="s">
        <v>193</v>
      </c>
      <c r="F235" s="13">
        <v>383</v>
      </c>
      <c r="G235" s="49">
        <v>500550</v>
      </c>
      <c r="H235" s="49">
        <v>500550</v>
      </c>
      <c r="I235" s="13">
        <v>0</v>
      </c>
      <c r="J235" s="13">
        <v>0</v>
      </c>
      <c r="K235" s="49">
        <v>500550</v>
      </c>
      <c r="L235" s="13" t="s">
        <v>21</v>
      </c>
      <c r="M235" s="47">
        <v>45747</v>
      </c>
      <c r="N235" s="47">
        <v>45747</v>
      </c>
      <c r="O235" s="13" t="s">
        <v>21</v>
      </c>
      <c r="P235" s="13" t="s">
        <v>21</v>
      </c>
      <c r="Q235" s="13" t="s">
        <v>21</v>
      </c>
      <c r="R235" s="13" t="s">
        <v>21</v>
      </c>
    </row>
    <row r="236" spans="1:20" s="11" customFormat="1" ht="31.5" x14ac:dyDescent="0.25">
      <c r="A236" s="393"/>
      <c r="B236" s="13" t="s">
        <v>191</v>
      </c>
      <c r="C236" s="13"/>
      <c r="D236" s="13" t="s">
        <v>239</v>
      </c>
      <c r="E236" s="13" t="s">
        <v>193</v>
      </c>
      <c r="F236" s="13">
        <v>383</v>
      </c>
      <c r="G236" s="49">
        <v>667400</v>
      </c>
      <c r="H236" s="49">
        <v>667400</v>
      </c>
      <c r="I236" s="13">
        <v>0</v>
      </c>
      <c r="J236" s="13">
        <v>0</v>
      </c>
      <c r="K236" s="49">
        <v>667400</v>
      </c>
      <c r="L236" s="13" t="s">
        <v>21</v>
      </c>
      <c r="M236" s="47">
        <v>45838</v>
      </c>
      <c r="N236" s="47">
        <v>45838</v>
      </c>
      <c r="O236" s="13" t="s">
        <v>21</v>
      </c>
      <c r="P236" s="13" t="s">
        <v>21</v>
      </c>
      <c r="Q236" s="13" t="s">
        <v>21</v>
      </c>
      <c r="R236" s="13" t="s">
        <v>21</v>
      </c>
    </row>
    <row r="237" spans="1:20" s="11" customFormat="1" ht="15.75" x14ac:dyDescent="0.25">
      <c r="A237" s="393"/>
      <c r="B237" s="13" t="s">
        <v>189</v>
      </c>
      <c r="C237" s="13"/>
      <c r="D237" s="13" t="s">
        <v>21</v>
      </c>
      <c r="E237" s="13" t="s">
        <v>187</v>
      </c>
      <c r="F237" s="13"/>
      <c r="G237" s="13">
        <v>1</v>
      </c>
      <c r="H237" s="13">
        <v>1</v>
      </c>
      <c r="I237" s="13">
        <v>1</v>
      </c>
      <c r="J237" s="13">
        <v>1</v>
      </c>
      <c r="K237" s="13">
        <v>1</v>
      </c>
      <c r="L237" s="13" t="s">
        <v>21</v>
      </c>
      <c r="M237" s="47">
        <v>45801</v>
      </c>
      <c r="N237" s="47">
        <v>45801</v>
      </c>
      <c r="O237" s="13">
        <v>0</v>
      </c>
      <c r="P237" s="13" t="s">
        <v>21</v>
      </c>
      <c r="Q237" s="48">
        <v>0</v>
      </c>
      <c r="R237" s="48">
        <v>0</v>
      </c>
      <c r="T237" s="50" t="s">
        <v>242</v>
      </c>
    </row>
    <row r="238" spans="1:20" s="11" customFormat="1" ht="16.5" customHeight="1" x14ac:dyDescent="0.25">
      <c r="A238" s="393" t="s">
        <v>243</v>
      </c>
      <c r="B238" s="13" t="s">
        <v>190</v>
      </c>
      <c r="C238" s="13"/>
      <c r="D238" s="13"/>
      <c r="E238" s="13"/>
      <c r="F238" s="13"/>
      <c r="G238" s="13" t="s">
        <v>21</v>
      </c>
      <c r="H238" s="13"/>
      <c r="I238" s="13" t="s">
        <v>21</v>
      </c>
      <c r="J238" s="13"/>
      <c r="K238" s="13"/>
      <c r="L238" s="13" t="s">
        <v>21</v>
      </c>
      <c r="M238" s="47"/>
      <c r="N238" s="47"/>
      <c r="O238" s="13" t="s">
        <v>21</v>
      </c>
      <c r="P238" s="13" t="s">
        <v>21</v>
      </c>
      <c r="Q238" s="13" t="s">
        <v>21</v>
      </c>
      <c r="R238" s="13" t="s">
        <v>21</v>
      </c>
    </row>
    <row r="239" spans="1:20" s="11" customFormat="1" ht="31.5" x14ac:dyDescent="0.25">
      <c r="A239" s="393"/>
      <c r="B239" s="13" t="s">
        <v>191</v>
      </c>
      <c r="C239" s="13"/>
      <c r="D239" s="13" t="s">
        <v>239</v>
      </c>
      <c r="E239" s="13" t="s">
        <v>193</v>
      </c>
      <c r="F239" s="13">
        <v>383</v>
      </c>
      <c r="G239" s="51" t="s">
        <v>244</v>
      </c>
      <c r="H239" s="51" t="s">
        <v>244</v>
      </c>
      <c r="I239" s="52">
        <v>700000</v>
      </c>
      <c r="J239" s="13">
        <v>0</v>
      </c>
      <c r="K239" s="51" t="s">
        <v>244</v>
      </c>
      <c r="L239" s="13" t="s">
        <v>21</v>
      </c>
      <c r="M239" s="47">
        <v>45651</v>
      </c>
      <c r="N239" s="47">
        <v>45651</v>
      </c>
      <c r="O239" s="13" t="s">
        <v>21</v>
      </c>
      <c r="P239" s="13" t="s">
        <v>21</v>
      </c>
      <c r="Q239" s="13" t="s">
        <v>21</v>
      </c>
      <c r="R239" s="13" t="s">
        <v>21</v>
      </c>
    </row>
    <row r="240" spans="1:20" s="11" customFormat="1" ht="31.5" x14ac:dyDescent="0.25">
      <c r="A240" s="393"/>
      <c r="B240" s="13" t="s">
        <v>191</v>
      </c>
      <c r="C240" s="13"/>
      <c r="D240" s="13" t="s">
        <v>239</v>
      </c>
      <c r="E240" s="13" t="s">
        <v>193</v>
      </c>
      <c r="F240" s="13">
        <v>383</v>
      </c>
      <c r="G240" s="49">
        <v>760000</v>
      </c>
      <c r="H240" s="49">
        <v>760000</v>
      </c>
      <c r="I240" s="52">
        <v>700000</v>
      </c>
      <c r="J240" s="49">
        <v>60000</v>
      </c>
      <c r="K240" s="49">
        <v>760000</v>
      </c>
      <c r="L240" s="13" t="s">
        <v>21</v>
      </c>
      <c r="M240" s="47">
        <v>45747</v>
      </c>
      <c r="N240" s="47">
        <v>45747</v>
      </c>
      <c r="O240" s="13" t="s">
        <v>21</v>
      </c>
      <c r="P240" s="13" t="s">
        <v>21</v>
      </c>
      <c r="Q240" s="13" t="s">
        <v>21</v>
      </c>
      <c r="R240" s="13" t="s">
        <v>21</v>
      </c>
    </row>
    <row r="241" spans="1:24" s="11" customFormat="1" ht="15.75" x14ac:dyDescent="0.25">
      <c r="A241" s="393"/>
      <c r="B241" s="13" t="s">
        <v>189</v>
      </c>
      <c r="C241" s="13"/>
      <c r="D241" s="13" t="s">
        <v>21</v>
      </c>
      <c r="E241" s="13" t="s">
        <v>187</v>
      </c>
      <c r="F241" s="13"/>
      <c r="G241" s="13">
        <v>1</v>
      </c>
      <c r="H241" s="13">
        <v>1</v>
      </c>
      <c r="I241" s="13">
        <v>0</v>
      </c>
      <c r="J241" s="13">
        <v>0</v>
      </c>
      <c r="K241" s="13">
        <v>0</v>
      </c>
      <c r="L241" s="13" t="s">
        <v>21</v>
      </c>
      <c r="M241" s="53">
        <v>45861</v>
      </c>
      <c r="N241" s="53">
        <v>45861</v>
      </c>
      <c r="O241" s="13">
        <v>0</v>
      </c>
      <c r="P241" s="13" t="s">
        <v>21</v>
      </c>
      <c r="Q241" s="48">
        <v>0</v>
      </c>
      <c r="R241" s="48">
        <v>0</v>
      </c>
    </row>
    <row r="242" spans="1:24" s="11" customFormat="1" ht="15.75" x14ac:dyDescent="0.25">
      <c r="A242" s="393" t="s">
        <v>245</v>
      </c>
      <c r="B242" s="13" t="s">
        <v>190</v>
      </c>
      <c r="C242" s="13"/>
      <c r="D242" s="13"/>
      <c r="E242" s="13"/>
      <c r="F242" s="13" t="s">
        <v>242</v>
      </c>
      <c r="G242" s="13" t="s">
        <v>21</v>
      </c>
      <c r="H242" s="13"/>
      <c r="I242" s="13" t="s">
        <v>21</v>
      </c>
      <c r="J242" s="13"/>
      <c r="K242" s="13"/>
      <c r="L242" s="13" t="s">
        <v>21</v>
      </c>
      <c r="M242" s="13"/>
      <c r="N242" s="13"/>
      <c r="O242" s="13" t="s">
        <v>21</v>
      </c>
      <c r="P242" s="13" t="s">
        <v>21</v>
      </c>
      <c r="Q242" s="13" t="s">
        <v>21</v>
      </c>
      <c r="R242" s="13" t="s">
        <v>21</v>
      </c>
      <c r="X242" s="11" t="s">
        <v>242</v>
      </c>
    </row>
    <row r="243" spans="1:24" s="11" customFormat="1" ht="31.5" x14ac:dyDescent="0.25">
      <c r="A243" s="393"/>
      <c r="B243" s="13" t="s">
        <v>191</v>
      </c>
      <c r="C243" s="13"/>
      <c r="D243" s="13" t="s">
        <v>239</v>
      </c>
      <c r="E243" s="13" t="s">
        <v>193</v>
      </c>
      <c r="F243" s="13">
        <v>383</v>
      </c>
      <c r="G243" s="49">
        <v>675000</v>
      </c>
      <c r="H243" s="49">
        <v>675000</v>
      </c>
      <c r="I243" s="27">
        <v>0</v>
      </c>
      <c r="J243" s="27">
        <v>0</v>
      </c>
      <c r="K243" s="49">
        <v>675000</v>
      </c>
      <c r="L243" s="13" t="s">
        <v>21</v>
      </c>
      <c r="M243" s="47">
        <v>45651</v>
      </c>
      <c r="N243" s="47">
        <v>45651</v>
      </c>
      <c r="O243" s="13" t="s">
        <v>21</v>
      </c>
      <c r="P243" s="13" t="s">
        <v>21</v>
      </c>
      <c r="Q243" s="13" t="s">
        <v>21</v>
      </c>
      <c r="R243" s="13" t="s">
        <v>21</v>
      </c>
    </row>
    <row r="244" spans="1:24" s="11" customFormat="1" ht="31.5" x14ac:dyDescent="0.25">
      <c r="A244" s="393"/>
      <c r="B244" s="13" t="s">
        <v>191</v>
      </c>
      <c r="C244" s="13"/>
      <c r="D244" s="13" t="s">
        <v>239</v>
      </c>
      <c r="E244" s="13" t="s">
        <v>193</v>
      </c>
      <c r="F244" s="13">
        <v>383</v>
      </c>
      <c r="G244" s="49">
        <v>675000</v>
      </c>
      <c r="H244" s="49">
        <v>675000</v>
      </c>
      <c r="I244" s="27">
        <v>0</v>
      </c>
      <c r="J244" s="27">
        <v>0</v>
      </c>
      <c r="K244" s="49">
        <v>675000</v>
      </c>
      <c r="L244" s="13" t="s">
        <v>21</v>
      </c>
      <c r="M244" s="53">
        <v>45747</v>
      </c>
      <c r="N244" s="53">
        <v>45747</v>
      </c>
      <c r="O244" s="13" t="s">
        <v>21</v>
      </c>
      <c r="P244" s="13" t="s">
        <v>21</v>
      </c>
      <c r="Q244" s="13" t="s">
        <v>21</v>
      </c>
      <c r="R244" s="13" t="s">
        <v>21</v>
      </c>
      <c r="S244" s="54" t="s">
        <v>242</v>
      </c>
    </row>
    <row r="245" spans="1:24" s="11" customFormat="1" ht="15.75" x14ac:dyDescent="0.25">
      <c r="A245" s="393"/>
      <c r="B245" s="13" t="s">
        <v>189</v>
      </c>
      <c r="C245" s="13"/>
      <c r="D245" s="13" t="s">
        <v>21</v>
      </c>
      <c r="E245" s="13" t="s">
        <v>187</v>
      </c>
      <c r="F245" s="13"/>
      <c r="G245" s="13">
        <v>1</v>
      </c>
      <c r="H245" s="13">
        <v>1</v>
      </c>
      <c r="I245" s="13">
        <v>0</v>
      </c>
      <c r="J245" s="13">
        <v>0</v>
      </c>
      <c r="K245" s="13">
        <v>0</v>
      </c>
      <c r="L245" s="13" t="s">
        <v>21</v>
      </c>
      <c r="M245" s="53">
        <v>45861</v>
      </c>
      <c r="N245" s="53">
        <v>45861</v>
      </c>
      <c r="O245" s="13">
        <v>0</v>
      </c>
      <c r="P245" s="13" t="s">
        <v>21</v>
      </c>
      <c r="Q245" s="48">
        <v>0</v>
      </c>
      <c r="R245" s="48">
        <v>0</v>
      </c>
    </row>
    <row r="246" spans="1:24" s="11" customFormat="1" ht="15.75" x14ac:dyDescent="0.25">
      <c r="A246" s="393" t="s">
        <v>246</v>
      </c>
      <c r="B246" s="13" t="s">
        <v>190</v>
      </c>
      <c r="C246" s="13"/>
      <c r="D246" s="13"/>
      <c r="E246" s="13"/>
      <c r="F246" s="13"/>
      <c r="G246" s="13" t="s">
        <v>21</v>
      </c>
      <c r="H246" s="13"/>
      <c r="I246" s="13" t="s">
        <v>21</v>
      </c>
      <c r="J246" s="13"/>
      <c r="K246" s="13"/>
      <c r="L246" s="13" t="s">
        <v>21</v>
      </c>
      <c r="M246" s="13" t="s">
        <v>242</v>
      </c>
      <c r="N246" s="13"/>
      <c r="O246" s="13" t="s">
        <v>21</v>
      </c>
      <c r="P246" s="13" t="s">
        <v>21</v>
      </c>
      <c r="Q246" s="13" t="s">
        <v>21</v>
      </c>
      <c r="R246" s="13" t="s">
        <v>21</v>
      </c>
    </row>
    <row r="247" spans="1:24" s="11" customFormat="1" ht="31.5" x14ac:dyDescent="0.25">
      <c r="A247" s="393"/>
      <c r="B247" s="13" t="s">
        <v>191</v>
      </c>
      <c r="C247" s="13"/>
      <c r="D247" s="13" t="s">
        <v>239</v>
      </c>
      <c r="E247" s="13" t="s">
        <v>193</v>
      </c>
      <c r="F247" s="13">
        <v>383</v>
      </c>
      <c r="G247" s="55">
        <v>670000</v>
      </c>
      <c r="H247" s="55">
        <v>670000</v>
      </c>
      <c r="I247" s="49">
        <v>553158</v>
      </c>
      <c r="J247" s="13">
        <v>0</v>
      </c>
      <c r="K247" s="55">
        <v>670000</v>
      </c>
      <c r="L247" s="13" t="s">
        <v>21</v>
      </c>
      <c r="M247" s="47">
        <v>45651</v>
      </c>
      <c r="N247" s="47">
        <v>45651</v>
      </c>
      <c r="O247" s="13" t="s">
        <v>21</v>
      </c>
      <c r="P247" s="13" t="s">
        <v>21</v>
      </c>
      <c r="Q247" s="13" t="s">
        <v>21</v>
      </c>
      <c r="R247" s="13" t="s">
        <v>21</v>
      </c>
      <c r="U247" s="56" t="s">
        <v>242</v>
      </c>
    </row>
    <row r="248" spans="1:24" s="11" customFormat="1" ht="31.5" x14ac:dyDescent="0.25">
      <c r="A248" s="393"/>
      <c r="B248" s="13" t="s">
        <v>191</v>
      </c>
      <c r="C248" s="13"/>
      <c r="D248" s="13" t="s">
        <v>239</v>
      </c>
      <c r="E248" s="13" t="s">
        <v>193</v>
      </c>
      <c r="F248" s="13">
        <v>383</v>
      </c>
      <c r="G248" s="55">
        <v>670000</v>
      </c>
      <c r="H248" s="55">
        <v>670000</v>
      </c>
      <c r="I248" s="49">
        <v>553158</v>
      </c>
      <c r="J248" s="13">
        <v>0</v>
      </c>
      <c r="K248" s="55">
        <v>670000</v>
      </c>
      <c r="L248" s="13" t="s">
        <v>21</v>
      </c>
      <c r="M248" s="47">
        <v>45747</v>
      </c>
      <c r="N248" s="47">
        <v>45747</v>
      </c>
      <c r="O248" s="13" t="s">
        <v>21</v>
      </c>
      <c r="P248" s="13" t="s">
        <v>21</v>
      </c>
      <c r="Q248" s="13" t="s">
        <v>21</v>
      </c>
      <c r="R248" s="13" t="s">
        <v>21</v>
      </c>
    </row>
    <row r="249" spans="1:24" s="11" customFormat="1" ht="31.5" x14ac:dyDescent="0.25">
      <c r="A249" s="393"/>
      <c r="B249" s="13" t="s">
        <v>191</v>
      </c>
      <c r="C249" s="13"/>
      <c r="D249" s="13" t="s">
        <v>239</v>
      </c>
      <c r="E249" s="13" t="s">
        <v>193</v>
      </c>
      <c r="F249" s="13">
        <v>383</v>
      </c>
      <c r="G249" s="55">
        <v>670000</v>
      </c>
      <c r="H249" s="55">
        <v>670000</v>
      </c>
      <c r="I249" s="49">
        <v>553158</v>
      </c>
      <c r="J249" s="13">
        <v>0</v>
      </c>
      <c r="K249" s="55">
        <v>670000</v>
      </c>
      <c r="L249" s="13" t="s">
        <v>21</v>
      </c>
      <c r="M249" s="47">
        <v>45747</v>
      </c>
      <c r="N249" s="47">
        <v>45747</v>
      </c>
      <c r="O249" s="13" t="s">
        <v>21</v>
      </c>
      <c r="P249" s="13" t="s">
        <v>21</v>
      </c>
      <c r="Q249" s="13" t="s">
        <v>21</v>
      </c>
      <c r="R249" s="13" t="s">
        <v>21</v>
      </c>
    </row>
    <row r="250" spans="1:24" s="11" customFormat="1" ht="15.75" x14ac:dyDescent="0.25">
      <c r="A250" s="393"/>
      <c r="B250" s="13" t="s">
        <v>189</v>
      </c>
      <c r="C250" s="13"/>
      <c r="D250" s="13" t="s">
        <v>21</v>
      </c>
      <c r="E250" s="13" t="s">
        <v>187</v>
      </c>
      <c r="F250" s="13"/>
      <c r="G250" s="13">
        <v>1</v>
      </c>
      <c r="H250" s="13">
        <v>1</v>
      </c>
      <c r="I250" s="13">
        <v>1</v>
      </c>
      <c r="J250" s="13">
        <v>1</v>
      </c>
      <c r="K250" s="13">
        <v>1</v>
      </c>
      <c r="L250" s="13" t="s">
        <v>21</v>
      </c>
      <c r="M250" s="47">
        <v>45651</v>
      </c>
      <c r="N250" s="47">
        <v>45651</v>
      </c>
      <c r="O250" s="13">
        <v>0</v>
      </c>
      <c r="P250" s="13" t="s">
        <v>21</v>
      </c>
      <c r="Q250" s="48">
        <v>0</v>
      </c>
      <c r="R250" s="48">
        <v>0</v>
      </c>
    </row>
    <row r="251" spans="1:24" s="11" customFormat="1" ht="15.75" x14ac:dyDescent="0.25">
      <c r="A251" s="393" t="s">
        <v>247</v>
      </c>
      <c r="B251" s="13" t="s">
        <v>190</v>
      </c>
      <c r="C251" s="13"/>
      <c r="D251" s="13"/>
      <c r="E251" s="13"/>
      <c r="F251" s="13"/>
      <c r="G251" s="13" t="s">
        <v>21</v>
      </c>
      <c r="H251" s="13"/>
      <c r="I251" s="13" t="s">
        <v>21</v>
      </c>
      <c r="J251" s="13" t="s">
        <v>242</v>
      </c>
      <c r="K251" s="13"/>
      <c r="L251" s="13" t="s">
        <v>21</v>
      </c>
      <c r="M251" s="13"/>
      <c r="N251" s="47"/>
      <c r="O251" s="13" t="s">
        <v>21</v>
      </c>
      <c r="P251" s="13" t="s">
        <v>21</v>
      </c>
      <c r="Q251" s="13" t="s">
        <v>21</v>
      </c>
      <c r="R251" s="13" t="s">
        <v>21</v>
      </c>
    </row>
    <row r="252" spans="1:24" s="11" customFormat="1" ht="31.5" x14ac:dyDescent="0.25">
      <c r="A252" s="393"/>
      <c r="B252" s="13" t="s">
        <v>191</v>
      </c>
      <c r="C252" s="13"/>
      <c r="D252" s="13" t="s">
        <v>239</v>
      </c>
      <c r="E252" s="13" t="s">
        <v>193</v>
      </c>
      <c r="F252" s="13">
        <v>383</v>
      </c>
      <c r="G252" s="49">
        <v>670000</v>
      </c>
      <c r="H252" s="49">
        <v>670000</v>
      </c>
      <c r="I252" s="49">
        <v>670000</v>
      </c>
      <c r="J252" s="13">
        <v>0</v>
      </c>
      <c r="K252" s="49">
        <v>670000</v>
      </c>
      <c r="L252" s="13" t="s">
        <v>21</v>
      </c>
      <c r="M252" s="47">
        <v>45651</v>
      </c>
      <c r="N252" s="47">
        <v>45651</v>
      </c>
      <c r="O252" s="13" t="s">
        <v>21</v>
      </c>
      <c r="P252" s="13" t="s">
        <v>21</v>
      </c>
      <c r="Q252" s="13" t="s">
        <v>21</v>
      </c>
      <c r="R252" s="13" t="s">
        <v>21</v>
      </c>
    </row>
    <row r="253" spans="1:24" s="11" customFormat="1" ht="15.75" x14ac:dyDescent="0.25">
      <c r="A253" s="393"/>
      <c r="B253" s="13" t="s">
        <v>189</v>
      </c>
      <c r="C253" s="13"/>
      <c r="D253" s="13" t="s">
        <v>21</v>
      </c>
      <c r="E253" s="13" t="s">
        <v>187</v>
      </c>
      <c r="F253" s="13"/>
      <c r="G253" s="13">
        <v>1</v>
      </c>
      <c r="H253" s="13">
        <v>1</v>
      </c>
      <c r="I253" s="13">
        <v>0</v>
      </c>
      <c r="J253" s="13">
        <v>0</v>
      </c>
      <c r="K253" s="13">
        <v>0</v>
      </c>
      <c r="L253" s="13" t="s">
        <v>21</v>
      </c>
      <c r="M253" s="47">
        <v>45681</v>
      </c>
      <c r="N253" s="47">
        <v>45681</v>
      </c>
      <c r="O253" s="13">
        <v>0</v>
      </c>
      <c r="P253" s="13" t="s">
        <v>21</v>
      </c>
      <c r="Q253" s="48">
        <v>0</v>
      </c>
      <c r="R253" s="48">
        <v>0</v>
      </c>
    </row>
    <row r="254" spans="1:24" s="11" customFormat="1" ht="15.75" x14ac:dyDescent="0.25">
      <c r="A254" s="393" t="s">
        <v>248</v>
      </c>
      <c r="B254" s="13" t="s">
        <v>190</v>
      </c>
      <c r="C254" s="13"/>
      <c r="D254" s="13"/>
      <c r="E254" s="13"/>
      <c r="F254" s="13"/>
      <c r="G254" s="13" t="s">
        <v>21</v>
      </c>
      <c r="H254" s="13"/>
      <c r="I254" s="13" t="s">
        <v>21</v>
      </c>
      <c r="J254" s="13"/>
      <c r="K254" s="13"/>
      <c r="L254" s="13" t="s">
        <v>21</v>
      </c>
      <c r="M254" s="13"/>
      <c r="N254" s="13"/>
      <c r="O254" s="13" t="s">
        <v>21</v>
      </c>
      <c r="P254" s="13" t="s">
        <v>21</v>
      </c>
      <c r="Q254" s="13" t="s">
        <v>21</v>
      </c>
      <c r="R254" s="13" t="s">
        <v>21</v>
      </c>
    </row>
    <row r="255" spans="1:24" s="11" customFormat="1" ht="31.5" x14ac:dyDescent="0.25">
      <c r="A255" s="393"/>
      <c r="B255" s="13" t="s">
        <v>191</v>
      </c>
      <c r="C255" s="13"/>
      <c r="D255" s="13" t="s">
        <v>239</v>
      </c>
      <c r="E255" s="13" t="s">
        <v>193</v>
      </c>
      <c r="F255" s="13">
        <v>383</v>
      </c>
      <c r="G255" s="49">
        <v>670000</v>
      </c>
      <c r="H255" s="49">
        <v>670000</v>
      </c>
      <c r="I255" s="13">
        <v>0</v>
      </c>
      <c r="J255" s="13">
        <v>0</v>
      </c>
      <c r="K255" s="49">
        <v>670000</v>
      </c>
      <c r="L255" s="13" t="s">
        <v>21</v>
      </c>
      <c r="M255" s="47">
        <v>45651</v>
      </c>
      <c r="N255" s="47">
        <v>45651</v>
      </c>
      <c r="O255" s="13" t="s">
        <v>21</v>
      </c>
      <c r="P255" s="13" t="s">
        <v>21</v>
      </c>
      <c r="Q255" s="13" t="s">
        <v>21</v>
      </c>
      <c r="R255" s="13" t="s">
        <v>21</v>
      </c>
    </row>
    <row r="256" spans="1:24" s="11" customFormat="1" ht="15.75" x14ac:dyDescent="0.25">
      <c r="A256" s="393"/>
      <c r="B256" s="13" t="s">
        <v>189</v>
      </c>
      <c r="C256" s="13"/>
      <c r="D256" s="13" t="s">
        <v>21</v>
      </c>
      <c r="E256" s="13" t="s">
        <v>187</v>
      </c>
      <c r="F256" s="13"/>
      <c r="G256" s="13">
        <v>1</v>
      </c>
      <c r="H256" s="13">
        <v>1</v>
      </c>
      <c r="I256" s="13">
        <v>1</v>
      </c>
      <c r="J256" s="13">
        <v>1</v>
      </c>
      <c r="K256" s="13">
        <v>1</v>
      </c>
      <c r="L256" s="13" t="s">
        <v>21</v>
      </c>
      <c r="M256" s="47">
        <v>45769</v>
      </c>
      <c r="N256" s="47">
        <v>45769</v>
      </c>
      <c r="O256" s="13">
        <v>0</v>
      </c>
      <c r="P256" s="13" t="s">
        <v>21</v>
      </c>
      <c r="Q256" s="48">
        <v>0</v>
      </c>
      <c r="R256" s="48">
        <v>0</v>
      </c>
    </row>
    <row r="257" spans="1:18" s="11" customFormat="1" ht="15.75" x14ac:dyDescent="0.25">
      <c r="A257" s="394" t="s">
        <v>249</v>
      </c>
      <c r="B257" s="13" t="s">
        <v>190</v>
      </c>
      <c r="C257" s="13"/>
      <c r="D257" s="13"/>
      <c r="E257" s="13"/>
      <c r="F257" s="13"/>
      <c r="G257" s="13" t="s">
        <v>21</v>
      </c>
      <c r="H257" s="13" t="s">
        <v>242</v>
      </c>
      <c r="I257" s="13" t="s">
        <v>21</v>
      </c>
      <c r="J257" s="13"/>
      <c r="K257" s="13"/>
      <c r="L257" s="13" t="s">
        <v>21</v>
      </c>
      <c r="M257" s="13"/>
      <c r="N257" s="13"/>
      <c r="O257" s="13" t="s">
        <v>21</v>
      </c>
      <c r="P257" s="13" t="s">
        <v>21</v>
      </c>
      <c r="Q257" s="13" t="s">
        <v>21</v>
      </c>
      <c r="R257" s="13" t="s">
        <v>21</v>
      </c>
    </row>
    <row r="258" spans="1:18" s="11" customFormat="1" ht="31.5" x14ac:dyDescent="0.25">
      <c r="A258" s="395"/>
      <c r="B258" s="13" t="s">
        <v>191</v>
      </c>
      <c r="C258" s="13"/>
      <c r="D258" s="13" t="s">
        <v>239</v>
      </c>
      <c r="E258" s="13" t="s">
        <v>193</v>
      </c>
      <c r="F258" s="13">
        <v>383</v>
      </c>
      <c r="G258" s="51" t="s">
        <v>244</v>
      </c>
      <c r="H258" s="51" t="s">
        <v>244</v>
      </c>
      <c r="I258" s="52">
        <v>601856</v>
      </c>
      <c r="J258" s="13">
        <v>0</v>
      </c>
      <c r="K258" s="51" t="s">
        <v>244</v>
      </c>
      <c r="L258" s="13" t="s">
        <v>21</v>
      </c>
      <c r="M258" s="47">
        <v>45651</v>
      </c>
      <c r="N258" s="47">
        <v>45651</v>
      </c>
      <c r="O258" s="13" t="s">
        <v>21</v>
      </c>
      <c r="P258" s="13" t="s">
        <v>21</v>
      </c>
      <c r="Q258" s="13" t="s">
        <v>21</v>
      </c>
      <c r="R258" s="13" t="s">
        <v>21</v>
      </c>
    </row>
    <row r="259" spans="1:18" s="11" customFormat="1" ht="31.5" x14ac:dyDescent="0.25">
      <c r="A259" s="395"/>
      <c r="B259" s="13" t="s">
        <v>191</v>
      </c>
      <c r="C259" s="13"/>
      <c r="D259" s="13" t="s">
        <v>239</v>
      </c>
      <c r="E259" s="13" t="s">
        <v>193</v>
      </c>
      <c r="F259" s="13">
        <v>383</v>
      </c>
      <c r="G259" s="55">
        <v>670000</v>
      </c>
      <c r="H259" s="55">
        <v>670000</v>
      </c>
      <c r="I259" s="52">
        <v>601856</v>
      </c>
      <c r="J259" s="49">
        <v>68007</v>
      </c>
      <c r="K259" s="55">
        <v>670000</v>
      </c>
      <c r="L259" s="13" t="s">
        <v>21</v>
      </c>
      <c r="M259" s="47">
        <v>45747</v>
      </c>
      <c r="N259" s="47">
        <v>45747</v>
      </c>
      <c r="O259" s="13" t="s">
        <v>21</v>
      </c>
      <c r="P259" s="13" t="s">
        <v>21</v>
      </c>
      <c r="Q259" s="13" t="s">
        <v>21</v>
      </c>
      <c r="R259" s="13" t="s">
        <v>21</v>
      </c>
    </row>
    <row r="260" spans="1:18" s="11" customFormat="1" ht="15.75" x14ac:dyDescent="0.25">
      <c r="A260" s="396"/>
      <c r="B260" s="13" t="s">
        <v>189</v>
      </c>
      <c r="C260" s="13"/>
      <c r="D260" s="13" t="s">
        <v>21</v>
      </c>
      <c r="E260" s="13" t="s">
        <v>187</v>
      </c>
      <c r="F260" s="13"/>
      <c r="G260" s="13">
        <v>1</v>
      </c>
      <c r="H260" s="13">
        <v>1</v>
      </c>
      <c r="I260" s="13">
        <v>1</v>
      </c>
      <c r="J260" s="13">
        <v>1</v>
      </c>
      <c r="K260" s="13">
        <v>1</v>
      </c>
      <c r="L260" s="13" t="s">
        <v>21</v>
      </c>
      <c r="M260" s="47">
        <v>45747</v>
      </c>
      <c r="N260" s="47">
        <v>45651</v>
      </c>
      <c r="O260" s="13">
        <v>0</v>
      </c>
      <c r="P260" s="13" t="s">
        <v>21</v>
      </c>
      <c r="Q260" s="48">
        <v>0</v>
      </c>
      <c r="R260" s="48">
        <v>0</v>
      </c>
    </row>
    <row r="261" spans="1:18" s="11" customFormat="1" ht="15.75" x14ac:dyDescent="0.25">
      <c r="A261" s="393" t="s">
        <v>250</v>
      </c>
      <c r="B261" s="13" t="s">
        <v>190</v>
      </c>
      <c r="C261" s="13"/>
      <c r="D261" s="13"/>
      <c r="E261" s="13"/>
      <c r="F261" s="13"/>
      <c r="G261" s="13" t="s">
        <v>21</v>
      </c>
      <c r="H261" s="13"/>
      <c r="I261" s="13" t="s">
        <v>21</v>
      </c>
      <c r="J261" s="13"/>
      <c r="K261" s="13"/>
      <c r="L261" s="13" t="s">
        <v>21</v>
      </c>
      <c r="M261" s="13" t="s">
        <v>242</v>
      </c>
      <c r="N261" s="13"/>
      <c r="O261" s="13" t="s">
        <v>21</v>
      </c>
      <c r="P261" s="13" t="s">
        <v>21</v>
      </c>
      <c r="Q261" s="13" t="s">
        <v>21</v>
      </c>
      <c r="R261" s="13" t="s">
        <v>21</v>
      </c>
    </row>
    <row r="262" spans="1:18" s="11" customFormat="1" ht="31.5" x14ac:dyDescent="0.25">
      <c r="A262" s="393"/>
      <c r="B262" s="13" t="s">
        <v>191</v>
      </c>
      <c r="C262" s="13"/>
      <c r="D262" s="13" t="s">
        <v>239</v>
      </c>
      <c r="E262" s="13" t="s">
        <v>193</v>
      </c>
      <c r="F262" s="13">
        <v>383</v>
      </c>
      <c r="G262" s="49">
        <v>500250</v>
      </c>
      <c r="H262" s="49">
        <v>500250</v>
      </c>
      <c r="I262" s="13" t="s">
        <v>251</v>
      </c>
      <c r="J262" s="13">
        <v>0</v>
      </c>
      <c r="K262" s="49">
        <v>500250</v>
      </c>
      <c r="L262" s="13" t="s">
        <v>21</v>
      </c>
      <c r="M262" s="47">
        <v>45651</v>
      </c>
      <c r="N262" s="47">
        <v>45651</v>
      </c>
      <c r="O262" s="13" t="s">
        <v>21</v>
      </c>
      <c r="P262" s="13" t="s">
        <v>21</v>
      </c>
      <c r="Q262" s="13" t="s">
        <v>21</v>
      </c>
      <c r="R262" s="13" t="s">
        <v>21</v>
      </c>
    </row>
    <row r="263" spans="1:18" s="11" customFormat="1" ht="31.5" x14ac:dyDescent="0.25">
      <c r="A263" s="393"/>
      <c r="B263" s="13" t="s">
        <v>191</v>
      </c>
      <c r="C263" s="13"/>
      <c r="D263" s="13" t="s">
        <v>239</v>
      </c>
      <c r="E263" s="13" t="s">
        <v>193</v>
      </c>
      <c r="F263" s="13">
        <v>383</v>
      </c>
      <c r="G263" s="13" t="s">
        <v>252</v>
      </c>
      <c r="H263" s="13" t="s">
        <v>252</v>
      </c>
      <c r="I263" s="13" t="s">
        <v>251</v>
      </c>
      <c r="J263" s="13">
        <v>0</v>
      </c>
      <c r="K263" s="13" t="s">
        <v>252</v>
      </c>
      <c r="L263" s="13" t="s">
        <v>21</v>
      </c>
      <c r="M263" s="47">
        <v>45747</v>
      </c>
      <c r="N263" s="47">
        <v>45747</v>
      </c>
      <c r="O263" s="13" t="s">
        <v>21</v>
      </c>
      <c r="P263" s="13" t="s">
        <v>21</v>
      </c>
      <c r="Q263" s="13" t="s">
        <v>21</v>
      </c>
      <c r="R263" s="13" t="s">
        <v>21</v>
      </c>
    </row>
    <row r="264" spans="1:18" s="11" customFormat="1" ht="15.75" x14ac:dyDescent="0.25">
      <c r="A264" s="393"/>
      <c r="B264" s="13" t="s">
        <v>189</v>
      </c>
      <c r="C264" s="13"/>
      <c r="D264" s="13" t="s">
        <v>21</v>
      </c>
      <c r="E264" s="13" t="s">
        <v>187</v>
      </c>
      <c r="F264" s="13"/>
      <c r="G264" s="13">
        <v>1</v>
      </c>
      <c r="H264" s="13">
        <v>1</v>
      </c>
      <c r="I264" s="13">
        <v>1</v>
      </c>
      <c r="J264" s="13">
        <v>1</v>
      </c>
      <c r="K264" s="13">
        <v>1</v>
      </c>
      <c r="L264" s="13" t="s">
        <v>21</v>
      </c>
      <c r="M264" s="47">
        <v>45747</v>
      </c>
      <c r="N264" s="47">
        <v>45651</v>
      </c>
      <c r="O264" s="13">
        <v>0</v>
      </c>
      <c r="P264" s="13" t="s">
        <v>21</v>
      </c>
      <c r="Q264" s="48">
        <v>0</v>
      </c>
      <c r="R264" s="48">
        <v>0</v>
      </c>
    </row>
    <row r="265" spans="1:18" s="11" customFormat="1" ht="15.75" x14ac:dyDescent="0.25">
      <c r="A265" s="393" t="s">
        <v>253</v>
      </c>
      <c r="B265" s="13" t="s">
        <v>190</v>
      </c>
      <c r="C265" s="13"/>
      <c r="D265" s="13"/>
      <c r="E265" s="13"/>
      <c r="F265" s="13"/>
      <c r="G265" s="13" t="s">
        <v>21</v>
      </c>
      <c r="H265" s="13"/>
      <c r="I265" s="13" t="s">
        <v>21</v>
      </c>
      <c r="J265" s="13"/>
      <c r="K265" s="13"/>
      <c r="L265" s="13" t="s">
        <v>21</v>
      </c>
      <c r="M265" s="13"/>
      <c r="N265" s="13"/>
      <c r="O265" s="13" t="s">
        <v>21</v>
      </c>
      <c r="P265" s="13" t="s">
        <v>21</v>
      </c>
      <c r="Q265" s="13" t="s">
        <v>21</v>
      </c>
      <c r="R265" s="13" t="s">
        <v>21</v>
      </c>
    </row>
    <row r="266" spans="1:18" s="11" customFormat="1" ht="31.5" x14ac:dyDescent="0.25">
      <c r="A266" s="393"/>
      <c r="B266" s="13" t="s">
        <v>191</v>
      </c>
      <c r="C266" s="13"/>
      <c r="D266" s="13" t="s">
        <v>239</v>
      </c>
      <c r="E266" s="13" t="s">
        <v>193</v>
      </c>
      <c r="F266" s="13">
        <v>383</v>
      </c>
      <c r="G266" s="49">
        <v>500250</v>
      </c>
      <c r="H266" s="49">
        <v>500250</v>
      </c>
      <c r="I266" s="49">
        <v>667000</v>
      </c>
      <c r="J266" s="13">
        <v>0</v>
      </c>
      <c r="K266" s="49">
        <v>500250</v>
      </c>
      <c r="L266" s="13" t="s">
        <v>21</v>
      </c>
      <c r="M266" s="47">
        <v>45651</v>
      </c>
      <c r="N266" s="47">
        <v>45651</v>
      </c>
      <c r="O266" s="13" t="s">
        <v>21</v>
      </c>
      <c r="P266" s="13" t="s">
        <v>21</v>
      </c>
      <c r="Q266" s="13" t="s">
        <v>21</v>
      </c>
      <c r="R266" s="13" t="s">
        <v>21</v>
      </c>
    </row>
    <row r="267" spans="1:18" s="11" customFormat="1" ht="31.5" x14ac:dyDescent="0.25">
      <c r="A267" s="393"/>
      <c r="B267" s="13" t="s">
        <v>191</v>
      </c>
      <c r="C267" s="13"/>
      <c r="D267" s="13" t="s">
        <v>239</v>
      </c>
      <c r="E267" s="13" t="s">
        <v>193</v>
      </c>
      <c r="F267" s="13">
        <v>383</v>
      </c>
      <c r="G267" s="49">
        <v>667000</v>
      </c>
      <c r="H267" s="49">
        <v>667000</v>
      </c>
      <c r="I267" s="49">
        <v>667000</v>
      </c>
      <c r="J267" s="13">
        <v>0</v>
      </c>
      <c r="K267" s="49">
        <v>667000</v>
      </c>
      <c r="L267" s="13" t="s">
        <v>21</v>
      </c>
      <c r="M267" s="47">
        <v>45747</v>
      </c>
      <c r="N267" s="47">
        <v>45747</v>
      </c>
      <c r="O267" s="13" t="s">
        <v>21</v>
      </c>
      <c r="P267" s="13" t="s">
        <v>21</v>
      </c>
      <c r="Q267" s="13" t="s">
        <v>21</v>
      </c>
      <c r="R267" s="13" t="s">
        <v>21</v>
      </c>
    </row>
    <row r="268" spans="1:18" s="11" customFormat="1" ht="15.75" x14ac:dyDescent="0.25">
      <c r="A268" s="393"/>
      <c r="B268" s="13" t="s">
        <v>189</v>
      </c>
      <c r="C268" s="13"/>
      <c r="D268" s="13" t="s">
        <v>21</v>
      </c>
      <c r="E268" s="13" t="s">
        <v>187</v>
      </c>
      <c r="F268" s="13"/>
      <c r="G268" s="13">
        <v>1</v>
      </c>
      <c r="H268" s="13">
        <v>1</v>
      </c>
      <c r="I268" s="13">
        <v>1</v>
      </c>
      <c r="J268" s="13">
        <v>1</v>
      </c>
      <c r="K268" s="13">
        <v>1</v>
      </c>
      <c r="L268" s="13" t="s">
        <v>21</v>
      </c>
      <c r="M268" s="47">
        <v>45747</v>
      </c>
      <c r="N268" s="47">
        <v>45747</v>
      </c>
      <c r="O268" s="13">
        <v>0</v>
      </c>
      <c r="P268" s="13" t="s">
        <v>21</v>
      </c>
      <c r="Q268" s="48">
        <v>0</v>
      </c>
      <c r="R268" s="48">
        <v>0</v>
      </c>
    </row>
    <row r="269" spans="1:18" s="11" customFormat="1" ht="15.75" x14ac:dyDescent="0.25">
      <c r="A269" s="393" t="s">
        <v>254</v>
      </c>
      <c r="B269" s="13" t="s">
        <v>190</v>
      </c>
      <c r="C269" s="13"/>
      <c r="D269" s="13"/>
      <c r="E269" s="13"/>
      <c r="F269" s="13"/>
      <c r="G269" s="13" t="s">
        <v>21</v>
      </c>
      <c r="H269" s="13"/>
      <c r="I269" s="13" t="s">
        <v>21</v>
      </c>
      <c r="J269" s="13"/>
      <c r="K269" s="13"/>
      <c r="L269" s="13" t="s">
        <v>21</v>
      </c>
      <c r="M269" s="13"/>
      <c r="N269" s="13"/>
      <c r="O269" s="13" t="s">
        <v>21</v>
      </c>
      <c r="P269" s="13" t="s">
        <v>21</v>
      </c>
      <c r="Q269" s="13" t="s">
        <v>21</v>
      </c>
      <c r="R269" s="13" t="s">
        <v>21</v>
      </c>
    </row>
    <row r="270" spans="1:18" s="11" customFormat="1" ht="31.5" x14ac:dyDescent="0.25">
      <c r="A270" s="393"/>
      <c r="B270" s="13" t="s">
        <v>191</v>
      </c>
      <c r="C270" s="13"/>
      <c r="D270" s="13" t="s">
        <v>239</v>
      </c>
      <c r="E270" s="13" t="s">
        <v>193</v>
      </c>
      <c r="F270" s="13">
        <v>383</v>
      </c>
      <c r="G270" s="49">
        <v>500250</v>
      </c>
      <c r="H270" s="49">
        <v>500250</v>
      </c>
      <c r="I270" s="49">
        <v>676189</v>
      </c>
      <c r="J270" s="13">
        <v>0</v>
      </c>
      <c r="K270" s="49">
        <v>500250</v>
      </c>
      <c r="L270" s="13" t="s">
        <v>21</v>
      </c>
      <c r="M270" s="47">
        <v>45651</v>
      </c>
      <c r="N270" s="47">
        <v>45651</v>
      </c>
      <c r="O270" s="13" t="s">
        <v>21</v>
      </c>
      <c r="P270" s="13" t="s">
        <v>21</v>
      </c>
      <c r="Q270" s="13" t="s">
        <v>21</v>
      </c>
      <c r="R270" s="13" t="s">
        <v>21</v>
      </c>
    </row>
    <row r="271" spans="1:18" s="11" customFormat="1" ht="31.5" x14ac:dyDescent="0.25">
      <c r="A271" s="393"/>
      <c r="B271" s="13" t="s">
        <v>191</v>
      </c>
      <c r="C271" s="13"/>
      <c r="D271" s="13" t="s">
        <v>239</v>
      </c>
      <c r="E271" s="13" t="s">
        <v>193</v>
      </c>
      <c r="F271" s="13">
        <v>383</v>
      </c>
      <c r="G271" s="49">
        <v>667000</v>
      </c>
      <c r="H271" s="49">
        <v>667000</v>
      </c>
      <c r="I271" s="49">
        <v>676189</v>
      </c>
      <c r="J271" s="13">
        <v>0</v>
      </c>
      <c r="K271" s="49">
        <v>667000</v>
      </c>
      <c r="L271" s="13" t="s">
        <v>21</v>
      </c>
      <c r="M271" s="47">
        <v>45747</v>
      </c>
      <c r="N271" s="47">
        <v>45747</v>
      </c>
      <c r="O271" s="13" t="s">
        <v>21</v>
      </c>
      <c r="P271" s="13" t="s">
        <v>21</v>
      </c>
      <c r="Q271" s="13" t="s">
        <v>21</v>
      </c>
      <c r="R271" s="13" t="s">
        <v>21</v>
      </c>
    </row>
    <row r="272" spans="1:18" s="11" customFormat="1" ht="15.75" x14ac:dyDescent="0.25">
      <c r="A272" s="393"/>
      <c r="B272" s="13" t="s">
        <v>189</v>
      </c>
      <c r="C272" s="13"/>
      <c r="D272" s="13" t="s">
        <v>21</v>
      </c>
      <c r="E272" s="13" t="s">
        <v>187</v>
      </c>
      <c r="F272" s="13"/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 t="s">
        <v>21</v>
      </c>
      <c r="M272" s="47">
        <v>45801</v>
      </c>
      <c r="N272" s="47">
        <v>45801</v>
      </c>
      <c r="O272" s="13">
        <v>0</v>
      </c>
      <c r="P272" s="13" t="s">
        <v>21</v>
      </c>
      <c r="Q272" s="48">
        <v>0</v>
      </c>
      <c r="R272" s="48">
        <v>0</v>
      </c>
    </row>
    <row r="273" spans="1:23" s="11" customFormat="1" ht="15.75" x14ac:dyDescent="0.25">
      <c r="A273" s="393" t="s">
        <v>255</v>
      </c>
      <c r="B273" s="13" t="s">
        <v>190</v>
      </c>
      <c r="C273" s="13"/>
      <c r="D273" s="13"/>
      <c r="E273" s="13"/>
      <c r="F273" s="13"/>
      <c r="G273" s="13" t="s">
        <v>21</v>
      </c>
      <c r="H273" s="13"/>
      <c r="I273" s="13" t="s">
        <v>21</v>
      </c>
      <c r="J273" s="13"/>
      <c r="K273" s="13"/>
      <c r="L273" s="13" t="s">
        <v>21</v>
      </c>
      <c r="M273" s="13"/>
      <c r="N273" s="13"/>
      <c r="O273" s="13" t="s">
        <v>21</v>
      </c>
      <c r="P273" s="13" t="s">
        <v>21</v>
      </c>
      <c r="Q273" s="13" t="s">
        <v>21</v>
      </c>
      <c r="R273" s="13" t="s">
        <v>21</v>
      </c>
    </row>
    <row r="274" spans="1:23" s="11" customFormat="1" ht="31.5" x14ac:dyDescent="0.25">
      <c r="A274" s="393"/>
      <c r="B274" s="13" t="s">
        <v>191</v>
      </c>
      <c r="C274" s="13"/>
      <c r="D274" s="13" t="s">
        <v>239</v>
      </c>
      <c r="E274" s="13" t="s">
        <v>193</v>
      </c>
      <c r="F274" s="13">
        <v>383</v>
      </c>
      <c r="G274" s="49">
        <v>502500</v>
      </c>
      <c r="H274" s="49">
        <v>502500</v>
      </c>
      <c r="I274" s="13">
        <v>0</v>
      </c>
      <c r="J274" s="13">
        <v>0</v>
      </c>
      <c r="K274" s="49">
        <v>502500</v>
      </c>
      <c r="L274" s="13" t="s">
        <v>21</v>
      </c>
      <c r="M274" s="47">
        <v>45651</v>
      </c>
      <c r="N274" s="47">
        <v>45651</v>
      </c>
      <c r="O274" s="13" t="s">
        <v>21</v>
      </c>
      <c r="P274" s="13" t="s">
        <v>21</v>
      </c>
      <c r="Q274" s="13" t="s">
        <v>21</v>
      </c>
      <c r="R274" s="13" t="s">
        <v>21</v>
      </c>
    </row>
    <row r="275" spans="1:23" s="11" customFormat="1" ht="31.5" x14ac:dyDescent="0.25">
      <c r="A275" s="393"/>
      <c r="B275" s="13" t="s">
        <v>191</v>
      </c>
      <c r="C275" s="13"/>
      <c r="D275" s="13" t="s">
        <v>239</v>
      </c>
      <c r="E275" s="13" t="s">
        <v>193</v>
      </c>
      <c r="F275" s="13">
        <v>383</v>
      </c>
      <c r="G275" s="55">
        <v>670000</v>
      </c>
      <c r="H275" s="55">
        <v>670000</v>
      </c>
      <c r="I275" s="13">
        <v>0</v>
      </c>
      <c r="J275" s="13">
        <v>0</v>
      </c>
      <c r="K275" s="49">
        <v>670000</v>
      </c>
      <c r="L275" s="13" t="s">
        <v>21</v>
      </c>
      <c r="M275" s="47">
        <v>45747</v>
      </c>
      <c r="N275" s="47">
        <v>45747</v>
      </c>
      <c r="O275" s="13" t="s">
        <v>21</v>
      </c>
      <c r="P275" s="13" t="s">
        <v>21</v>
      </c>
      <c r="Q275" s="13" t="s">
        <v>21</v>
      </c>
      <c r="R275" s="13" t="s">
        <v>21</v>
      </c>
    </row>
    <row r="276" spans="1:23" s="11" customFormat="1" ht="15.75" x14ac:dyDescent="0.25">
      <c r="A276" s="393"/>
      <c r="B276" s="13" t="s">
        <v>189</v>
      </c>
      <c r="C276" s="13"/>
      <c r="D276" s="13" t="s">
        <v>21</v>
      </c>
      <c r="E276" s="13" t="s">
        <v>187</v>
      </c>
      <c r="F276" s="13"/>
      <c r="G276" s="13">
        <v>1</v>
      </c>
      <c r="H276" s="13">
        <v>1</v>
      </c>
      <c r="I276" s="13">
        <v>1</v>
      </c>
      <c r="J276" s="13">
        <v>1</v>
      </c>
      <c r="K276" s="13">
        <v>1</v>
      </c>
      <c r="L276" s="13" t="s">
        <v>21</v>
      </c>
      <c r="M276" s="47">
        <v>45772</v>
      </c>
      <c r="N276" s="47">
        <v>45772</v>
      </c>
      <c r="O276" s="13">
        <v>0</v>
      </c>
      <c r="P276" s="13" t="s">
        <v>21</v>
      </c>
      <c r="Q276" s="48">
        <v>0</v>
      </c>
      <c r="R276" s="48">
        <v>0</v>
      </c>
    </row>
    <row r="277" spans="1:23" s="11" customFormat="1" ht="15.75" x14ac:dyDescent="0.25">
      <c r="A277" s="393" t="s">
        <v>256</v>
      </c>
      <c r="B277" s="13" t="s">
        <v>190</v>
      </c>
      <c r="C277" s="13"/>
      <c r="D277" s="13"/>
      <c r="E277" s="13"/>
      <c r="F277" s="13"/>
      <c r="G277" s="13" t="s">
        <v>21</v>
      </c>
      <c r="H277" s="13"/>
      <c r="I277" s="13" t="s">
        <v>21</v>
      </c>
      <c r="J277" s="13"/>
      <c r="K277" s="13"/>
      <c r="L277" s="13" t="s">
        <v>21</v>
      </c>
      <c r="M277" s="13"/>
      <c r="N277" s="13"/>
      <c r="O277" s="13" t="s">
        <v>21</v>
      </c>
      <c r="P277" s="13" t="s">
        <v>21</v>
      </c>
      <c r="Q277" s="13" t="s">
        <v>21</v>
      </c>
      <c r="R277" s="13" t="s">
        <v>21</v>
      </c>
    </row>
    <row r="278" spans="1:23" s="11" customFormat="1" ht="31.5" x14ac:dyDescent="0.25">
      <c r="A278" s="393"/>
      <c r="B278" s="13" t="s">
        <v>191</v>
      </c>
      <c r="C278" s="13"/>
      <c r="D278" s="13" t="s">
        <v>239</v>
      </c>
      <c r="E278" s="13" t="s">
        <v>193</v>
      </c>
      <c r="F278" s="13">
        <v>383</v>
      </c>
      <c r="G278" s="49">
        <v>667000</v>
      </c>
      <c r="H278" s="49">
        <v>667000</v>
      </c>
      <c r="I278" s="49">
        <v>317000</v>
      </c>
      <c r="J278" s="13">
        <v>0</v>
      </c>
      <c r="K278" s="49">
        <v>667000</v>
      </c>
      <c r="L278" s="13" t="s">
        <v>21</v>
      </c>
      <c r="M278" s="47">
        <v>45651</v>
      </c>
      <c r="N278" s="47">
        <v>45651</v>
      </c>
      <c r="O278" s="13" t="s">
        <v>21</v>
      </c>
      <c r="P278" s="13" t="s">
        <v>21</v>
      </c>
      <c r="Q278" s="13" t="s">
        <v>21</v>
      </c>
      <c r="R278" s="13" t="s">
        <v>21</v>
      </c>
    </row>
    <row r="279" spans="1:23" s="11" customFormat="1" ht="31.5" x14ac:dyDescent="0.25">
      <c r="A279" s="393"/>
      <c r="B279" s="13" t="s">
        <v>191</v>
      </c>
      <c r="C279" s="13"/>
      <c r="D279" s="13" t="s">
        <v>239</v>
      </c>
      <c r="E279" s="13" t="s">
        <v>193</v>
      </c>
      <c r="F279" s="13">
        <v>383</v>
      </c>
      <c r="G279" s="49">
        <v>667000</v>
      </c>
      <c r="H279" s="49">
        <v>667000</v>
      </c>
      <c r="I279" s="49">
        <v>317000</v>
      </c>
      <c r="J279" s="49">
        <v>345600</v>
      </c>
      <c r="K279" s="49">
        <v>667000</v>
      </c>
      <c r="L279" s="13" t="s">
        <v>21</v>
      </c>
      <c r="M279" s="47">
        <v>45747</v>
      </c>
      <c r="N279" s="47">
        <v>45747</v>
      </c>
      <c r="O279" s="13" t="s">
        <v>21</v>
      </c>
      <c r="P279" s="13" t="s">
        <v>21</v>
      </c>
      <c r="Q279" s="13" t="s">
        <v>21</v>
      </c>
      <c r="R279" s="13" t="s">
        <v>21</v>
      </c>
    </row>
    <row r="280" spans="1:23" s="11" customFormat="1" ht="15.75" x14ac:dyDescent="0.25">
      <c r="A280" s="393"/>
      <c r="B280" s="13" t="s">
        <v>189</v>
      </c>
      <c r="C280" s="13"/>
      <c r="D280" s="13" t="s">
        <v>21</v>
      </c>
      <c r="E280" s="13" t="s">
        <v>187</v>
      </c>
      <c r="F280" s="13"/>
      <c r="G280" s="13">
        <v>1</v>
      </c>
      <c r="H280" s="13">
        <v>1</v>
      </c>
      <c r="I280" s="13">
        <v>1</v>
      </c>
      <c r="J280" s="13">
        <v>1</v>
      </c>
      <c r="K280" s="13">
        <v>1</v>
      </c>
      <c r="L280" s="13" t="s">
        <v>21</v>
      </c>
      <c r="M280" s="47">
        <v>45747</v>
      </c>
      <c r="N280" s="47">
        <v>45651</v>
      </c>
      <c r="O280" s="13">
        <v>0</v>
      </c>
      <c r="P280" s="13" t="s">
        <v>21</v>
      </c>
      <c r="Q280" s="48">
        <v>0</v>
      </c>
      <c r="R280" s="48">
        <v>0</v>
      </c>
    </row>
    <row r="281" spans="1:23" s="11" customFormat="1" ht="15.75" x14ac:dyDescent="0.25">
      <c r="A281" s="393" t="s">
        <v>257</v>
      </c>
      <c r="B281" s="13" t="s">
        <v>190</v>
      </c>
      <c r="C281" s="13"/>
      <c r="D281" s="13"/>
      <c r="E281" s="13"/>
      <c r="F281" s="13"/>
      <c r="G281" s="13" t="s">
        <v>21</v>
      </c>
      <c r="H281" s="13"/>
      <c r="I281" s="13" t="s">
        <v>21</v>
      </c>
      <c r="J281" s="13"/>
      <c r="K281" s="13"/>
      <c r="L281" s="13" t="s">
        <v>21</v>
      </c>
      <c r="M281" s="13"/>
      <c r="N281" s="13"/>
      <c r="O281" s="13" t="s">
        <v>21</v>
      </c>
      <c r="P281" s="13" t="s">
        <v>21</v>
      </c>
      <c r="Q281" s="13" t="s">
        <v>21</v>
      </c>
      <c r="R281" s="13" t="s">
        <v>21</v>
      </c>
    </row>
    <row r="282" spans="1:23" s="11" customFormat="1" ht="31.5" x14ac:dyDescent="0.25">
      <c r="A282" s="393"/>
      <c r="B282" s="13" t="s">
        <v>191</v>
      </c>
      <c r="C282" s="13"/>
      <c r="D282" s="13" t="s">
        <v>239</v>
      </c>
      <c r="E282" s="13" t="s">
        <v>193</v>
      </c>
      <c r="F282" s="13">
        <v>383</v>
      </c>
      <c r="G282" s="49">
        <v>515250</v>
      </c>
      <c r="H282" s="49">
        <v>515250</v>
      </c>
      <c r="I282" s="49">
        <v>687059</v>
      </c>
      <c r="J282" s="13">
        <v>0</v>
      </c>
      <c r="K282" s="49">
        <v>515250</v>
      </c>
      <c r="L282" s="13" t="s">
        <v>21</v>
      </c>
      <c r="M282" s="47">
        <v>45651</v>
      </c>
      <c r="N282" s="47">
        <v>45651</v>
      </c>
      <c r="O282" s="13" t="s">
        <v>21</v>
      </c>
      <c r="P282" s="13" t="s">
        <v>21</v>
      </c>
      <c r="Q282" s="13" t="s">
        <v>21</v>
      </c>
      <c r="R282" s="13" t="s">
        <v>21</v>
      </c>
    </row>
    <row r="283" spans="1:23" s="11" customFormat="1" ht="31.5" x14ac:dyDescent="0.25">
      <c r="A283" s="393"/>
      <c r="B283" s="13" t="s">
        <v>191</v>
      </c>
      <c r="C283" s="13"/>
      <c r="D283" s="13" t="s">
        <v>239</v>
      </c>
      <c r="E283" s="13" t="s">
        <v>193</v>
      </c>
      <c r="F283" s="13">
        <v>383</v>
      </c>
      <c r="G283" s="49">
        <v>687000</v>
      </c>
      <c r="H283" s="49">
        <v>687000</v>
      </c>
      <c r="I283" s="49">
        <v>687059</v>
      </c>
      <c r="J283" s="13">
        <v>0</v>
      </c>
      <c r="K283" s="49">
        <v>687000</v>
      </c>
      <c r="L283" s="13" t="s">
        <v>21</v>
      </c>
      <c r="M283" s="47">
        <v>45747</v>
      </c>
      <c r="N283" s="47">
        <v>45747</v>
      </c>
      <c r="O283" s="13" t="s">
        <v>21</v>
      </c>
      <c r="P283" s="13" t="s">
        <v>21</v>
      </c>
      <c r="Q283" s="13" t="s">
        <v>21</v>
      </c>
      <c r="R283" s="13" t="s">
        <v>21</v>
      </c>
    </row>
    <row r="284" spans="1:23" s="11" customFormat="1" ht="15.75" x14ac:dyDescent="0.25">
      <c r="A284" s="393"/>
      <c r="B284" s="13" t="s">
        <v>189</v>
      </c>
      <c r="C284" s="13"/>
      <c r="D284" s="13" t="s">
        <v>21</v>
      </c>
      <c r="E284" s="13" t="s">
        <v>187</v>
      </c>
      <c r="F284" s="13"/>
      <c r="G284" s="13">
        <v>1</v>
      </c>
      <c r="H284" s="13">
        <v>1</v>
      </c>
      <c r="I284" s="13">
        <v>0</v>
      </c>
      <c r="J284" s="13">
        <v>0</v>
      </c>
      <c r="K284" s="13">
        <v>0</v>
      </c>
      <c r="L284" s="13" t="s">
        <v>21</v>
      </c>
      <c r="M284" s="47">
        <v>45927</v>
      </c>
      <c r="N284" s="47">
        <v>45927</v>
      </c>
      <c r="O284" s="13">
        <v>0</v>
      </c>
      <c r="P284" s="13" t="s">
        <v>21</v>
      </c>
      <c r="Q284" s="48">
        <v>0</v>
      </c>
      <c r="R284" s="48">
        <v>0</v>
      </c>
    </row>
    <row r="285" spans="1:23" s="11" customFormat="1" ht="15.75" x14ac:dyDescent="0.25">
      <c r="A285" s="393" t="s">
        <v>258</v>
      </c>
      <c r="B285" s="13" t="s">
        <v>190</v>
      </c>
      <c r="C285" s="13"/>
      <c r="D285" s="13"/>
      <c r="E285" s="13"/>
      <c r="F285" s="13"/>
      <c r="G285" s="13" t="s">
        <v>21</v>
      </c>
      <c r="H285" s="13"/>
      <c r="I285" s="13" t="s">
        <v>21</v>
      </c>
      <c r="J285" s="13"/>
      <c r="K285" s="13"/>
      <c r="L285" s="13" t="s">
        <v>21</v>
      </c>
      <c r="M285" s="13"/>
      <c r="N285" s="13"/>
      <c r="O285" s="13" t="s">
        <v>21</v>
      </c>
      <c r="P285" s="13" t="s">
        <v>21</v>
      </c>
      <c r="Q285" s="13" t="s">
        <v>21</v>
      </c>
      <c r="R285" s="13" t="s">
        <v>21</v>
      </c>
    </row>
    <row r="286" spans="1:23" s="11" customFormat="1" ht="31.5" x14ac:dyDescent="0.25">
      <c r="A286" s="393"/>
      <c r="B286" s="13" t="s">
        <v>191</v>
      </c>
      <c r="C286" s="13"/>
      <c r="D286" s="13" t="s">
        <v>239</v>
      </c>
      <c r="E286" s="13" t="s">
        <v>193</v>
      </c>
      <c r="F286" s="13">
        <v>383</v>
      </c>
      <c r="G286" s="49">
        <v>500250</v>
      </c>
      <c r="H286" s="49">
        <v>500250</v>
      </c>
      <c r="I286" s="13" t="s">
        <v>259</v>
      </c>
      <c r="J286" s="13">
        <v>0</v>
      </c>
      <c r="K286" s="49">
        <v>500250</v>
      </c>
      <c r="L286" s="13" t="s">
        <v>21</v>
      </c>
      <c r="M286" s="47">
        <v>45651</v>
      </c>
      <c r="N286" s="47">
        <v>45651</v>
      </c>
      <c r="O286" s="13" t="s">
        <v>21</v>
      </c>
      <c r="P286" s="13" t="s">
        <v>21</v>
      </c>
      <c r="Q286" s="13" t="s">
        <v>21</v>
      </c>
      <c r="R286" s="13" t="s">
        <v>21</v>
      </c>
      <c r="W286" s="11" t="s">
        <v>242</v>
      </c>
    </row>
    <row r="287" spans="1:23" s="11" customFormat="1" ht="31.5" x14ac:dyDescent="0.25">
      <c r="A287" s="393"/>
      <c r="B287" s="13" t="s">
        <v>191</v>
      </c>
      <c r="C287" s="13"/>
      <c r="D287" s="13" t="s">
        <v>239</v>
      </c>
      <c r="E287" s="13" t="s">
        <v>193</v>
      </c>
      <c r="F287" s="13">
        <v>383</v>
      </c>
      <c r="G287" s="49">
        <v>667000</v>
      </c>
      <c r="H287" s="49">
        <v>667000</v>
      </c>
      <c r="I287" s="13" t="s">
        <v>259</v>
      </c>
      <c r="J287" s="13">
        <v>0</v>
      </c>
      <c r="K287" s="49">
        <v>667000</v>
      </c>
      <c r="L287" s="13" t="s">
        <v>21</v>
      </c>
      <c r="M287" s="47">
        <v>45747</v>
      </c>
      <c r="N287" s="47">
        <v>45747</v>
      </c>
      <c r="O287" s="13" t="s">
        <v>21</v>
      </c>
      <c r="P287" s="13" t="s">
        <v>21</v>
      </c>
      <c r="Q287" s="13" t="s">
        <v>21</v>
      </c>
      <c r="R287" s="13" t="s">
        <v>21</v>
      </c>
    </row>
    <row r="288" spans="1:23" s="11" customFormat="1" ht="31.5" x14ac:dyDescent="0.25">
      <c r="A288" s="393"/>
      <c r="B288" s="13" t="s">
        <v>191</v>
      </c>
      <c r="C288" s="13"/>
      <c r="D288" s="13" t="s">
        <v>239</v>
      </c>
      <c r="E288" s="13" t="s">
        <v>193</v>
      </c>
      <c r="F288" s="13">
        <v>383</v>
      </c>
      <c r="G288" s="49">
        <v>667000</v>
      </c>
      <c r="H288" s="49">
        <v>667000</v>
      </c>
      <c r="I288" s="13" t="s">
        <v>259</v>
      </c>
      <c r="J288" s="13">
        <v>0</v>
      </c>
      <c r="K288" s="49">
        <v>667000</v>
      </c>
      <c r="L288" s="13" t="s">
        <v>21</v>
      </c>
      <c r="M288" s="47">
        <v>45838</v>
      </c>
      <c r="N288" s="47">
        <v>45838</v>
      </c>
      <c r="O288" s="13" t="s">
        <v>21</v>
      </c>
      <c r="P288" s="13" t="s">
        <v>21</v>
      </c>
      <c r="Q288" s="13" t="s">
        <v>21</v>
      </c>
      <c r="R288" s="13" t="s">
        <v>21</v>
      </c>
    </row>
    <row r="289" spans="1:18" s="11" customFormat="1" ht="15.75" x14ac:dyDescent="0.25">
      <c r="A289" s="393"/>
      <c r="B289" s="13" t="s">
        <v>189</v>
      </c>
      <c r="C289" s="13"/>
      <c r="D289" s="13" t="s">
        <v>21</v>
      </c>
      <c r="E289" s="13" t="s">
        <v>187</v>
      </c>
      <c r="F289" s="13"/>
      <c r="G289" s="13">
        <v>1</v>
      </c>
      <c r="H289" s="13">
        <v>1</v>
      </c>
      <c r="I289" s="13">
        <v>1</v>
      </c>
      <c r="J289" s="13">
        <v>1</v>
      </c>
      <c r="K289" s="13">
        <v>1</v>
      </c>
      <c r="L289" s="13" t="s">
        <v>21</v>
      </c>
      <c r="M289" s="47">
        <v>45769</v>
      </c>
      <c r="N289" s="47">
        <v>45769</v>
      </c>
      <c r="O289" s="13">
        <v>0</v>
      </c>
      <c r="P289" s="13" t="s">
        <v>21</v>
      </c>
      <c r="Q289" s="48">
        <v>0</v>
      </c>
      <c r="R289" s="48">
        <v>0</v>
      </c>
    </row>
    <row r="290" spans="1:18" s="11" customFormat="1" ht="15.75" x14ac:dyDescent="0.25">
      <c r="A290" s="393" t="s">
        <v>260</v>
      </c>
      <c r="B290" s="13" t="s">
        <v>190</v>
      </c>
      <c r="C290" s="13"/>
      <c r="D290" s="13"/>
      <c r="E290" s="13"/>
      <c r="F290" s="13"/>
      <c r="G290" s="13" t="s">
        <v>21</v>
      </c>
      <c r="H290" s="13"/>
      <c r="I290" s="13" t="s">
        <v>21</v>
      </c>
      <c r="J290" s="13"/>
      <c r="K290" s="13"/>
      <c r="L290" s="13" t="s">
        <v>21</v>
      </c>
      <c r="M290" s="13"/>
      <c r="N290" s="13"/>
      <c r="O290" s="13" t="s">
        <v>21</v>
      </c>
      <c r="P290" s="13" t="s">
        <v>21</v>
      </c>
      <c r="Q290" s="13" t="s">
        <v>21</v>
      </c>
      <c r="R290" s="13" t="s">
        <v>21</v>
      </c>
    </row>
    <row r="291" spans="1:18" s="11" customFormat="1" ht="31.5" x14ac:dyDescent="0.25">
      <c r="A291" s="393"/>
      <c r="B291" s="13" t="s">
        <v>191</v>
      </c>
      <c r="C291" s="13"/>
      <c r="D291" s="13" t="s">
        <v>239</v>
      </c>
      <c r="E291" s="13" t="s">
        <v>193</v>
      </c>
      <c r="F291" s="13">
        <v>383</v>
      </c>
      <c r="G291" s="49">
        <v>588000</v>
      </c>
      <c r="H291" s="49">
        <v>588000</v>
      </c>
      <c r="I291" s="49">
        <v>714000</v>
      </c>
      <c r="J291" s="13">
        <v>0</v>
      </c>
      <c r="K291" s="49">
        <v>714000</v>
      </c>
      <c r="L291" s="13" t="s">
        <v>21</v>
      </c>
      <c r="M291" s="47">
        <v>45651</v>
      </c>
      <c r="N291" s="47">
        <v>45651</v>
      </c>
      <c r="O291" s="13" t="s">
        <v>21</v>
      </c>
      <c r="P291" s="13" t="s">
        <v>21</v>
      </c>
      <c r="Q291" s="13" t="s">
        <v>21</v>
      </c>
      <c r="R291" s="13" t="s">
        <v>21</v>
      </c>
    </row>
    <row r="292" spans="1:18" s="11" customFormat="1" ht="31.5" x14ac:dyDescent="0.25">
      <c r="A292" s="393"/>
      <c r="B292" s="13" t="s">
        <v>191</v>
      </c>
      <c r="C292" s="13"/>
      <c r="D292" s="13" t="s">
        <v>239</v>
      </c>
      <c r="E292" s="13" t="s">
        <v>193</v>
      </c>
      <c r="F292" s="13">
        <v>383</v>
      </c>
      <c r="G292" s="49">
        <v>784000</v>
      </c>
      <c r="H292" s="49">
        <v>784000</v>
      </c>
      <c r="I292" s="49">
        <v>714000</v>
      </c>
      <c r="J292" s="13">
        <v>0</v>
      </c>
      <c r="K292" s="49">
        <v>784000</v>
      </c>
      <c r="L292" s="13" t="s">
        <v>21</v>
      </c>
      <c r="M292" s="47">
        <v>45747</v>
      </c>
      <c r="N292" s="47">
        <v>45747</v>
      </c>
      <c r="O292" s="13" t="s">
        <v>21</v>
      </c>
      <c r="P292" s="13" t="s">
        <v>21</v>
      </c>
      <c r="Q292" s="13" t="s">
        <v>21</v>
      </c>
      <c r="R292" s="13" t="s">
        <v>21</v>
      </c>
    </row>
    <row r="293" spans="1:18" s="11" customFormat="1" ht="15.75" x14ac:dyDescent="0.25">
      <c r="A293" s="393"/>
      <c r="B293" s="13" t="s">
        <v>189</v>
      </c>
      <c r="C293" s="13"/>
      <c r="D293" s="13" t="s">
        <v>21</v>
      </c>
      <c r="E293" s="13" t="s">
        <v>187</v>
      </c>
      <c r="F293" s="13"/>
      <c r="G293" s="13">
        <v>1</v>
      </c>
      <c r="H293" s="13">
        <v>1</v>
      </c>
      <c r="I293" s="13">
        <v>1</v>
      </c>
      <c r="J293" s="13">
        <v>1</v>
      </c>
      <c r="K293" s="13">
        <v>1</v>
      </c>
      <c r="L293" s="13" t="s">
        <v>21</v>
      </c>
      <c r="M293" s="47">
        <v>45769</v>
      </c>
      <c r="N293" s="47">
        <v>45769</v>
      </c>
      <c r="O293" s="13">
        <v>0</v>
      </c>
      <c r="P293" s="13" t="s">
        <v>21</v>
      </c>
      <c r="Q293" s="48">
        <v>0</v>
      </c>
      <c r="R293" s="48">
        <v>0</v>
      </c>
    </row>
    <row r="294" spans="1:18" s="11" customFormat="1" ht="15.75" x14ac:dyDescent="0.25">
      <c r="A294" s="393" t="s">
        <v>261</v>
      </c>
      <c r="B294" s="13" t="s">
        <v>190</v>
      </c>
      <c r="C294" s="13"/>
      <c r="D294" s="13"/>
      <c r="E294" s="13"/>
      <c r="F294" s="13"/>
      <c r="G294" s="13" t="s">
        <v>21</v>
      </c>
      <c r="H294" s="13"/>
      <c r="I294" s="13" t="s">
        <v>21</v>
      </c>
      <c r="J294" s="13"/>
      <c r="K294" s="13"/>
      <c r="L294" s="13" t="s">
        <v>21</v>
      </c>
      <c r="M294" s="13"/>
      <c r="N294" s="13"/>
      <c r="O294" s="13" t="s">
        <v>21</v>
      </c>
      <c r="P294" s="13" t="s">
        <v>21</v>
      </c>
      <c r="Q294" s="13" t="s">
        <v>21</v>
      </c>
      <c r="R294" s="13" t="s">
        <v>21</v>
      </c>
    </row>
    <row r="295" spans="1:18" s="11" customFormat="1" ht="31.5" x14ac:dyDescent="0.25">
      <c r="A295" s="393"/>
      <c r="B295" s="13" t="s">
        <v>191</v>
      </c>
      <c r="C295" s="13"/>
      <c r="D295" s="13" t="s">
        <v>239</v>
      </c>
      <c r="E295" s="13" t="s">
        <v>193</v>
      </c>
      <c r="F295" s="13">
        <v>383</v>
      </c>
      <c r="G295" s="49">
        <v>486000</v>
      </c>
      <c r="H295" s="49">
        <v>486000</v>
      </c>
      <c r="I295" s="49">
        <v>643000</v>
      </c>
      <c r="J295" s="13">
        <v>0</v>
      </c>
      <c r="K295" s="49">
        <v>643000</v>
      </c>
      <c r="L295" s="13" t="s">
        <v>21</v>
      </c>
      <c r="M295" s="47">
        <v>45651</v>
      </c>
      <c r="N295" s="47">
        <v>45651</v>
      </c>
      <c r="O295" s="13" t="s">
        <v>21</v>
      </c>
      <c r="P295" s="13" t="s">
        <v>21</v>
      </c>
      <c r="Q295" s="13" t="s">
        <v>21</v>
      </c>
      <c r="R295" s="13" t="s">
        <v>21</v>
      </c>
    </row>
    <row r="296" spans="1:18" s="11" customFormat="1" ht="31.5" x14ac:dyDescent="0.25">
      <c r="A296" s="393"/>
      <c r="B296" s="13" t="s">
        <v>191</v>
      </c>
      <c r="C296" s="13"/>
      <c r="D296" s="13" t="s">
        <v>239</v>
      </c>
      <c r="E296" s="13" t="s">
        <v>193</v>
      </c>
      <c r="F296" s="13">
        <v>383</v>
      </c>
      <c r="G296" s="49">
        <v>648000</v>
      </c>
      <c r="H296" s="49">
        <v>648000</v>
      </c>
      <c r="I296" s="49">
        <v>643000</v>
      </c>
      <c r="J296" s="49">
        <v>5000</v>
      </c>
      <c r="K296" s="49">
        <v>648000</v>
      </c>
      <c r="L296" s="13" t="s">
        <v>21</v>
      </c>
      <c r="M296" s="47">
        <v>45747</v>
      </c>
      <c r="N296" s="47">
        <v>45747</v>
      </c>
      <c r="O296" s="13" t="s">
        <v>21</v>
      </c>
      <c r="P296" s="13" t="s">
        <v>21</v>
      </c>
      <c r="Q296" s="13" t="s">
        <v>21</v>
      </c>
      <c r="R296" s="13" t="s">
        <v>21</v>
      </c>
    </row>
    <row r="297" spans="1:18" s="11" customFormat="1" ht="15.75" x14ac:dyDescent="0.25">
      <c r="A297" s="393"/>
      <c r="B297" s="13" t="s">
        <v>189</v>
      </c>
      <c r="C297" s="13"/>
      <c r="D297" s="13" t="s">
        <v>21</v>
      </c>
      <c r="E297" s="13" t="s">
        <v>187</v>
      </c>
      <c r="F297" s="13"/>
      <c r="G297" s="13">
        <v>1</v>
      </c>
      <c r="H297" s="13">
        <v>1</v>
      </c>
      <c r="I297" s="13">
        <v>1</v>
      </c>
      <c r="J297" s="13">
        <v>1</v>
      </c>
      <c r="K297" s="13">
        <v>1</v>
      </c>
      <c r="L297" s="13" t="s">
        <v>21</v>
      </c>
      <c r="M297" s="47">
        <v>45769</v>
      </c>
      <c r="N297" s="47">
        <v>45769</v>
      </c>
      <c r="O297" s="13">
        <v>0</v>
      </c>
      <c r="P297" s="13" t="s">
        <v>21</v>
      </c>
      <c r="Q297" s="48">
        <v>0</v>
      </c>
      <c r="R297" s="48">
        <v>0</v>
      </c>
    </row>
    <row r="298" spans="1:18" s="11" customFormat="1" ht="15.75" x14ac:dyDescent="0.25">
      <c r="A298" s="393" t="s">
        <v>262</v>
      </c>
      <c r="B298" s="13" t="s">
        <v>190</v>
      </c>
      <c r="C298" s="13"/>
      <c r="D298" s="13"/>
      <c r="E298" s="13"/>
      <c r="F298" s="13"/>
      <c r="G298" s="13" t="s">
        <v>21</v>
      </c>
      <c r="H298" s="13"/>
      <c r="I298" s="13" t="s">
        <v>21</v>
      </c>
      <c r="J298" s="13"/>
      <c r="K298" s="13"/>
      <c r="L298" s="13" t="s">
        <v>21</v>
      </c>
      <c r="M298" s="13"/>
      <c r="N298" s="13"/>
      <c r="O298" s="13" t="s">
        <v>21</v>
      </c>
      <c r="P298" s="13" t="s">
        <v>21</v>
      </c>
      <c r="Q298" s="13" t="s">
        <v>21</v>
      </c>
      <c r="R298" s="13" t="s">
        <v>21</v>
      </c>
    </row>
    <row r="299" spans="1:18" s="11" customFormat="1" ht="31.5" x14ac:dyDescent="0.25">
      <c r="A299" s="393"/>
      <c r="B299" s="13" t="s">
        <v>191</v>
      </c>
      <c r="C299" s="13"/>
      <c r="D299" s="13" t="s">
        <v>239</v>
      </c>
      <c r="E299" s="13" t="s">
        <v>193</v>
      </c>
      <c r="F299" s="13">
        <v>383</v>
      </c>
      <c r="G299" s="13" t="s">
        <v>263</v>
      </c>
      <c r="H299" s="13" t="s">
        <v>263</v>
      </c>
      <c r="I299" s="49">
        <v>515586</v>
      </c>
      <c r="J299" s="13">
        <v>0</v>
      </c>
      <c r="K299" s="49">
        <v>515586</v>
      </c>
      <c r="L299" s="13" t="s">
        <v>21</v>
      </c>
      <c r="M299" s="47">
        <v>45651</v>
      </c>
      <c r="N299" s="47">
        <v>45651</v>
      </c>
      <c r="O299" s="13" t="s">
        <v>21</v>
      </c>
      <c r="P299" s="13" t="s">
        <v>21</v>
      </c>
      <c r="Q299" s="13" t="s">
        <v>21</v>
      </c>
      <c r="R299" s="13" t="s">
        <v>21</v>
      </c>
    </row>
    <row r="300" spans="1:18" s="11" customFormat="1" ht="31.5" x14ac:dyDescent="0.25">
      <c r="A300" s="393"/>
      <c r="B300" s="13" t="s">
        <v>191</v>
      </c>
      <c r="C300" s="13"/>
      <c r="D300" s="13" t="s">
        <v>239</v>
      </c>
      <c r="E300" s="13" t="s">
        <v>193</v>
      </c>
      <c r="F300" s="13">
        <v>383</v>
      </c>
      <c r="G300" s="49">
        <v>680000</v>
      </c>
      <c r="H300" s="49">
        <v>680000</v>
      </c>
      <c r="I300" s="49">
        <v>515586</v>
      </c>
      <c r="J300" s="49">
        <v>164414</v>
      </c>
      <c r="K300" s="49">
        <v>680000</v>
      </c>
      <c r="L300" s="13" t="s">
        <v>21</v>
      </c>
      <c r="M300" s="47">
        <v>45747</v>
      </c>
      <c r="N300" s="47">
        <v>45747</v>
      </c>
      <c r="O300" s="13" t="s">
        <v>21</v>
      </c>
      <c r="P300" s="13" t="s">
        <v>21</v>
      </c>
      <c r="Q300" s="13" t="s">
        <v>21</v>
      </c>
      <c r="R300" s="13" t="s">
        <v>21</v>
      </c>
    </row>
    <row r="301" spans="1:18" s="11" customFormat="1" ht="15.75" x14ac:dyDescent="0.25">
      <c r="A301" s="393"/>
      <c r="B301" s="13" t="s">
        <v>189</v>
      </c>
      <c r="C301" s="13"/>
      <c r="D301" s="13" t="s">
        <v>21</v>
      </c>
      <c r="E301" s="13" t="s">
        <v>187</v>
      </c>
      <c r="F301" s="13"/>
      <c r="G301" s="13">
        <v>1</v>
      </c>
      <c r="H301" s="13">
        <v>1</v>
      </c>
      <c r="I301" s="13">
        <v>1</v>
      </c>
      <c r="J301" s="13">
        <v>1</v>
      </c>
      <c r="K301" s="13">
        <v>1</v>
      </c>
      <c r="L301" s="13" t="s">
        <v>21</v>
      </c>
      <c r="M301" s="47">
        <v>45834</v>
      </c>
      <c r="N301" s="47">
        <v>45834</v>
      </c>
      <c r="O301" s="13">
        <v>0</v>
      </c>
      <c r="P301" s="13" t="s">
        <v>21</v>
      </c>
      <c r="Q301" s="48">
        <v>0</v>
      </c>
      <c r="R301" s="48">
        <v>0</v>
      </c>
    </row>
    <row r="302" spans="1:18" s="11" customFormat="1" ht="15.75" x14ac:dyDescent="0.25">
      <c r="A302" s="393" t="s">
        <v>264</v>
      </c>
      <c r="B302" s="13" t="s">
        <v>190</v>
      </c>
      <c r="C302" s="13"/>
      <c r="D302" s="13"/>
      <c r="E302" s="13"/>
      <c r="F302" s="13"/>
      <c r="G302" s="13" t="s">
        <v>21</v>
      </c>
      <c r="H302" s="13"/>
      <c r="I302" s="13" t="s">
        <v>21</v>
      </c>
      <c r="J302" s="13" t="s">
        <v>242</v>
      </c>
      <c r="K302" s="13"/>
      <c r="L302" s="13" t="s">
        <v>21</v>
      </c>
      <c r="M302" s="13"/>
      <c r="N302" s="13"/>
      <c r="O302" s="13" t="s">
        <v>21</v>
      </c>
      <c r="P302" s="13" t="s">
        <v>21</v>
      </c>
      <c r="Q302" s="13" t="s">
        <v>21</v>
      </c>
      <c r="R302" s="13" t="s">
        <v>21</v>
      </c>
    </row>
    <row r="303" spans="1:18" s="11" customFormat="1" ht="31.5" x14ac:dyDescent="0.25">
      <c r="A303" s="393"/>
      <c r="B303" s="13" t="s">
        <v>191</v>
      </c>
      <c r="C303" s="13"/>
      <c r="D303" s="13" t="s">
        <v>239</v>
      </c>
      <c r="E303" s="13" t="s">
        <v>193</v>
      </c>
      <c r="F303" s="13">
        <v>383</v>
      </c>
      <c r="G303" s="13" t="s">
        <v>263</v>
      </c>
      <c r="H303" s="13" t="s">
        <v>263</v>
      </c>
      <c r="I303" s="49">
        <v>680000</v>
      </c>
      <c r="J303" s="13">
        <v>0</v>
      </c>
      <c r="K303" s="49">
        <v>680000</v>
      </c>
      <c r="L303" s="13" t="s">
        <v>21</v>
      </c>
      <c r="M303" s="47">
        <v>45651</v>
      </c>
      <c r="N303" s="47">
        <v>45651</v>
      </c>
      <c r="O303" s="13" t="s">
        <v>21</v>
      </c>
      <c r="P303" s="13" t="s">
        <v>21</v>
      </c>
      <c r="Q303" s="13" t="s">
        <v>21</v>
      </c>
      <c r="R303" s="13" t="s">
        <v>21</v>
      </c>
    </row>
    <row r="304" spans="1:18" s="11" customFormat="1" ht="31.5" x14ac:dyDescent="0.25">
      <c r="A304" s="393"/>
      <c r="B304" s="13" t="s">
        <v>191</v>
      </c>
      <c r="C304" s="13"/>
      <c r="D304" s="13" t="s">
        <v>239</v>
      </c>
      <c r="E304" s="13" t="s">
        <v>193</v>
      </c>
      <c r="F304" s="13">
        <v>383</v>
      </c>
      <c r="G304" s="49">
        <v>680000</v>
      </c>
      <c r="H304" s="49">
        <v>680000</v>
      </c>
      <c r="I304" s="49">
        <v>680000</v>
      </c>
      <c r="J304" s="13">
        <v>0</v>
      </c>
      <c r="K304" s="49">
        <v>680000</v>
      </c>
      <c r="L304" s="13" t="s">
        <v>21</v>
      </c>
      <c r="M304" s="47">
        <v>45747</v>
      </c>
      <c r="N304" s="47">
        <v>45747</v>
      </c>
      <c r="O304" s="13" t="s">
        <v>21</v>
      </c>
      <c r="P304" s="13" t="s">
        <v>21</v>
      </c>
      <c r="Q304" s="13" t="s">
        <v>21</v>
      </c>
      <c r="R304" s="13" t="s">
        <v>21</v>
      </c>
    </row>
    <row r="305" spans="1:18" s="11" customFormat="1" ht="15.75" x14ac:dyDescent="0.25">
      <c r="A305" s="393"/>
      <c r="B305" s="13" t="s">
        <v>189</v>
      </c>
      <c r="C305" s="13"/>
      <c r="D305" s="13" t="s">
        <v>21</v>
      </c>
      <c r="E305" s="13" t="s">
        <v>187</v>
      </c>
      <c r="F305" s="13"/>
      <c r="G305" s="13">
        <v>1</v>
      </c>
      <c r="H305" s="13">
        <v>1</v>
      </c>
      <c r="I305" s="13">
        <v>1</v>
      </c>
      <c r="J305" s="13">
        <v>1</v>
      </c>
      <c r="K305" s="13">
        <v>1</v>
      </c>
      <c r="L305" s="13" t="s">
        <v>21</v>
      </c>
      <c r="M305" s="47">
        <v>45651</v>
      </c>
      <c r="N305" s="47">
        <v>45651</v>
      </c>
      <c r="O305" s="13">
        <v>0</v>
      </c>
      <c r="P305" s="13" t="s">
        <v>21</v>
      </c>
      <c r="Q305" s="48">
        <v>0</v>
      </c>
      <c r="R305" s="48">
        <v>0</v>
      </c>
    </row>
    <row r="306" spans="1:18" s="11" customFormat="1" ht="15.75" x14ac:dyDescent="0.25">
      <c r="A306" s="393" t="s">
        <v>265</v>
      </c>
      <c r="B306" s="13" t="s">
        <v>190</v>
      </c>
      <c r="C306" s="13"/>
      <c r="D306" s="13"/>
      <c r="E306" s="13"/>
      <c r="F306" s="13"/>
      <c r="G306" s="13" t="s">
        <v>21</v>
      </c>
      <c r="H306" s="13"/>
      <c r="I306" s="13" t="s">
        <v>21</v>
      </c>
      <c r="J306" s="13"/>
      <c r="K306" s="13"/>
      <c r="L306" s="13" t="s">
        <v>21</v>
      </c>
      <c r="M306" s="13"/>
      <c r="N306" s="13"/>
      <c r="O306" s="13" t="s">
        <v>21</v>
      </c>
      <c r="P306" s="13" t="s">
        <v>21</v>
      </c>
      <c r="Q306" s="13" t="s">
        <v>21</v>
      </c>
      <c r="R306" s="13" t="s">
        <v>21</v>
      </c>
    </row>
    <row r="307" spans="1:18" s="11" customFormat="1" ht="31.5" x14ac:dyDescent="0.25">
      <c r="A307" s="393"/>
      <c r="B307" s="13" t="s">
        <v>191</v>
      </c>
      <c r="C307" s="13"/>
      <c r="D307" s="13" t="s">
        <v>239</v>
      </c>
      <c r="E307" s="13" t="s">
        <v>193</v>
      </c>
      <c r="F307" s="13">
        <v>383</v>
      </c>
      <c r="G307" s="55">
        <v>670000</v>
      </c>
      <c r="H307" s="55">
        <v>670000</v>
      </c>
      <c r="I307" s="49">
        <v>678940</v>
      </c>
      <c r="J307" s="13">
        <v>0</v>
      </c>
      <c r="K307" s="55">
        <v>670000</v>
      </c>
      <c r="L307" s="13" t="s">
        <v>21</v>
      </c>
      <c r="M307" s="47">
        <v>45651</v>
      </c>
      <c r="N307" s="47">
        <v>45651</v>
      </c>
      <c r="O307" s="13" t="s">
        <v>21</v>
      </c>
      <c r="P307" s="13" t="s">
        <v>21</v>
      </c>
      <c r="Q307" s="13" t="s">
        <v>21</v>
      </c>
      <c r="R307" s="13" t="s">
        <v>21</v>
      </c>
    </row>
    <row r="308" spans="1:18" s="11" customFormat="1" ht="15.75" x14ac:dyDescent="0.25">
      <c r="A308" s="393"/>
      <c r="B308" s="13" t="s">
        <v>189</v>
      </c>
      <c r="C308" s="13"/>
      <c r="D308" s="13" t="s">
        <v>21</v>
      </c>
      <c r="E308" s="13" t="s">
        <v>187</v>
      </c>
      <c r="F308" s="13"/>
      <c r="G308" s="13">
        <v>1</v>
      </c>
      <c r="H308" s="13">
        <v>1</v>
      </c>
      <c r="I308" s="13">
        <v>0</v>
      </c>
      <c r="J308" s="13">
        <v>0</v>
      </c>
      <c r="K308" s="13">
        <v>0</v>
      </c>
      <c r="L308" s="13" t="s">
        <v>21</v>
      </c>
      <c r="M308" s="47">
        <v>45870</v>
      </c>
      <c r="N308" s="47">
        <v>45870</v>
      </c>
      <c r="O308" s="13">
        <v>0</v>
      </c>
      <c r="P308" s="13" t="s">
        <v>21</v>
      </c>
      <c r="Q308" s="48">
        <v>0</v>
      </c>
      <c r="R308" s="48">
        <v>0</v>
      </c>
    </row>
    <row r="309" spans="1:18" s="11" customFormat="1" ht="15.75" x14ac:dyDescent="0.25">
      <c r="A309" s="393" t="s">
        <v>266</v>
      </c>
      <c r="B309" s="13" t="s">
        <v>190</v>
      </c>
      <c r="C309" s="13"/>
      <c r="D309" s="13"/>
      <c r="E309" s="13"/>
      <c r="F309" s="13"/>
      <c r="G309" s="13" t="s">
        <v>21</v>
      </c>
      <c r="H309" s="13"/>
      <c r="I309" s="13" t="s">
        <v>21</v>
      </c>
      <c r="J309" s="13"/>
      <c r="K309" s="13"/>
      <c r="L309" s="13" t="s">
        <v>21</v>
      </c>
      <c r="M309" s="13"/>
      <c r="N309" s="13"/>
      <c r="O309" s="13" t="s">
        <v>21</v>
      </c>
      <c r="P309" s="13" t="s">
        <v>21</v>
      </c>
      <c r="Q309" s="13" t="s">
        <v>21</v>
      </c>
      <c r="R309" s="13" t="s">
        <v>21</v>
      </c>
    </row>
    <row r="310" spans="1:18" s="11" customFormat="1" ht="31.5" x14ac:dyDescent="0.25">
      <c r="A310" s="393"/>
      <c r="B310" s="13" t="s">
        <v>191</v>
      </c>
      <c r="C310" s="13"/>
      <c r="D310" s="13" t="s">
        <v>239</v>
      </c>
      <c r="E310" s="13" t="s">
        <v>193</v>
      </c>
      <c r="F310" s="13">
        <v>383</v>
      </c>
      <c r="G310" s="49">
        <v>333745</v>
      </c>
      <c r="H310" s="49">
        <v>333745</v>
      </c>
      <c r="I310" s="49">
        <v>11568</v>
      </c>
      <c r="J310" s="13">
        <v>0</v>
      </c>
      <c r="K310" s="49">
        <v>333745</v>
      </c>
      <c r="L310" s="13" t="s">
        <v>21</v>
      </c>
      <c r="M310" s="47">
        <v>45651</v>
      </c>
      <c r="N310" s="47">
        <v>45651</v>
      </c>
      <c r="O310" s="13" t="s">
        <v>21</v>
      </c>
      <c r="P310" s="13" t="s">
        <v>21</v>
      </c>
      <c r="Q310" s="13" t="s">
        <v>21</v>
      </c>
      <c r="R310" s="13" t="s">
        <v>21</v>
      </c>
    </row>
    <row r="311" spans="1:18" s="11" customFormat="1" ht="31.5" x14ac:dyDescent="0.25">
      <c r="A311" s="393"/>
      <c r="B311" s="13" t="s">
        <v>191</v>
      </c>
      <c r="C311" s="13" t="s">
        <v>242</v>
      </c>
      <c r="D311" s="13" t="s">
        <v>239</v>
      </c>
      <c r="E311" s="13" t="s">
        <v>193</v>
      </c>
      <c r="F311" s="13">
        <v>383</v>
      </c>
      <c r="G311" s="49">
        <v>500617</v>
      </c>
      <c r="H311" s="49">
        <v>500617</v>
      </c>
      <c r="I311" s="49">
        <v>11568</v>
      </c>
      <c r="J311" s="13">
        <v>0</v>
      </c>
      <c r="K311" s="49">
        <v>500617</v>
      </c>
      <c r="L311" s="13" t="s">
        <v>21</v>
      </c>
      <c r="M311" s="47">
        <v>45747</v>
      </c>
      <c r="N311" s="47">
        <v>45747</v>
      </c>
      <c r="O311" s="13" t="s">
        <v>21</v>
      </c>
      <c r="P311" s="13" t="s">
        <v>21</v>
      </c>
      <c r="Q311" s="13" t="s">
        <v>21</v>
      </c>
      <c r="R311" s="13" t="s">
        <v>21</v>
      </c>
    </row>
    <row r="312" spans="1:18" s="11" customFormat="1" ht="31.5" x14ac:dyDescent="0.25">
      <c r="A312" s="393"/>
      <c r="B312" s="13" t="s">
        <v>191</v>
      </c>
      <c r="C312" s="13" t="s">
        <v>242</v>
      </c>
      <c r="D312" s="13" t="s">
        <v>239</v>
      </c>
      <c r="E312" s="13" t="s">
        <v>193</v>
      </c>
      <c r="F312" s="13">
        <v>383</v>
      </c>
      <c r="G312" s="49">
        <v>667490</v>
      </c>
      <c r="H312" s="49">
        <v>667490</v>
      </c>
      <c r="I312" s="49">
        <v>11568</v>
      </c>
      <c r="J312" s="13">
        <v>0</v>
      </c>
      <c r="K312" s="49">
        <v>667490</v>
      </c>
      <c r="L312" s="13" t="s">
        <v>21</v>
      </c>
      <c r="M312" s="47">
        <v>45838</v>
      </c>
      <c r="N312" s="47">
        <v>45838</v>
      </c>
      <c r="O312" s="13" t="s">
        <v>21</v>
      </c>
      <c r="P312" s="13" t="s">
        <v>21</v>
      </c>
      <c r="Q312" s="13" t="s">
        <v>21</v>
      </c>
      <c r="R312" s="13" t="s">
        <v>21</v>
      </c>
    </row>
    <row r="313" spans="1:18" s="11" customFormat="1" ht="15.75" x14ac:dyDescent="0.25">
      <c r="A313" s="393"/>
      <c r="B313" s="13" t="s">
        <v>189</v>
      </c>
      <c r="C313" s="13"/>
      <c r="D313" s="13" t="s">
        <v>21</v>
      </c>
      <c r="E313" s="13" t="s">
        <v>187</v>
      </c>
      <c r="F313" s="13"/>
      <c r="G313" s="13">
        <v>1</v>
      </c>
      <c r="H313" s="13">
        <v>1</v>
      </c>
      <c r="I313" s="13">
        <v>1</v>
      </c>
      <c r="J313" s="13">
        <v>1</v>
      </c>
      <c r="K313" s="13">
        <v>1</v>
      </c>
      <c r="L313" s="13" t="s">
        <v>21</v>
      </c>
      <c r="M313" s="47">
        <v>45695</v>
      </c>
      <c r="N313" s="47">
        <v>45695</v>
      </c>
      <c r="O313" s="13">
        <v>0</v>
      </c>
      <c r="P313" s="13" t="s">
        <v>21</v>
      </c>
      <c r="Q313" s="48">
        <v>0</v>
      </c>
      <c r="R313" s="48">
        <v>0</v>
      </c>
    </row>
    <row r="314" spans="1:18" s="11" customFormat="1" ht="15.75" x14ac:dyDescent="0.25">
      <c r="A314" s="393" t="s">
        <v>267</v>
      </c>
      <c r="B314" s="13" t="s">
        <v>190</v>
      </c>
      <c r="C314" s="13"/>
      <c r="D314" s="13"/>
      <c r="E314" s="13"/>
      <c r="F314" s="13"/>
      <c r="G314" s="13" t="s">
        <v>21</v>
      </c>
      <c r="H314" s="13"/>
      <c r="I314" s="13" t="s">
        <v>21</v>
      </c>
      <c r="J314" s="13"/>
      <c r="K314" s="13"/>
      <c r="L314" s="13" t="s">
        <v>21</v>
      </c>
      <c r="M314" s="13"/>
      <c r="N314" s="13"/>
      <c r="O314" s="13" t="s">
        <v>21</v>
      </c>
      <c r="P314" s="13" t="s">
        <v>21</v>
      </c>
      <c r="Q314" s="13" t="s">
        <v>21</v>
      </c>
      <c r="R314" s="13" t="s">
        <v>21</v>
      </c>
    </row>
    <row r="315" spans="1:18" s="11" customFormat="1" ht="31.5" x14ac:dyDescent="0.25">
      <c r="A315" s="393"/>
      <c r="B315" s="13" t="s">
        <v>191</v>
      </c>
      <c r="C315" s="13"/>
      <c r="D315" s="13" t="s">
        <v>239</v>
      </c>
      <c r="E315" s="13" t="s">
        <v>193</v>
      </c>
      <c r="F315" s="13">
        <v>383</v>
      </c>
      <c r="G315" s="49">
        <v>680000</v>
      </c>
      <c r="H315" s="49">
        <v>680000</v>
      </c>
      <c r="I315" s="49">
        <v>680000</v>
      </c>
      <c r="J315" s="13">
        <v>0</v>
      </c>
      <c r="K315" s="49">
        <v>680000</v>
      </c>
      <c r="L315" s="13" t="s">
        <v>21</v>
      </c>
      <c r="M315" s="47">
        <v>45651</v>
      </c>
      <c r="N315" s="47">
        <v>45651</v>
      </c>
      <c r="O315" s="13" t="s">
        <v>21</v>
      </c>
      <c r="P315" s="13" t="s">
        <v>21</v>
      </c>
      <c r="Q315" s="13" t="s">
        <v>21</v>
      </c>
      <c r="R315" s="13" t="s">
        <v>21</v>
      </c>
    </row>
    <row r="316" spans="1:18" s="11" customFormat="1" ht="15.75" x14ac:dyDescent="0.25">
      <c r="A316" s="393"/>
      <c r="B316" s="13" t="s">
        <v>189</v>
      </c>
      <c r="C316" s="13"/>
      <c r="D316" s="13" t="s">
        <v>21</v>
      </c>
      <c r="E316" s="13" t="s">
        <v>187</v>
      </c>
      <c r="F316" s="13"/>
      <c r="G316" s="13">
        <v>1</v>
      </c>
      <c r="H316" s="13">
        <v>1</v>
      </c>
      <c r="I316" s="13">
        <v>1</v>
      </c>
      <c r="J316" s="13">
        <v>1</v>
      </c>
      <c r="K316" s="13">
        <v>1</v>
      </c>
      <c r="L316" s="13" t="s">
        <v>21</v>
      </c>
      <c r="M316" s="47">
        <v>45769</v>
      </c>
      <c r="N316" s="47">
        <v>45769</v>
      </c>
      <c r="O316" s="13">
        <v>0</v>
      </c>
      <c r="P316" s="13" t="s">
        <v>21</v>
      </c>
      <c r="Q316" s="48">
        <v>0</v>
      </c>
      <c r="R316" s="48">
        <v>0</v>
      </c>
    </row>
    <row r="317" spans="1:18" s="11" customFormat="1" ht="15.75" x14ac:dyDescent="0.25">
      <c r="A317" s="393" t="s">
        <v>268</v>
      </c>
      <c r="B317" s="13" t="s">
        <v>190</v>
      </c>
      <c r="C317" s="13"/>
      <c r="D317" s="13"/>
      <c r="E317" s="13"/>
      <c r="F317" s="13"/>
      <c r="G317" s="13" t="s">
        <v>21</v>
      </c>
      <c r="H317" s="13"/>
      <c r="I317" s="13" t="s">
        <v>21</v>
      </c>
      <c r="J317" s="13"/>
      <c r="K317" s="13"/>
      <c r="L317" s="13" t="s">
        <v>21</v>
      </c>
      <c r="M317" s="13"/>
      <c r="N317" s="13"/>
      <c r="O317" s="13" t="s">
        <v>21</v>
      </c>
      <c r="P317" s="13" t="s">
        <v>21</v>
      </c>
      <c r="Q317" s="13" t="s">
        <v>21</v>
      </c>
      <c r="R317" s="13" t="s">
        <v>21</v>
      </c>
    </row>
    <row r="318" spans="1:18" s="11" customFormat="1" ht="31.5" x14ac:dyDescent="0.25">
      <c r="A318" s="393"/>
      <c r="B318" s="13" t="s">
        <v>191</v>
      </c>
      <c r="C318" s="13"/>
      <c r="D318" s="13" t="s">
        <v>239</v>
      </c>
      <c r="E318" s="13" t="s">
        <v>193</v>
      </c>
      <c r="F318" s="13">
        <v>383</v>
      </c>
      <c r="G318" s="49">
        <v>500250</v>
      </c>
      <c r="H318" s="49">
        <v>500250</v>
      </c>
      <c r="I318" s="49">
        <v>410255</v>
      </c>
      <c r="J318" s="13">
        <v>0</v>
      </c>
      <c r="K318" s="49">
        <v>500250</v>
      </c>
      <c r="L318" s="13" t="s">
        <v>21</v>
      </c>
      <c r="M318" s="47">
        <v>45651</v>
      </c>
      <c r="N318" s="47">
        <v>45651</v>
      </c>
      <c r="O318" s="13" t="s">
        <v>21</v>
      </c>
      <c r="P318" s="13" t="s">
        <v>21</v>
      </c>
      <c r="Q318" s="13" t="s">
        <v>21</v>
      </c>
      <c r="R318" s="13" t="s">
        <v>21</v>
      </c>
    </row>
    <row r="319" spans="1:18" s="11" customFormat="1" ht="31.5" x14ac:dyDescent="0.25">
      <c r="A319" s="393"/>
      <c r="B319" s="13" t="s">
        <v>191</v>
      </c>
      <c r="C319" s="13"/>
      <c r="D319" s="13" t="s">
        <v>239</v>
      </c>
      <c r="E319" s="13" t="s">
        <v>193</v>
      </c>
      <c r="F319" s="13">
        <v>383</v>
      </c>
      <c r="G319" s="49">
        <v>667000</v>
      </c>
      <c r="H319" s="49">
        <v>667000</v>
      </c>
      <c r="I319" s="49">
        <v>410255</v>
      </c>
      <c r="J319" s="49">
        <v>256745</v>
      </c>
      <c r="K319" s="49">
        <v>667000</v>
      </c>
      <c r="L319" s="13" t="s">
        <v>21</v>
      </c>
      <c r="M319" s="47">
        <v>45747</v>
      </c>
      <c r="N319" s="47">
        <v>45747</v>
      </c>
      <c r="O319" s="13" t="s">
        <v>21</v>
      </c>
      <c r="P319" s="13" t="s">
        <v>21</v>
      </c>
      <c r="Q319" s="13" t="s">
        <v>21</v>
      </c>
      <c r="R319" s="13" t="s">
        <v>21</v>
      </c>
    </row>
    <row r="320" spans="1:18" s="11" customFormat="1" ht="15.75" x14ac:dyDescent="0.25">
      <c r="A320" s="393"/>
      <c r="B320" s="13" t="s">
        <v>189</v>
      </c>
      <c r="C320" s="13"/>
      <c r="D320" s="13" t="s">
        <v>21</v>
      </c>
      <c r="E320" s="13" t="s">
        <v>187</v>
      </c>
      <c r="F320" s="13"/>
      <c r="G320" s="13">
        <v>1</v>
      </c>
      <c r="H320" s="13">
        <v>1</v>
      </c>
      <c r="I320" s="13">
        <v>0</v>
      </c>
      <c r="J320" s="13">
        <v>0</v>
      </c>
      <c r="K320" s="13">
        <v>0</v>
      </c>
      <c r="L320" s="13" t="s">
        <v>21</v>
      </c>
      <c r="M320" s="47">
        <v>45861</v>
      </c>
      <c r="N320" s="47">
        <v>45861</v>
      </c>
      <c r="O320" s="13">
        <v>0</v>
      </c>
      <c r="P320" s="13" t="s">
        <v>21</v>
      </c>
      <c r="Q320" s="48">
        <v>0</v>
      </c>
      <c r="R320" s="48">
        <v>0</v>
      </c>
    </row>
    <row r="321" spans="1:21" s="11" customFormat="1" ht="15.75" x14ac:dyDescent="0.25">
      <c r="A321" s="393" t="s">
        <v>269</v>
      </c>
      <c r="B321" s="13" t="s">
        <v>190</v>
      </c>
      <c r="C321" s="13"/>
      <c r="D321" s="13"/>
      <c r="E321" s="13"/>
      <c r="F321" s="13"/>
      <c r="G321" s="13" t="s">
        <v>21</v>
      </c>
      <c r="H321" s="13"/>
      <c r="I321" s="13" t="s">
        <v>21</v>
      </c>
      <c r="J321" s="13"/>
      <c r="K321" s="13"/>
      <c r="L321" s="13" t="s">
        <v>21</v>
      </c>
      <c r="M321" s="13"/>
      <c r="N321" s="13"/>
      <c r="O321" s="13" t="s">
        <v>21</v>
      </c>
      <c r="P321" s="13" t="s">
        <v>21</v>
      </c>
      <c r="Q321" s="13" t="s">
        <v>21</v>
      </c>
      <c r="R321" s="13" t="s">
        <v>21</v>
      </c>
    </row>
    <row r="322" spans="1:21" s="11" customFormat="1" ht="31.5" x14ac:dyDescent="0.25">
      <c r="A322" s="393"/>
      <c r="B322" s="13" t="s">
        <v>191</v>
      </c>
      <c r="C322" s="13"/>
      <c r="D322" s="13" t="s">
        <v>239</v>
      </c>
      <c r="E322" s="13" t="s">
        <v>193</v>
      </c>
      <c r="F322" s="13">
        <v>383</v>
      </c>
      <c r="G322" s="55">
        <v>670000</v>
      </c>
      <c r="H322" s="55">
        <v>670000</v>
      </c>
      <c r="I322" s="49">
        <v>257794</v>
      </c>
      <c r="J322" s="13">
        <v>0</v>
      </c>
      <c r="K322" s="55">
        <v>670000</v>
      </c>
      <c r="L322" s="13" t="s">
        <v>21</v>
      </c>
      <c r="M322" s="47">
        <v>45651</v>
      </c>
      <c r="N322" s="47">
        <v>45651</v>
      </c>
      <c r="O322" s="13" t="s">
        <v>21</v>
      </c>
      <c r="P322" s="13" t="s">
        <v>21</v>
      </c>
      <c r="Q322" s="13" t="s">
        <v>21</v>
      </c>
      <c r="R322" s="13" t="s">
        <v>21</v>
      </c>
    </row>
    <row r="323" spans="1:21" s="11" customFormat="1" ht="31.5" x14ac:dyDescent="0.25">
      <c r="A323" s="393"/>
      <c r="B323" s="13" t="s">
        <v>191</v>
      </c>
      <c r="C323" s="13"/>
      <c r="D323" s="13" t="s">
        <v>239</v>
      </c>
      <c r="E323" s="13" t="s">
        <v>193</v>
      </c>
      <c r="F323" s="13">
        <v>383</v>
      </c>
      <c r="G323" s="55">
        <v>670000</v>
      </c>
      <c r="H323" s="55">
        <v>670000</v>
      </c>
      <c r="I323" s="49">
        <v>257794</v>
      </c>
      <c r="J323" s="13">
        <v>0</v>
      </c>
      <c r="K323" s="55">
        <v>670000</v>
      </c>
      <c r="L323" s="13" t="s">
        <v>21</v>
      </c>
      <c r="M323" s="47">
        <v>45747</v>
      </c>
      <c r="N323" s="47">
        <v>45747</v>
      </c>
      <c r="O323" s="13" t="s">
        <v>21</v>
      </c>
      <c r="P323" s="13" t="s">
        <v>21</v>
      </c>
      <c r="Q323" s="13" t="s">
        <v>21</v>
      </c>
      <c r="R323" s="13" t="s">
        <v>21</v>
      </c>
    </row>
    <row r="324" spans="1:21" s="11" customFormat="1" ht="31.5" x14ac:dyDescent="0.25">
      <c r="A324" s="393"/>
      <c r="B324" s="13" t="s">
        <v>191</v>
      </c>
      <c r="C324" s="13"/>
      <c r="D324" s="13" t="s">
        <v>239</v>
      </c>
      <c r="E324" s="13" t="s">
        <v>193</v>
      </c>
      <c r="F324" s="13">
        <v>383</v>
      </c>
      <c r="G324" s="55">
        <v>670000</v>
      </c>
      <c r="H324" s="55">
        <v>670000</v>
      </c>
      <c r="I324" s="49">
        <v>257794</v>
      </c>
      <c r="J324" s="13">
        <v>0</v>
      </c>
      <c r="K324" s="55">
        <v>670000</v>
      </c>
      <c r="L324" s="13" t="s">
        <v>21</v>
      </c>
      <c r="M324" s="47">
        <v>45838</v>
      </c>
      <c r="N324" s="47">
        <v>45838</v>
      </c>
      <c r="O324" s="13" t="s">
        <v>21</v>
      </c>
      <c r="P324" s="13" t="s">
        <v>21</v>
      </c>
      <c r="Q324" s="13" t="s">
        <v>21</v>
      </c>
      <c r="R324" s="13" t="s">
        <v>21</v>
      </c>
    </row>
    <row r="325" spans="1:21" s="11" customFormat="1" ht="15.75" x14ac:dyDescent="0.25">
      <c r="A325" s="393"/>
      <c r="B325" s="13" t="s">
        <v>189</v>
      </c>
      <c r="C325" s="13"/>
      <c r="D325" s="13" t="s">
        <v>21</v>
      </c>
      <c r="E325" s="13" t="s">
        <v>187</v>
      </c>
      <c r="F325" s="13"/>
      <c r="G325" s="13">
        <v>1</v>
      </c>
      <c r="H325" s="13">
        <v>1</v>
      </c>
      <c r="I325" s="13">
        <v>1</v>
      </c>
      <c r="J325" s="13">
        <v>1</v>
      </c>
      <c r="K325" s="13">
        <v>1</v>
      </c>
      <c r="L325" s="13" t="s">
        <v>21</v>
      </c>
      <c r="M325" s="47">
        <v>45680</v>
      </c>
      <c r="N325" s="47">
        <v>45680</v>
      </c>
      <c r="O325" s="13">
        <v>0</v>
      </c>
      <c r="P325" s="13" t="s">
        <v>21</v>
      </c>
      <c r="Q325" s="48">
        <v>0</v>
      </c>
      <c r="R325" s="48">
        <v>0</v>
      </c>
      <c r="U325" s="11" t="s">
        <v>242</v>
      </c>
    </row>
    <row r="326" spans="1:21" s="11" customFormat="1" ht="15.75" x14ac:dyDescent="0.25">
      <c r="A326" s="393" t="s">
        <v>270</v>
      </c>
      <c r="B326" s="13" t="s">
        <v>190</v>
      </c>
      <c r="C326" s="13"/>
      <c r="D326" s="13"/>
      <c r="E326" s="13"/>
      <c r="F326" s="13"/>
      <c r="G326" s="13" t="s">
        <v>21</v>
      </c>
      <c r="H326" s="13"/>
      <c r="I326" s="13" t="s">
        <v>21</v>
      </c>
      <c r="J326" s="13"/>
      <c r="K326" s="13"/>
      <c r="L326" s="13" t="s">
        <v>21</v>
      </c>
      <c r="M326" s="13"/>
      <c r="N326" s="13"/>
      <c r="O326" s="13" t="s">
        <v>21</v>
      </c>
      <c r="P326" s="13" t="s">
        <v>21</v>
      </c>
      <c r="Q326" s="13" t="s">
        <v>21</v>
      </c>
      <c r="R326" s="13" t="s">
        <v>21</v>
      </c>
    </row>
    <row r="327" spans="1:21" s="11" customFormat="1" ht="31.5" x14ac:dyDescent="0.25">
      <c r="A327" s="393"/>
      <c r="B327" s="13" t="s">
        <v>191</v>
      </c>
      <c r="C327" s="13"/>
      <c r="D327" s="13" t="s">
        <v>239</v>
      </c>
      <c r="E327" s="13" t="s">
        <v>193</v>
      </c>
      <c r="F327" s="13">
        <v>383</v>
      </c>
      <c r="G327" s="49">
        <v>668000</v>
      </c>
      <c r="H327" s="49">
        <v>668000</v>
      </c>
      <c r="I327" s="49">
        <v>668000</v>
      </c>
      <c r="J327" s="13">
        <v>0</v>
      </c>
      <c r="K327" s="49">
        <v>668000</v>
      </c>
      <c r="L327" s="13" t="s">
        <v>21</v>
      </c>
      <c r="M327" s="47">
        <v>45651</v>
      </c>
      <c r="N327" s="47">
        <v>45651</v>
      </c>
      <c r="O327" s="13" t="s">
        <v>21</v>
      </c>
      <c r="P327" s="13" t="s">
        <v>21</v>
      </c>
      <c r="Q327" s="13" t="s">
        <v>21</v>
      </c>
      <c r="R327" s="13" t="s">
        <v>21</v>
      </c>
    </row>
    <row r="328" spans="1:21" s="11" customFormat="1" ht="15.75" x14ac:dyDescent="0.25">
      <c r="A328" s="393"/>
      <c r="B328" s="13" t="s">
        <v>189</v>
      </c>
      <c r="C328" s="13"/>
      <c r="D328" s="13" t="s">
        <v>21</v>
      </c>
      <c r="E328" s="13" t="s">
        <v>187</v>
      </c>
      <c r="F328" s="13"/>
      <c r="G328" s="13">
        <v>1</v>
      </c>
      <c r="H328" s="13">
        <v>1</v>
      </c>
      <c r="I328" s="13">
        <v>1</v>
      </c>
      <c r="J328" s="13">
        <v>1</v>
      </c>
      <c r="K328" s="13">
        <v>1</v>
      </c>
      <c r="L328" s="13" t="s">
        <v>21</v>
      </c>
      <c r="M328" s="47">
        <v>45680</v>
      </c>
      <c r="N328" s="47">
        <v>45680</v>
      </c>
      <c r="O328" s="13">
        <v>0</v>
      </c>
      <c r="P328" s="13" t="s">
        <v>21</v>
      </c>
      <c r="Q328" s="48">
        <v>0</v>
      </c>
      <c r="R328" s="48">
        <v>0</v>
      </c>
    </row>
    <row r="329" spans="1:21" s="11" customFormat="1" ht="15.75" x14ac:dyDescent="0.25">
      <c r="A329" s="393" t="s">
        <v>271</v>
      </c>
      <c r="B329" s="13" t="s">
        <v>190</v>
      </c>
      <c r="C329" s="13"/>
      <c r="D329" s="13"/>
      <c r="E329" s="13"/>
      <c r="F329" s="13"/>
      <c r="G329" s="13" t="s">
        <v>21</v>
      </c>
      <c r="H329" s="13"/>
      <c r="I329" s="13" t="s">
        <v>21</v>
      </c>
      <c r="J329" s="13"/>
      <c r="K329" s="13"/>
      <c r="L329" s="13" t="s">
        <v>21</v>
      </c>
      <c r="M329" s="13"/>
      <c r="N329" s="13"/>
      <c r="O329" s="13" t="s">
        <v>21</v>
      </c>
      <c r="P329" s="13" t="s">
        <v>21</v>
      </c>
      <c r="Q329" s="13" t="s">
        <v>21</v>
      </c>
      <c r="R329" s="13" t="s">
        <v>21</v>
      </c>
    </row>
    <row r="330" spans="1:21" s="11" customFormat="1" ht="31.5" x14ac:dyDescent="0.25">
      <c r="A330" s="393"/>
      <c r="B330" s="13" t="s">
        <v>191</v>
      </c>
      <c r="C330" s="13"/>
      <c r="D330" s="13" t="s">
        <v>239</v>
      </c>
      <c r="E330" s="13" t="s">
        <v>193</v>
      </c>
      <c r="F330" s="13">
        <v>383</v>
      </c>
      <c r="G330" s="49">
        <v>675478</v>
      </c>
      <c r="H330" s="49">
        <v>675478</v>
      </c>
      <c r="I330" s="49">
        <v>740100</v>
      </c>
      <c r="J330" s="13">
        <v>0</v>
      </c>
      <c r="K330" s="49">
        <v>675478</v>
      </c>
      <c r="L330" s="13" t="s">
        <v>21</v>
      </c>
      <c r="M330" s="47">
        <v>45651</v>
      </c>
      <c r="N330" s="47">
        <v>45651</v>
      </c>
      <c r="O330" s="13" t="s">
        <v>21</v>
      </c>
      <c r="P330" s="13" t="s">
        <v>21</v>
      </c>
      <c r="Q330" s="13" t="s">
        <v>21</v>
      </c>
      <c r="R330" s="13" t="s">
        <v>21</v>
      </c>
    </row>
    <row r="331" spans="1:21" s="11" customFormat="1" ht="15.75" x14ac:dyDescent="0.25">
      <c r="A331" s="393"/>
      <c r="B331" s="13" t="s">
        <v>189</v>
      </c>
      <c r="C331" s="13"/>
      <c r="D331" s="13" t="s">
        <v>21</v>
      </c>
      <c r="E331" s="13" t="s">
        <v>187</v>
      </c>
      <c r="F331" s="13"/>
      <c r="G331" s="13">
        <v>1</v>
      </c>
      <c r="H331" s="13">
        <v>1</v>
      </c>
      <c r="I331" s="13">
        <v>0</v>
      </c>
      <c r="J331" s="13">
        <v>0</v>
      </c>
      <c r="K331" s="13">
        <v>0</v>
      </c>
      <c r="L331" s="13" t="s">
        <v>21</v>
      </c>
      <c r="M331" s="47">
        <v>45769</v>
      </c>
      <c r="N331" s="47">
        <v>45769</v>
      </c>
      <c r="O331" s="13">
        <v>0</v>
      </c>
      <c r="P331" s="13" t="s">
        <v>21</v>
      </c>
      <c r="Q331" s="48">
        <v>0</v>
      </c>
      <c r="R331" s="48">
        <v>0</v>
      </c>
    </row>
    <row r="332" spans="1:21" s="11" customFormat="1" ht="15.75" x14ac:dyDescent="0.25">
      <c r="A332" s="393" t="s">
        <v>272</v>
      </c>
      <c r="B332" s="13" t="s">
        <v>190</v>
      </c>
      <c r="C332" s="13"/>
      <c r="D332" s="13"/>
      <c r="E332" s="13"/>
      <c r="F332" s="13"/>
      <c r="G332" s="13" t="s">
        <v>21</v>
      </c>
      <c r="H332" s="13"/>
      <c r="I332" s="13" t="s">
        <v>21</v>
      </c>
      <c r="J332" s="13"/>
      <c r="K332" s="13"/>
      <c r="L332" s="13" t="s">
        <v>21</v>
      </c>
      <c r="M332" s="13"/>
      <c r="N332" s="13"/>
      <c r="O332" s="13" t="s">
        <v>21</v>
      </c>
      <c r="P332" s="13" t="s">
        <v>21</v>
      </c>
      <c r="Q332" s="13" t="s">
        <v>21</v>
      </c>
      <c r="R332" s="13" t="s">
        <v>21</v>
      </c>
    </row>
    <row r="333" spans="1:21" s="11" customFormat="1" ht="31.5" x14ac:dyDescent="0.25">
      <c r="A333" s="393"/>
      <c r="B333" s="13" t="s">
        <v>191</v>
      </c>
      <c r="C333" s="13"/>
      <c r="D333" s="13" t="s">
        <v>239</v>
      </c>
      <c r="E333" s="13" t="s">
        <v>193</v>
      </c>
      <c r="F333" s="13">
        <v>383</v>
      </c>
      <c r="G333" s="49">
        <v>472500</v>
      </c>
      <c r="H333" s="49">
        <v>472500</v>
      </c>
      <c r="I333" s="49">
        <v>325240</v>
      </c>
      <c r="J333" s="13">
        <v>0</v>
      </c>
      <c r="K333" s="49">
        <v>472500</v>
      </c>
      <c r="L333" s="13" t="s">
        <v>21</v>
      </c>
      <c r="M333" s="47">
        <v>45651</v>
      </c>
      <c r="N333" s="47">
        <v>45651</v>
      </c>
      <c r="O333" s="13" t="s">
        <v>21</v>
      </c>
      <c r="P333" s="13" t="s">
        <v>21</v>
      </c>
      <c r="Q333" s="13" t="s">
        <v>21</v>
      </c>
      <c r="R333" s="13" t="s">
        <v>21</v>
      </c>
    </row>
    <row r="334" spans="1:21" s="11" customFormat="1" ht="31.5" x14ac:dyDescent="0.25">
      <c r="A334" s="393"/>
      <c r="B334" s="13" t="s">
        <v>191</v>
      </c>
      <c r="C334" s="13"/>
      <c r="D334" s="13" t="s">
        <v>239</v>
      </c>
      <c r="E334" s="13" t="s">
        <v>193</v>
      </c>
      <c r="F334" s="13">
        <v>383</v>
      </c>
      <c r="G334" s="49">
        <v>630000</v>
      </c>
      <c r="H334" s="49">
        <v>630000</v>
      </c>
      <c r="I334" s="49">
        <v>325240</v>
      </c>
      <c r="J334" s="13">
        <v>0</v>
      </c>
      <c r="K334" s="49">
        <v>630000</v>
      </c>
      <c r="L334" s="13" t="s">
        <v>21</v>
      </c>
      <c r="M334" s="47">
        <v>45747</v>
      </c>
      <c r="N334" s="47">
        <v>45747</v>
      </c>
      <c r="O334" s="13" t="s">
        <v>21</v>
      </c>
      <c r="P334" s="13" t="s">
        <v>21</v>
      </c>
      <c r="Q334" s="13" t="s">
        <v>21</v>
      </c>
      <c r="R334" s="13" t="s">
        <v>21</v>
      </c>
    </row>
    <row r="335" spans="1:21" s="11" customFormat="1" ht="15.75" x14ac:dyDescent="0.25">
      <c r="A335" s="393"/>
      <c r="B335" s="13" t="s">
        <v>189</v>
      </c>
      <c r="C335" s="13"/>
      <c r="D335" s="13" t="s">
        <v>21</v>
      </c>
      <c r="E335" s="13" t="s">
        <v>187</v>
      </c>
      <c r="F335" s="13"/>
      <c r="G335" s="13">
        <v>1</v>
      </c>
      <c r="H335" s="13">
        <v>1</v>
      </c>
      <c r="I335" s="13">
        <v>0</v>
      </c>
      <c r="J335" s="13">
        <v>0</v>
      </c>
      <c r="K335" s="13">
        <v>0</v>
      </c>
      <c r="L335" s="13" t="s">
        <v>21</v>
      </c>
      <c r="M335" s="47">
        <v>45869</v>
      </c>
      <c r="N335" s="47">
        <v>45869</v>
      </c>
      <c r="O335" s="13">
        <v>0</v>
      </c>
      <c r="P335" s="13" t="s">
        <v>21</v>
      </c>
      <c r="Q335" s="48">
        <v>0</v>
      </c>
      <c r="R335" s="48">
        <v>0</v>
      </c>
    </row>
    <row r="336" spans="1:21" s="11" customFormat="1" ht="15.75" x14ac:dyDescent="0.25">
      <c r="A336" s="393" t="s">
        <v>273</v>
      </c>
      <c r="B336" s="13" t="s">
        <v>190</v>
      </c>
      <c r="C336" s="13"/>
      <c r="D336" s="13"/>
      <c r="E336" s="13"/>
      <c r="F336" s="13"/>
      <c r="G336" s="13" t="s">
        <v>21</v>
      </c>
      <c r="H336" s="13"/>
      <c r="I336" s="13" t="s">
        <v>21</v>
      </c>
      <c r="J336" s="13"/>
      <c r="K336" s="13"/>
      <c r="L336" s="13" t="s">
        <v>21</v>
      </c>
      <c r="M336" s="13"/>
      <c r="N336" s="13"/>
      <c r="O336" s="13" t="s">
        <v>21</v>
      </c>
      <c r="P336" s="13" t="s">
        <v>21</v>
      </c>
      <c r="Q336" s="13" t="s">
        <v>21</v>
      </c>
      <c r="R336" s="13" t="s">
        <v>21</v>
      </c>
    </row>
    <row r="337" spans="1:18" s="11" customFormat="1" ht="31.5" x14ac:dyDescent="0.25">
      <c r="A337" s="393"/>
      <c r="B337" s="13" t="s">
        <v>191</v>
      </c>
      <c r="C337" s="13"/>
      <c r="D337" s="13" t="s">
        <v>239</v>
      </c>
      <c r="E337" s="13" t="s">
        <v>193</v>
      </c>
      <c r="F337" s="13">
        <v>383</v>
      </c>
      <c r="G337" s="49">
        <v>333500</v>
      </c>
      <c r="H337" s="49">
        <v>333500</v>
      </c>
      <c r="I337" s="49">
        <v>497959</v>
      </c>
      <c r="J337" s="13">
        <v>0</v>
      </c>
      <c r="K337" s="49">
        <v>333500</v>
      </c>
      <c r="L337" s="13" t="s">
        <v>21</v>
      </c>
      <c r="M337" s="47">
        <v>45651</v>
      </c>
      <c r="N337" s="47">
        <v>45651</v>
      </c>
      <c r="O337" s="13" t="s">
        <v>21</v>
      </c>
      <c r="P337" s="13" t="s">
        <v>21</v>
      </c>
      <c r="Q337" s="13" t="s">
        <v>21</v>
      </c>
      <c r="R337" s="13" t="s">
        <v>21</v>
      </c>
    </row>
    <row r="338" spans="1:18" s="11" customFormat="1" ht="31.5" x14ac:dyDescent="0.25">
      <c r="A338" s="393"/>
      <c r="B338" s="13" t="s">
        <v>191</v>
      </c>
      <c r="C338" s="13"/>
      <c r="D338" s="13" t="s">
        <v>239</v>
      </c>
      <c r="E338" s="13" t="s">
        <v>193</v>
      </c>
      <c r="F338" s="13">
        <v>383</v>
      </c>
      <c r="G338" s="49">
        <v>500250</v>
      </c>
      <c r="H338" s="49">
        <v>500250</v>
      </c>
      <c r="I338" s="49">
        <v>500250</v>
      </c>
      <c r="J338" s="13">
        <v>0</v>
      </c>
      <c r="K338" s="49">
        <v>500250</v>
      </c>
      <c r="L338" s="13" t="s">
        <v>21</v>
      </c>
      <c r="M338" s="47">
        <v>45747</v>
      </c>
      <c r="N338" s="47">
        <v>45747</v>
      </c>
      <c r="O338" s="13" t="s">
        <v>21</v>
      </c>
      <c r="P338" s="13" t="s">
        <v>21</v>
      </c>
      <c r="Q338" s="13" t="s">
        <v>21</v>
      </c>
      <c r="R338" s="13" t="s">
        <v>21</v>
      </c>
    </row>
    <row r="339" spans="1:18" s="11" customFormat="1" ht="31.5" x14ac:dyDescent="0.25">
      <c r="A339" s="393"/>
      <c r="B339" s="13" t="s">
        <v>191</v>
      </c>
      <c r="C339" s="13"/>
      <c r="D339" s="13" t="s">
        <v>239</v>
      </c>
      <c r="E339" s="13" t="s">
        <v>193</v>
      </c>
      <c r="F339" s="13">
        <v>383</v>
      </c>
      <c r="G339" s="49">
        <v>667000</v>
      </c>
      <c r="H339" s="49">
        <v>667000</v>
      </c>
      <c r="I339" s="49">
        <v>500250</v>
      </c>
      <c r="J339" s="13">
        <v>0</v>
      </c>
      <c r="K339" s="49">
        <v>667000</v>
      </c>
      <c r="L339" s="13" t="s">
        <v>21</v>
      </c>
      <c r="M339" s="47">
        <v>45838</v>
      </c>
      <c r="N339" s="47">
        <v>45838</v>
      </c>
      <c r="O339" s="13" t="s">
        <v>21</v>
      </c>
      <c r="P339" s="13" t="s">
        <v>21</v>
      </c>
      <c r="Q339" s="13" t="s">
        <v>21</v>
      </c>
      <c r="R339" s="13" t="s">
        <v>21</v>
      </c>
    </row>
    <row r="340" spans="1:18" s="11" customFormat="1" ht="15.75" x14ac:dyDescent="0.25">
      <c r="A340" s="393"/>
      <c r="B340" s="13" t="s">
        <v>189</v>
      </c>
      <c r="C340" s="13"/>
      <c r="D340" s="13" t="s">
        <v>21</v>
      </c>
      <c r="E340" s="13" t="s">
        <v>187</v>
      </c>
      <c r="F340" s="13"/>
      <c r="G340" s="13">
        <v>1</v>
      </c>
      <c r="H340" s="13">
        <v>1</v>
      </c>
      <c r="I340" s="13">
        <v>1</v>
      </c>
      <c r="J340" s="13">
        <v>1</v>
      </c>
      <c r="K340" s="13">
        <v>1</v>
      </c>
      <c r="L340" s="13" t="s">
        <v>21</v>
      </c>
      <c r="M340" s="47">
        <v>45695</v>
      </c>
      <c r="N340" s="47">
        <v>45695</v>
      </c>
      <c r="O340" s="13">
        <v>0</v>
      </c>
      <c r="P340" s="13" t="s">
        <v>21</v>
      </c>
      <c r="Q340" s="48">
        <v>0</v>
      </c>
      <c r="R340" s="48">
        <v>0</v>
      </c>
    </row>
    <row r="341" spans="1:18" s="11" customFormat="1" ht="15.75" x14ac:dyDescent="0.25">
      <c r="A341" s="393" t="s">
        <v>274</v>
      </c>
      <c r="B341" s="13" t="s">
        <v>190</v>
      </c>
      <c r="C341" s="13"/>
      <c r="D341" s="13"/>
      <c r="E341" s="13"/>
      <c r="F341" s="13"/>
      <c r="G341" s="13" t="s">
        <v>21</v>
      </c>
      <c r="H341" s="13"/>
      <c r="I341" s="13" t="s">
        <v>21</v>
      </c>
      <c r="J341" s="13" t="s">
        <v>242</v>
      </c>
      <c r="K341" s="13"/>
      <c r="L341" s="13" t="s">
        <v>21</v>
      </c>
      <c r="M341" s="13"/>
      <c r="N341" s="47"/>
      <c r="O341" s="13" t="s">
        <v>21</v>
      </c>
      <c r="P341" s="13" t="s">
        <v>21</v>
      </c>
      <c r="Q341" s="13" t="s">
        <v>21</v>
      </c>
      <c r="R341" s="13" t="s">
        <v>21</v>
      </c>
    </row>
    <row r="342" spans="1:18" s="11" customFormat="1" ht="31.5" x14ac:dyDescent="0.25">
      <c r="A342" s="393"/>
      <c r="B342" s="13" t="s">
        <v>191</v>
      </c>
      <c r="C342" s="13"/>
      <c r="D342" s="13" t="s">
        <v>239</v>
      </c>
      <c r="E342" s="13" t="s">
        <v>193</v>
      </c>
      <c r="F342" s="13">
        <v>383</v>
      </c>
      <c r="G342" s="49">
        <v>680447</v>
      </c>
      <c r="H342" s="49">
        <v>680447</v>
      </c>
      <c r="I342" s="49">
        <v>680294</v>
      </c>
      <c r="J342" s="13">
        <v>0</v>
      </c>
      <c r="K342" s="49">
        <v>680447</v>
      </c>
      <c r="L342" s="13" t="s">
        <v>21</v>
      </c>
      <c r="M342" s="47">
        <v>45651</v>
      </c>
      <c r="N342" s="47">
        <v>45651</v>
      </c>
      <c r="O342" s="13" t="s">
        <v>21</v>
      </c>
      <c r="P342" s="13" t="s">
        <v>21</v>
      </c>
      <c r="Q342" s="13" t="s">
        <v>21</v>
      </c>
      <c r="R342" s="13" t="s">
        <v>21</v>
      </c>
    </row>
    <row r="343" spans="1:18" s="11" customFormat="1" ht="15.75" x14ac:dyDescent="0.25">
      <c r="A343" s="393"/>
      <c r="B343" s="13" t="s">
        <v>189</v>
      </c>
      <c r="C343" s="13"/>
      <c r="D343" s="13" t="s">
        <v>21</v>
      </c>
      <c r="E343" s="13" t="s">
        <v>187</v>
      </c>
      <c r="F343" s="13"/>
      <c r="G343" s="13">
        <v>1</v>
      </c>
      <c r="H343" s="13">
        <v>1</v>
      </c>
      <c r="I343" s="13">
        <v>0</v>
      </c>
      <c r="J343" s="13">
        <v>0</v>
      </c>
      <c r="K343" s="13">
        <v>0</v>
      </c>
      <c r="L343" s="13" t="s">
        <v>21</v>
      </c>
      <c r="M343" s="47">
        <v>45769</v>
      </c>
      <c r="N343" s="47">
        <v>45769</v>
      </c>
      <c r="O343" s="13">
        <v>0</v>
      </c>
      <c r="P343" s="13" t="s">
        <v>21</v>
      </c>
      <c r="Q343" s="48">
        <v>0</v>
      </c>
      <c r="R343" s="48">
        <v>0</v>
      </c>
    </row>
    <row r="344" spans="1:18" s="11" customFormat="1" ht="15.75" x14ac:dyDescent="0.25">
      <c r="A344" s="393" t="s">
        <v>275</v>
      </c>
      <c r="B344" s="13" t="s">
        <v>190</v>
      </c>
      <c r="C344" s="13"/>
      <c r="D344" s="13"/>
      <c r="E344" s="13"/>
      <c r="F344" s="13"/>
      <c r="G344" s="13" t="s">
        <v>21</v>
      </c>
      <c r="H344" s="13"/>
      <c r="I344" s="13" t="s">
        <v>21</v>
      </c>
      <c r="J344" s="13"/>
      <c r="K344" s="13"/>
      <c r="L344" s="13" t="s">
        <v>21</v>
      </c>
      <c r="M344" s="13"/>
      <c r="N344" s="47"/>
      <c r="O344" s="13" t="s">
        <v>21</v>
      </c>
      <c r="P344" s="13" t="s">
        <v>21</v>
      </c>
      <c r="Q344" s="13" t="s">
        <v>21</v>
      </c>
      <c r="R344" s="13" t="s">
        <v>21</v>
      </c>
    </row>
    <row r="345" spans="1:18" s="11" customFormat="1" ht="31.5" x14ac:dyDescent="0.25">
      <c r="A345" s="393"/>
      <c r="B345" s="13" t="s">
        <v>191</v>
      </c>
      <c r="C345" s="13"/>
      <c r="D345" s="13" t="s">
        <v>239</v>
      </c>
      <c r="E345" s="13" t="s">
        <v>193</v>
      </c>
      <c r="F345" s="13">
        <v>383</v>
      </c>
      <c r="G345" s="49">
        <v>500250</v>
      </c>
      <c r="H345" s="49">
        <v>500250</v>
      </c>
      <c r="I345" s="13">
        <v>0</v>
      </c>
      <c r="J345" s="13">
        <v>0</v>
      </c>
      <c r="K345" s="49">
        <v>500250</v>
      </c>
      <c r="L345" s="13" t="s">
        <v>21</v>
      </c>
      <c r="M345" s="47">
        <v>45651</v>
      </c>
      <c r="N345" s="47">
        <v>45651</v>
      </c>
      <c r="O345" s="13" t="s">
        <v>21</v>
      </c>
      <c r="P345" s="13" t="s">
        <v>21</v>
      </c>
      <c r="Q345" s="13" t="s">
        <v>21</v>
      </c>
      <c r="R345" s="13" t="s">
        <v>21</v>
      </c>
    </row>
    <row r="346" spans="1:18" s="11" customFormat="1" ht="31.5" x14ac:dyDescent="0.25">
      <c r="A346" s="393"/>
      <c r="B346" s="13" t="s">
        <v>191</v>
      </c>
      <c r="C346" s="13"/>
      <c r="D346" s="13" t="s">
        <v>239</v>
      </c>
      <c r="E346" s="13" t="s">
        <v>193</v>
      </c>
      <c r="F346" s="13">
        <v>383</v>
      </c>
      <c r="G346" s="49">
        <v>667000</v>
      </c>
      <c r="H346" s="49">
        <v>667000</v>
      </c>
      <c r="I346" s="13">
        <v>0</v>
      </c>
      <c r="J346" s="13">
        <v>0</v>
      </c>
      <c r="K346" s="49">
        <v>667000</v>
      </c>
      <c r="L346" s="13" t="s">
        <v>21</v>
      </c>
      <c r="M346" s="47">
        <v>45747</v>
      </c>
      <c r="N346" s="47">
        <v>45747</v>
      </c>
      <c r="O346" s="13" t="s">
        <v>21</v>
      </c>
      <c r="P346" s="13" t="s">
        <v>21</v>
      </c>
      <c r="Q346" s="13" t="s">
        <v>21</v>
      </c>
      <c r="R346" s="13" t="s">
        <v>21</v>
      </c>
    </row>
    <row r="347" spans="1:18" s="11" customFormat="1" ht="15.75" x14ac:dyDescent="0.25">
      <c r="A347" s="393"/>
      <c r="B347" s="13" t="s">
        <v>189</v>
      </c>
      <c r="C347" s="13"/>
      <c r="D347" s="13" t="s">
        <v>21</v>
      </c>
      <c r="E347" s="13" t="s">
        <v>187</v>
      </c>
      <c r="F347" s="13"/>
      <c r="G347" s="13">
        <v>1</v>
      </c>
      <c r="H347" s="13">
        <v>1</v>
      </c>
      <c r="I347" s="13">
        <v>1</v>
      </c>
      <c r="J347" s="13">
        <v>1</v>
      </c>
      <c r="K347" s="13">
        <v>1</v>
      </c>
      <c r="L347" s="13" t="s">
        <v>21</v>
      </c>
      <c r="M347" s="47">
        <v>45769</v>
      </c>
      <c r="N347" s="47">
        <v>45769</v>
      </c>
      <c r="O347" s="13">
        <v>0</v>
      </c>
      <c r="P347" s="13" t="s">
        <v>21</v>
      </c>
      <c r="Q347" s="48">
        <v>0</v>
      </c>
      <c r="R347" s="48">
        <v>0</v>
      </c>
    </row>
    <row r="348" spans="1:18" s="11" customFormat="1" ht="15.75" x14ac:dyDescent="0.25">
      <c r="A348" s="393" t="s">
        <v>276</v>
      </c>
      <c r="B348" s="13" t="s">
        <v>190</v>
      </c>
      <c r="C348" s="13"/>
      <c r="D348" s="13"/>
      <c r="E348" s="13"/>
      <c r="F348" s="13"/>
      <c r="G348" s="13" t="s">
        <v>21</v>
      </c>
      <c r="H348" s="13"/>
      <c r="I348" s="13" t="s">
        <v>21</v>
      </c>
      <c r="J348" s="13"/>
      <c r="K348" s="13"/>
      <c r="L348" s="13" t="s">
        <v>21</v>
      </c>
      <c r="M348" s="13"/>
      <c r="N348" s="13"/>
      <c r="O348" s="13" t="s">
        <v>21</v>
      </c>
      <c r="P348" s="13" t="s">
        <v>21</v>
      </c>
      <c r="Q348" s="13" t="s">
        <v>21</v>
      </c>
      <c r="R348" s="13" t="s">
        <v>21</v>
      </c>
    </row>
    <row r="349" spans="1:18" s="11" customFormat="1" ht="31.5" x14ac:dyDescent="0.25">
      <c r="A349" s="393"/>
      <c r="B349" s="13" t="s">
        <v>191</v>
      </c>
      <c r="C349" s="13"/>
      <c r="D349" s="13" t="s">
        <v>239</v>
      </c>
      <c r="E349" s="13" t="s">
        <v>193</v>
      </c>
      <c r="F349" s="13">
        <v>383</v>
      </c>
      <c r="G349" s="49">
        <v>465000</v>
      </c>
      <c r="H349" s="49">
        <v>465000</v>
      </c>
      <c r="I349" s="49">
        <v>450000</v>
      </c>
      <c r="J349" s="13">
        <v>0</v>
      </c>
      <c r="K349" s="49">
        <v>465000</v>
      </c>
      <c r="L349" s="13" t="s">
        <v>21</v>
      </c>
      <c r="M349" s="47">
        <v>45651</v>
      </c>
      <c r="N349" s="47">
        <v>45651</v>
      </c>
      <c r="O349" s="13" t="s">
        <v>21</v>
      </c>
      <c r="P349" s="13" t="s">
        <v>21</v>
      </c>
      <c r="Q349" s="13" t="s">
        <v>21</v>
      </c>
      <c r="R349" s="13" t="s">
        <v>21</v>
      </c>
    </row>
    <row r="350" spans="1:18" s="11" customFormat="1" ht="31.5" x14ac:dyDescent="0.25">
      <c r="A350" s="393"/>
      <c r="B350" s="13" t="s">
        <v>191</v>
      </c>
      <c r="C350" s="13"/>
      <c r="D350" s="13" t="s">
        <v>239</v>
      </c>
      <c r="E350" s="13" t="s">
        <v>193</v>
      </c>
      <c r="F350" s="13">
        <v>383</v>
      </c>
      <c r="G350" s="49">
        <v>620000</v>
      </c>
      <c r="H350" s="49">
        <v>620000</v>
      </c>
      <c r="I350" s="49">
        <v>450000</v>
      </c>
      <c r="J350" s="49">
        <v>170000</v>
      </c>
      <c r="K350" s="49">
        <v>620000</v>
      </c>
      <c r="L350" s="13" t="s">
        <v>21</v>
      </c>
      <c r="M350" s="47">
        <v>45747</v>
      </c>
      <c r="N350" s="47">
        <v>45747</v>
      </c>
      <c r="O350" s="13" t="s">
        <v>21</v>
      </c>
      <c r="P350" s="13" t="s">
        <v>21</v>
      </c>
      <c r="Q350" s="13" t="s">
        <v>21</v>
      </c>
      <c r="R350" s="13" t="s">
        <v>21</v>
      </c>
    </row>
    <row r="351" spans="1:18" s="11" customFormat="1" ht="15.75" x14ac:dyDescent="0.25">
      <c r="A351" s="393"/>
      <c r="B351" s="13" t="s">
        <v>189</v>
      </c>
      <c r="C351" s="13"/>
      <c r="D351" s="13" t="s">
        <v>21</v>
      </c>
      <c r="E351" s="13" t="s">
        <v>187</v>
      </c>
      <c r="F351" s="13"/>
      <c r="G351" s="13">
        <v>1</v>
      </c>
      <c r="H351" s="13">
        <v>1</v>
      </c>
      <c r="I351" s="13">
        <v>0</v>
      </c>
      <c r="J351" s="13">
        <v>0</v>
      </c>
      <c r="K351" s="13">
        <v>0</v>
      </c>
      <c r="L351" s="13" t="s">
        <v>21</v>
      </c>
      <c r="M351" s="47">
        <v>45769</v>
      </c>
      <c r="N351" s="47">
        <v>45769</v>
      </c>
      <c r="O351" s="13">
        <v>0</v>
      </c>
      <c r="P351" s="13" t="s">
        <v>21</v>
      </c>
      <c r="Q351" s="48">
        <v>0</v>
      </c>
      <c r="R351" s="48">
        <v>0</v>
      </c>
    </row>
    <row r="352" spans="1:18" s="11" customFormat="1" ht="15.75" x14ac:dyDescent="0.25">
      <c r="A352" s="393" t="s">
        <v>277</v>
      </c>
      <c r="B352" s="13" t="s">
        <v>190</v>
      </c>
      <c r="C352" s="13"/>
      <c r="D352" s="13"/>
      <c r="E352" s="13"/>
      <c r="F352" s="13"/>
      <c r="G352" s="13" t="s">
        <v>21</v>
      </c>
      <c r="H352" s="13"/>
      <c r="I352" s="13" t="s">
        <v>21</v>
      </c>
      <c r="J352" s="13"/>
      <c r="K352" s="13"/>
      <c r="L352" s="13" t="s">
        <v>21</v>
      </c>
      <c r="M352" s="13"/>
      <c r="N352" s="13"/>
      <c r="O352" s="13" t="s">
        <v>21</v>
      </c>
      <c r="P352" s="13" t="s">
        <v>21</v>
      </c>
      <c r="Q352" s="13" t="s">
        <v>21</v>
      </c>
      <c r="R352" s="13" t="s">
        <v>21</v>
      </c>
    </row>
    <row r="353" spans="1:18" s="11" customFormat="1" ht="31.5" x14ac:dyDescent="0.25">
      <c r="A353" s="393"/>
      <c r="B353" s="13" t="s">
        <v>191</v>
      </c>
      <c r="C353" s="13"/>
      <c r="D353" s="13" t="s">
        <v>239</v>
      </c>
      <c r="E353" s="13" t="s">
        <v>193</v>
      </c>
      <c r="F353" s="13">
        <v>383</v>
      </c>
      <c r="G353" s="49">
        <v>480000</v>
      </c>
      <c r="H353" s="49">
        <v>480000</v>
      </c>
      <c r="I353" s="13">
        <v>0</v>
      </c>
      <c r="J353" s="13">
        <v>0</v>
      </c>
      <c r="K353" s="49">
        <v>480000</v>
      </c>
      <c r="L353" s="13" t="s">
        <v>21</v>
      </c>
      <c r="M353" s="47">
        <v>45651</v>
      </c>
      <c r="N353" s="47">
        <v>45651</v>
      </c>
      <c r="O353" s="13" t="s">
        <v>21</v>
      </c>
      <c r="P353" s="13" t="s">
        <v>21</v>
      </c>
      <c r="Q353" s="13" t="s">
        <v>21</v>
      </c>
      <c r="R353" s="13" t="s">
        <v>21</v>
      </c>
    </row>
    <row r="354" spans="1:18" s="11" customFormat="1" ht="31.5" x14ac:dyDescent="0.25">
      <c r="A354" s="393"/>
      <c r="B354" s="13" t="s">
        <v>191</v>
      </c>
      <c r="C354" s="13"/>
      <c r="D354" s="13" t="s">
        <v>239</v>
      </c>
      <c r="E354" s="13" t="s">
        <v>193</v>
      </c>
      <c r="F354" s="13">
        <v>383</v>
      </c>
      <c r="G354" s="49">
        <v>640000</v>
      </c>
      <c r="H354" s="49">
        <v>640000</v>
      </c>
      <c r="I354" s="13">
        <v>0</v>
      </c>
      <c r="J354" s="13">
        <v>0</v>
      </c>
      <c r="K354" s="49">
        <v>640000</v>
      </c>
      <c r="L354" s="13" t="s">
        <v>21</v>
      </c>
      <c r="M354" s="47">
        <v>45747</v>
      </c>
      <c r="N354" s="47">
        <v>45747</v>
      </c>
      <c r="O354" s="13" t="s">
        <v>21</v>
      </c>
      <c r="P354" s="13" t="s">
        <v>21</v>
      </c>
      <c r="Q354" s="13" t="s">
        <v>21</v>
      </c>
      <c r="R354" s="13" t="s">
        <v>21</v>
      </c>
    </row>
    <row r="355" spans="1:18" s="11" customFormat="1" ht="15.75" x14ac:dyDescent="0.25">
      <c r="A355" s="393"/>
      <c r="B355" s="13" t="s">
        <v>189</v>
      </c>
      <c r="C355" s="13"/>
      <c r="D355" s="13" t="s">
        <v>21</v>
      </c>
      <c r="E355" s="13" t="s">
        <v>187</v>
      </c>
      <c r="F355" s="13"/>
      <c r="G355" s="13">
        <v>1</v>
      </c>
      <c r="H355" s="13">
        <v>1</v>
      </c>
      <c r="I355" s="13">
        <v>1</v>
      </c>
      <c r="J355" s="13">
        <v>1</v>
      </c>
      <c r="K355" s="13">
        <v>1</v>
      </c>
      <c r="L355" s="13" t="s">
        <v>21</v>
      </c>
      <c r="M355" s="47">
        <v>45651</v>
      </c>
      <c r="N355" s="47">
        <v>45651</v>
      </c>
      <c r="O355" s="13">
        <v>0</v>
      </c>
      <c r="P355" s="13" t="s">
        <v>21</v>
      </c>
      <c r="Q355" s="48">
        <v>0</v>
      </c>
      <c r="R355" s="48">
        <v>0</v>
      </c>
    </row>
    <row r="356" spans="1:18" s="11" customFormat="1" ht="15.75" x14ac:dyDescent="0.25">
      <c r="A356" s="393" t="s">
        <v>278</v>
      </c>
      <c r="B356" s="13" t="s">
        <v>190</v>
      </c>
      <c r="C356" s="13"/>
      <c r="D356" s="13"/>
      <c r="E356" s="13"/>
      <c r="F356" s="13"/>
      <c r="G356" s="13" t="s">
        <v>21</v>
      </c>
      <c r="H356" s="13"/>
      <c r="I356" s="13" t="s">
        <v>21</v>
      </c>
      <c r="J356" s="13"/>
      <c r="K356" s="13"/>
      <c r="L356" s="13" t="s">
        <v>21</v>
      </c>
      <c r="M356" s="13"/>
      <c r="N356" s="13"/>
      <c r="O356" s="13" t="s">
        <v>21</v>
      </c>
      <c r="P356" s="13" t="s">
        <v>21</v>
      </c>
      <c r="Q356" s="13" t="s">
        <v>21</v>
      </c>
      <c r="R356" s="13" t="s">
        <v>21</v>
      </c>
    </row>
    <row r="357" spans="1:18" s="11" customFormat="1" ht="31.5" x14ac:dyDescent="0.25">
      <c r="A357" s="393"/>
      <c r="B357" s="13" t="s">
        <v>191</v>
      </c>
      <c r="C357" s="13"/>
      <c r="D357" s="13" t="s">
        <v>239</v>
      </c>
      <c r="E357" s="13" t="s">
        <v>193</v>
      </c>
      <c r="F357" s="13">
        <v>383</v>
      </c>
      <c r="G357" s="49">
        <v>670000</v>
      </c>
      <c r="H357" s="49">
        <v>670000</v>
      </c>
      <c r="I357" s="49">
        <v>670000</v>
      </c>
      <c r="J357" s="13">
        <v>0</v>
      </c>
      <c r="K357" s="49">
        <v>670000</v>
      </c>
      <c r="L357" s="13" t="s">
        <v>21</v>
      </c>
      <c r="M357" s="47">
        <v>45651</v>
      </c>
      <c r="N357" s="47">
        <v>45651</v>
      </c>
      <c r="O357" s="13" t="s">
        <v>21</v>
      </c>
      <c r="P357" s="13" t="s">
        <v>21</v>
      </c>
      <c r="Q357" s="13" t="s">
        <v>21</v>
      </c>
      <c r="R357" s="13" t="s">
        <v>21</v>
      </c>
    </row>
    <row r="358" spans="1:18" s="11" customFormat="1" ht="15.75" x14ac:dyDescent="0.25">
      <c r="A358" s="393"/>
      <c r="B358" s="13" t="s">
        <v>189</v>
      </c>
      <c r="C358" s="13"/>
      <c r="D358" s="13" t="s">
        <v>21</v>
      </c>
      <c r="E358" s="13" t="s">
        <v>187</v>
      </c>
      <c r="F358" s="13"/>
      <c r="G358" s="13">
        <v>1</v>
      </c>
      <c r="H358" s="13">
        <v>1</v>
      </c>
      <c r="I358" s="13">
        <v>1</v>
      </c>
      <c r="J358" s="13">
        <v>1</v>
      </c>
      <c r="K358" s="13">
        <v>1</v>
      </c>
      <c r="L358" s="13" t="s">
        <v>21</v>
      </c>
      <c r="M358" s="47">
        <v>45651</v>
      </c>
      <c r="N358" s="47">
        <v>45651</v>
      </c>
      <c r="O358" s="13">
        <v>0</v>
      </c>
      <c r="P358" s="13" t="s">
        <v>21</v>
      </c>
      <c r="Q358" s="48">
        <v>0</v>
      </c>
      <c r="R358" s="48">
        <v>0</v>
      </c>
    </row>
    <row r="359" spans="1:18" s="11" customFormat="1" ht="15.75" x14ac:dyDescent="0.25">
      <c r="A359" s="393" t="s">
        <v>279</v>
      </c>
      <c r="B359" s="13" t="s">
        <v>190</v>
      </c>
      <c r="C359" s="13"/>
      <c r="D359" s="13"/>
      <c r="E359" s="13"/>
      <c r="F359" s="13"/>
      <c r="G359" s="13" t="s">
        <v>21</v>
      </c>
      <c r="H359" s="13"/>
      <c r="I359" s="13" t="s">
        <v>21</v>
      </c>
      <c r="J359" s="13"/>
      <c r="K359" s="13"/>
      <c r="L359" s="13" t="s">
        <v>21</v>
      </c>
      <c r="M359" s="13"/>
      <c r="N359" s="13"/>
      <c r="O359" s="13" t="s">
        <v>21</v>
      </c>
      <c r="P359" s="13" t="s">
        <v>21</v>
      </c>
      <c r="Q359" s="13" t="s">
        <v>21</v>
      </c>
      <c r="R359" s="13" t="s">
        <v>21</v>
      </c>
    </row>
    <row r="360" spans="1:18" s="11" customFormat="1" ht="31.5" x14ac:dyDescent="0.25">
      <c r="A360" s="393"/>
      <c r="B360" s="13" t="s">
        <v>191</v>
      </c>
      <c r="C360" s="13"/>
      <c r="D360" s="13" t="s">
        <v>239</v>
      </c>
      <c r="E360" s="13" t="s">
        <v>193</v>
      </c>
      <c r="F360" s="13">
        <v>383</v>
      </c>
      <c r="G360" s="49">
        <v>495000</v>
      </c>
      <c r="H360" s="49">
        <v>495000</v>
      </c>
      <c r="I360" s="49">
        <v>490000</v>
      </c>
      <c r="J360" s="13">
        <v>0</v>
      </c>
      <c r="K360" s="49">
        <v>490000</v>
      </c>
      <c r="L360" s="13" t="s">
        <v>21</v>
      </c>
      <c r="M360" s="47">
        <v>45651</v>
      </c>
      <c r="N360" s="47">
        <v>45651</v>
      </c>
      <c r="O360" s="13" t="s">
        <v>21</v>
      </c>
      <c r="P360" s="13" t="s">
        <v>21</v>
      </c>
      <c r="Q360" s="13" t="s">
        <v>21</v>
      </c>
      <c r="R360" s="13" t="s">
        <v>21</v>
      </c>
    </row>
    <row r="361" spans="1:18" s="11" customFormat="1" ht="15.75" x14ac:dyDescent="0.25">
      <c r="A361" s="393"/>
      <c r="B361" s="13" t="s">
        <v>189</v>
      </c>
      <c r="C361" s="13"/>
      <c r="D361" s="13" t="s">
        <v>21</v>
      </c>
      <c r="E361" s="13" t="s">
        <v>187</v>
      </c>
      <c r="F361" s="13"/>
      <c r="G361" s="13">
        <v>1</v>
      </c>
      <c r="H361" s="13">
        <v>1</v>
      </c>
      <c r="I361" s="13">
        <v>0</v>
      </c>
      <c r="J361" s="13">
        <v>0</v>
      </c>
      <c r="K361" s="13">
        <v>0</v>
      </c>
      <c r="L361" s="13" t="s">
        <v>21</v>
      </c>
      <c r="M361" s="47">
        <v>45769</v>
      </c>
      <c r="N361" s="47">
        <v>45769</v>
      </c>
      <c r="O361" s="13">
        <v>0</v>
      </c>
      <c r="P361" s="13" t="s">
        <v>21</v>
      </c>
      <c r="Q361" s="48">
        <v>0</v>
      </c>
      <c r="R361" s="48">
        <v>0</v>
      </c>
    </row>
    <row r="362" spans="1:18" s="11" customFormat="1" ht="15.75" x14ac:dyDescent="0.25">
      <c r="A362" s="393" t="s">
        <v>280</v>
      </c>
      <c r="B362" s="13" t="s">
        <v>190</v>
      </c>
      <c r="C362" s="13"/>
      <c r="D362" s="13"/>
      <c r="E362" s="13"/>
      <c r="F362" s="13"/>
      <c r="G362" s="13" t="s">
        <v>21</v>
      </c>
      <c r="H362" s="13"/>
      <c r="I362" s="13" t="s">
        <v>21</v>
      </c>
      <c r="J362" s="13"/>
      <c r="K362" s="13"/>
      <c r="L362" s="13" t="s">
        <v>21</v>
      </c>
      <c r="M362" s="13"/>
      <c r="N362" s="13"/>
      <c r="O362" s="13" t="s">
        <v>21</v>
      </c>
      <c r="P362" s="13" t="s">
        <v>21</v>
      </c>
      <c r="Q362" s="13" t="s">
        <v>21</v>
      </c>
      <c r="R362" s="13" t="s">
        <v>21</v>
      </c>
    </row>
    <row r="363" spans="1:18" s="11" customFormat="1" ht="31.5" x14ac:dyDescent="0.25">
      <c r="A363" s="393"/>
      <c r="B363" s="13" t="s">
        <v>191</v>
      </c>
      <c r="C363" s="13"/>
      <c r="D363" s="13" t="s">
        <v>239</v>
      </c>
      <c r="E363" s="13" t="s">
        <v>193</v>
      </c>
      <c r="F363" s="13">
        <v>383</v>
      </c>
      <c r="G363" s="49">
        <v>417750</v>
      </c>
      <c r="H363" s="49">
        <v>417750</v>
      </c>
      <c r="I363" s="49">
        <v>417750</v>
      </c>
      <c r="J363" s="13">
        <v>0</v>
      </c>
      <c r="K363" s="49">
        <v>417750</v>
      </c>
      <c r="L363" s="13" t="s">
        <v>21</v>
      </c>
      <c r="M363" s="47">
        <v>45651</v>
      </c>
      <c r="N363" s="47">
        <v>45651</v>
      </c>
      <c r="O363" s="13" t="s">
        <v>21</v>
      </c>
      <c r="P363" s="13" t="s">
        <v>21</v>
      </c>
      <c r="Q363" s="13" t="s">
        <v>21</v>
      </c>
      <c r="R363" s="13" t="s">
        <v>21</v>
      </c>
    </row>
    <row r="364" spans="1:18" s="11" customFormat="1" ht="31.5" x14ac:dyDescent="0.25">
      <c r="A364" s="393"/>
      <c r="B364" s="13" t="s">
        <v>191</v>
      </c>
      <c r="C364" s="13"/>
      <c r="D364" s="13" t="s">
        <v>239</v>
      </c>
      <c r="E364" s="13" t="s">
        <v>193</v>
      </c>
      <c r="F364" s="13">
        <v>383</v>
      </c>
      <c r="G364" s="49">
        <v>557000</v>
      </c>
      <c r="H364" s="49">
        <v>557000</v>
      </c>
      <c r="I364" s="49">
        <v>417750</v>
      </c>
      <c r="J364" s="13">
        <v>0</v>
      </c>
      <c r="K364" s="49">
        <v>557000</v>
      </c>
      <c r="L364" s="13" t="s">
        <v>21</v>
      </c>
      <c r="M364" s="47">
        <v>45747</v>
      </c>
      <c r="N364" s="47">
        <v>45747</v>
      </c>
      <c r="O364" s="13" t="s">
        <v>21</v>
      </c>
      <c r="P364" s="13" t="s">
        <v>21</v>
      </c>
      <c r="Q364" s="13" t="s">
        <v>21</v>
      </c>
      <c r="R364" s="13" t="s">
        <v>21</v>
      </c>
    </row>
    <row r="365" spans="1:18" s="11" customFormat="1" ht="15.75" x14ac:dyDescent="0.25">
      <c r="A365" s="393"/>
      <c r="B365" s="13" t="s">
        <v>189</v>
      </c>
      <c r="C365" s="13"/>
      <c r="D365" s="13" t="s">
        <v>21</v>
      </c>
      <c r="E365" s="13" t="s">
        <v>187</v>
      </c>
      <c r="F365" s="13"/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 t="s">
        <v>21</v>
      </c>
      <c r="M365" s="47">
        <v>45651</v>
      </c>
      <c r="N365" s="47">
        <v>45651</v>
      </c>
      <c r="O365" s="13">
        <v>0</v>
      </c>
      <c r="P365" s="13" t="s">
        <v>21</v>
      </c>
      <c r="Q365" s="48">
        <v>0</v>
      </c>
      <c r="R365" s="48">
        <v>0</v>
      </c>
    </row>
    <row r="366" spans="1:18" s="11" customFormat="1" ht="15.75" x14ac:dyDescent="0.25">
      <c r="A366" s="393" t="s">
        <v>281</v>
      </c>
      <c r="B366" s="13" t="s">
        <v>190</v>
      </c>
      <c r="C366" s="13"/>
      <c r="D366" s="13"/>
      <c r="E366" s="13"/>
      <c r="F366" s="13"/>
      <c r="G366" s="13" t="s">
        <v>21</v>
      </c>
      <c r="H366" s="13"/>
      <c r="I366" s="13" t="s">
        <v>21</v>
      </c>
      <c r="J366" s="13"/>
      <c r="K366" s="13"/>
      <c r="L366" s="13" t="s">
        <v>21</v>
      </c>
      <c r="M366" s="13"/>
      <c r="N366" s="13"/>
      <c r="O366" s="13" t="s">
        <v>21</v>
      </c>
      <c r="P366" s="13" t="s">
        <v>21</v>
      </c>
      <c r="Q366" s="13" t="s">
        <v>21</v>
      </c>
      <c r="R366" s="13" t="s">
        <v>21</v>
      </c>
    </row>
    <row r="367" spans="1:18" s="11" customFormat="1" ht="31.5" x14ac:dyDescent="0.25">
      <c r="A367" s="393"/>
      <c r="B367" s="13" t="s">
        <v>191</v>
      </c>
      <c r="C367" s="13"/>
      <c r="D367" s="13" t="s">
        <v>239</v>
      </c>
      <c r="E367" s="13" t="s">
        <v>193</v>
      </c>
      <c r="F367" s="13">
        <v>383</v>
      </c>
      <c r="G367" s="49">
        <v>652000</v>
      </c>
      <c r="H367" s="49">
        <v>652000</v>
      </c>
      <c r="I367" s="49">
        <v>652000</v>
      </c>
      <c r="J367" s="13">
        <v>0</v>
      </c>
      <c r="K367" s="49">
        <v>652000</v>
      </c>
      <c r="L367" s="13" t="s">
        <v>21</v>
      </c>
      <c r="M367" s="47">
        <v>45651</v>
      </c>
      <c r="N367" s="47">
        <v>45651</v>
      </c>
      <c r="O367" s="13" t="s">
        <v>21</v>
      </c>
      <c r="P367" s="13" t="s">
        <v>21</v>
      </c>
      <c r="Q367" s="13" t="s">
        <v>21</v>
      </c>
      <c r="R367" s="13" t="s">
        <v>21</v>
      </c>
    </row>
    <row r="368" spans="1:18" s="11" customFormat="1" ht="15.75" x14ac:dyDescent="0.25">
      <c r="A368" s="393"/>
      <c r="B368" s="13" t="s">
        <v>189</v>
      </c>
      <c r="C368" s="13"/>
      <c r="D368" s="13" t="s">
        <v>21</v>
      </c>
      <c r="E368" s="13" t="s">
        <v>187</v>
      </c>
      <c r="F368" s="13"/>
      <c r="G368" s="13">
        <v>1</v>
      </c>
      <c r="H368" s="13">
        <v>1</v>
      </c>
      <c r="I368" s="13">
        <v>0</v>
      </c>
      <c r="J368" s="13">
        <v>0</v>
      </c>
      <c r="K368" s="13">
        <v>0</v>
      </c>
      <c r="L368" s="13" t="s">
        <v>21</v>
      </c>
      <c r="M368" s="47">
        <v>45801</v>
      </c>
      <c r="N368" s="47">
        <v>45801</v>
      </c>
      <c r="O368" s="13">
        <v>0</v>
      </c>
      <c r="P368" s="13" t="s">
        <v>21</v>
      </c>
      <c r="Q368" s="48">
        <v>0</v>
      </c>
      <c r="R368" s="48">
        <v>0</v>
      </c>
    </row>
    <row r="369" spans="1:18" s="11" customFormat="1" ht="15.75" x14ac:dyDescent="0.25">
      <c r="A369" s="393" t="s">
        <v>282</v>
      </c>
      <c r="B369" s="13" t="s">
        <v>190</v>
      </c>
      <c r="C369" s="13"/>
      <c r="D369" s="13"/>
      <c r="E369" s="13"/>
      <c r="F369" s="13"/>
      <c r="G369" s="13" t="s">
        <v>21</v>
      </c>
      <c r="H369" s="13"/>
      <c r="I369" s="13" t="s">
        <v>21</v>
      </c>
      <c r="J369" s="13"/>
      <c r="K369" s="13"/>
      <c r="L369" s="13" t="s">
        <v>21</v>
      </c>
      <c r="M369" s="13"/>
      <c r="N369" s="13"/>
      <c r="O369" s="13" t="s">
        <v>21</v>
      </c>
      <c r="P369" s="13" t="s">
        <v>21</v>
      </c>
      <c r="Q369" s="13" t="s">
        <v>21</v>
      </c>
      <c r="R369" s="13" t="s">
        <v>21</v>
      </c>
    </row>
    <row r="370" spans="1:18" s="11" customFormat="1" ht="31.5" x14ac:dyDescent="0.25">
      <c r="A370" s="393"/>
      <c r="B370" s="13" t="s">
        <v>191</v>
      </c>
      <c r="C370" s="13"/>
      <c r="D370" s="13" t="s">
        <v>239</v>
      </c>
      <c r="E370" s="13" t="s">
        <v>193</v>
      </c>
      <c r="F370" s="13">
        <v>383</v>
      </c>
      <c r="G370" s="49">
        <v>450000</v>
      </c>
      <c r="H370" s="49">
        <v>450000</v>
      </c>
      <c r="I370" s="49">
        <v>371199</v>
      </c>
      <c r="J370" s="13">
        <v>0</v>
      </c>
      <c r="K370" s="49">
        <v>450000</v>
      </c>
      <c r="L370" s="13" t="s">
        <v>21</v>
      </c>
      <c r="M370" s="47">
        <v>45651</v>
      </c>
      <c r="N370" s="47">
        <v>45651</v>
      </c>
      <c r="O370" s="13" t="s">
        <v>21</v>
      </c>
      <c r="P370" s="13" t="s">
        <v>21</v>
      </c>
      <c r="Q370" s="13" t="s">
        <v>21</v>
      </c>
      <c r="R370" s="13" t="s">
        <v>21</v>
      </c>
    </row>
    <row r="371" spans="1:18" s="11" customFormat="1" ht="31.5" x14ac:dyDescent="0.25">
      <c r="A371" s="393"/>
      <c r="B371" s="13" t="s">
        <v>191</v>
      </c>
      <c r="C371" s="13"/>
      <c r="D371" s="13" t="s">
        <v>239</v>
      </c>
      <c r="E371" s="13" t="s">
        <v>193</v>
      </c>
      <c r="F371" s="13">
        <v>383</v>
      </c>
      <c r="G371" s="49">
        <v>600000</v>
      </c>
      <c r="H371" s="49">
        <v>600000</v>
      </c>
      <c r="I371" s="49">
        <v>371199</v>
      </c>
      <c r="J371" s="13">
        <v>0</v>
      </c>
      <c r="K371" s="49">
        <v>600000</v>
      </c>
      <c r="L371" s="13" t="s">
        <v>21</v>
      </c>
      <c r="M371" s="47">
        <v>45747</v>
      </c>
      <c r="N371" s="47">
        <v>45747</v>
      </c>
      <c r="O371" s="13" t="s">
        <v>21</v>
      </c>
      <c r="P371" s="13" t="s">
        <v>21</v>
      </c>
      <c r="Q371" s="13" t="s">
        <v>21</v>
      </c>
      <c r="R371" s="13" t="s">
        <v>21</v>
      </c>
    </row>
    <row r="372" spans="1:18" s="11" customFormat="1" ht="15.75" x14ac:dyDescent="0.25">
      <c r="A372" s="393"/>
      <c r="B372" s="13" t="s">
        <v>189</v>
      </c>
      <c r="C372" s="13"/>
      <c r="D372" s="13" t="s">
        <v>21</v>
      </c>
      <c r="E372" s="13" t="s">
        <v>187</v>
      </c>
      <c r="F372" s="13"/>
      <c r="G372" s="13">
        <v>1</v>
      </c>
      <c r="H372" s="13">
        <v>1</v>
      </c>
      <c r="I372" s="13">
        <v>0</v>
      </c>
      <c r="J372" s="13">
        <v>0</v>
      </c>
      <c r="K372" s="13">
        <v>0</v>
      </c>
      <c r="L372" s="13" t="s">
        <v>21</v>
      </c>
      <c r="M372" s="47">
        <v>45908</v>
      </c>
      <c r="N372" s="47">
        <v>45908</v>
      </c>
      <c r="O372" s="13">
        <v>0</v>
      </c>
      <c r="P372" s="13" t="s">
        <v>21</v>
      </c>
      <c r="Q372" s="48">
        <v>0</v>
      </c>
      <c r="R372" s="48">
        <v>0</v>
      </c>
    </row>
    <row r="373" spans="1:18" s="11" customFormat="1" ht="15.75" x14ac:dyDescent="0.25">
      <c r="A373" s="393" t="s">
        <v>283</v>
      </c>
      <c r="B373" s="13" t="s">
        <v>190</v>
      </c>
      <c r="C373" s="13"/>
      <c r="D373" s="13"/>
      <c r="E373" s="13"/>
      <c r="F373" s="13"/>
      <c r="G373" s="13" t="s">
        <v>21</v>
      </c>
      <c r="H373" s="13"/>
      <c r="I373" s="13" t="s">
        <v>21</v>
      </c>
      <c r="J373" s="13" t="s">
        <v>242</v>
      </c>
      <c r="K373" s="13"/>
      <c r="L373" s="13" t="s">
        <v>21</v>
      </c>
      <c r="M373" s="13"/>
      <c r="N373" s="13"/>
      <c r="O373" s="13" t="s">
        <v>21</v>
      </c>
      <c r="P373" s="13" t="s">
        <v>21</v>
      </c>
      <c r="Q373" s="13" t="s">
        <v>21</v>
      </c>
      <c r="R373" s="13" t="s">
        <v>21</v>
      </c>
    </row>
    <row r="374" spans="1:18" s="11" customFormat="1" ht="31.5" x14ac:dyDescent="0.25">
      <c r="A374" s="393"/>
      <c r="B374" s="13" t="s">
        <v>191</v>
      </c>
      <c r="C374" s="13"/>
      <c r="D374" s="13" t="s">
        <v>239</v>
      </c>
      <c r="E374" s="13" t="s">
        <v>193</v>
      </c>
      <c r="F374" s="13">
        <v>383</v>
      </c>
      <c r="G374" s="49">
        <v>187500</v>
      </c>
      <c r="H374" s="49">
        <v>187500</v>
      </c>
      <c r="I374" s="49">
        <v>142296</v>
      </c>
      <c r="J374" s="13">
        <v>0</v>
      </c>
      <c r="K374" s="49">
        <v>187500</v>
      </c>
      <c r="L374" s="13" t="s">
        <v>21</v>
      </c>
      <c r="M374" s="47">
        <v>45651</v>
      </c>
      <c r="N374" s="47">
        <v>45651</v>
      </c>
      <c r="O374" s="13" t="s">
        <v>21</v>
      </c>
      <c r="P374" s="13" t="s">
        <v>21</v>
      </c>
      <c r="Q374" s="13" t="s">
        <v>21</v>
      </c>
      <c r="R374" s="13" t="s">
        <v>21</v>
      </c>
    </row>
    <row r="375" spans="1:18" s="11" customFormat="1" ht="31.5" x14ac:dyDescent="0.25">
      <c r="A375" s="393"/>
      <c r="B375" s="13" t="s">
        <v>191</v>
      </c>
      <c r="C375" s="13"/>
      <c r="D375" s="13" t="s">
        <v>239</v>
      </c>
      <c r="E375" s="13" t="s">
        <v>193</v>
      </c>
      <c r="F375" s="13">
        <v>383</v>
      </c>
      <c r="G375" s="49">
        <v>250000</v>
      </c>
      <c r="H375" s="49">
        <v>250000</v>
      </c>
      <c r="I375" s="49">
        <v>142296</v>
      </c>
      <c r="J375" s="13">
        <v>0</v>
      </c>
      <c r="K375" s="49">
        <v>250000</v>
      </c>
      <c r="L375" s="13" t="s">
        <v>21</v>
      </c>
      <c r="M375" s="47">
        <v>45747</v>
      </c>
      <c r="N375" s="47">
        <v>45747</v>
      </c>
      <c r="O375" s="13" t="s">
        <v>21</v>
      </c>
      <c r="P375" s="13" t="s">
        <v>21</v>
      </c>
      <c r="Q375" s="13" t="s">
        <v>21</v>
      </c>
      <c r="R375" s="13" t="s">
        <v>21</v>
      </c>
    </row>
    <row r="376" spans="1:18" s="11" customFormat="1" ht="31.5" x14ac:dyDescent="0.25">
      <c r="A376" s="393"/>
      <c r="B376" s="13" t="s">
        <v>191</v>
      </c>
      <c r="C376" s="13"/>
      <c r="D376" s="13" t="s">
        <v>239</v>
      </c>
      <c r="E376" s="13" t="s">
        <v>193</v>
      </c>
      <c r="F376" s="13">
        <v>383</v>
      </c>
      <c r="G376" s="49">
        <v>250000</v>
      </c>
      <c r="H376" s="49">
        <v>250000</v>
      </c>
      <c r="I376" s="49">
        <v>142296</v>
      </c>
      <c r="J376" s="13">
        <v>0</v>
      </c>
      <c r="K376" s="49">
        <v>250000</v>
      </c>
      <c r="L376" s="13" t="s">
        <v>21</v>
      </c>
      <c r="M376" s="47">
        <v>45838</v>
      </c>
      <c r="N376" s="47">
        <v>45838</v>
      </c>
      <c r="O376" s="13" t="s">
        <v>21</v>
      </c>
      <c r="P376" s="13" t="s">
        <v>21</v>
      </c>
      <c r="Q376" s="13" t="s">
        <v>21</v>
      </c>
      <c r="R376" s="13" t="s">
        <v>21</v>
      </c>
    </row>
    <row r="377" spans="1:18" s="11" customFormat="1" ht="15.75" x14ac:dyDescent="0.25">
      <c r="A377" s="393"/>
      <c r="B377" s="13" t="s">
        <v>189</v>
      </c>
      <c r="C377" s="13"/>
      <c r="D377" s="13" t="s">
        <v>21</v>
      </c>
      <c r="E377" s="13" t="s">
        <v>187</v>
      </c>
      <c r="F377" s="13"/>
      <c r="G377" s="13">
        <v>1</v>
      </c>
      <c r="H377" s="13">
        <v>1</v>
      </c>
      <c r="I377" s="13">
        <v>1</v>
      </c>
      <c r="J377" s="13">
        <v>1</v>
      </c>
      <c r="K377" s="13">
        <v>1</v>
      </c>
      <c r="L377" s="13" t="s">
        <v>21</v>
      </c>
      <c r="M377" s="47">
        <v>45693</v>
      </c>
      <c r="N377" s="47">
        <v>45693</v>
      </c>
      <c r="O377" s="13">
        <v>0</v>
      </c>
      <c r="P377" s="13" t="s">
        <v>21</v>
      </c>
      <c r="Q377" s="48">
        <v>0</v>
      </c>
      <c r="R377" s="48">
        <v>0</v>
      </c>
    </row>
    <row r="378" spans="1:18" s="11" customFormat="1" ht="15.75" x14ac:dyDescent="0.25">
      <c r="A378" s="393" t="s">
        <v>284</v>
      </c>
      <c r="B378" s="13" t="s">
        <v>190</v>
      </c>
      <c r="C378" s="13"/>
      <c r="D378" s="13"/>
      <c r="E378" s="13"/>
      <c r="F378" s="13"/>
      <c r="G378" s="13" t="s">
        <v>21</v>
      </c>
      <c r="H378" s="13"/>
      <c r="I378" s="13" t="s">
        <v>21</v>
      </c>
      <c r="J378" s="13" t="s">
        <v>242</v>
      </c>
      <c r="K378" s="13"/>
      <c r="L378" s="13" t="s">
        <v>21</v>
      </c>
      <c r="M378" s="13"/>
      <c r="N378" s="13"/>
      <c r="O378" s="13" t="s">
        <v>21</v>
      </c>
      <c r="P378" s="13" t="s">
        <v>21</v>
      </c>
      <c r="Q378" s="13" t="s">
        <v>21</v>
      </c>
      <c r="R378" s="13" t="s">
        <v>21</v>
      </c>
    </row>
    <row r="379" spans="1:18" s="11" customFormat="1" ht="31.5" x14ac:dyDescent="0.25">
      <c r="A379" s="393"/>
      <c r="B379" s="13" t="s">
        <v>191</v>
      </c>
      <c r="C379" s="13"/>
      <c r="D379" s="13" t="s">
        <v>239</v>
      </c>
      <c r="E379" s="13" t="s">
        <v>193</v>
      </c>
      <c r="F379" s="13">
        <v>383</v>
      </c>
      <c r="G379" s="49">
        <v>670000</v>
      </c>
      <c r="H379" s="49">
        <v>670000</v>
      </c>
      <c r="I379" s="49">
        <v>520339</v>
      </c>
      <c r="J379" s="49">
        <v>149661</v>
      </c>
      <c r="K379" s="49">
        <v>670000</v>
      </c>
      <c r="L379" s="13" t="s">
        <v>21</v>
      </c>
      <c r="M379" s="47">
        <v>45651</v>
      </c>
      <c r="N379" s="47">
        <v>45651</v>
      </c>
      <c r="O379" s="13" t="s">
        <v>21</v>
      </c>
      <c r="P379" s="13" t="s">
        <v>21</v>
      </c>
      <c r="Q379" s="13" t="s">
        <v>21</v>
      </c>
      <c r="R379" s="13" t="s">
        <v>21</v>
      </c>
    </row>
    <row r="380" spans="1:18" s="11" customFormat="1" ht="15.75" x14ac:dyDescent="0.25">
      <c r="A380" s="393"/>
      <c r="B380" s="13" t="s">
        <v>189</v>
      </c>
      <c r="C380" s="13"/>
      <c r="D380" s="13" t="s">
        <v>21</v>
      </c>
      <c r="E380" s="13" t="s">
        <v>187</v>
      </c>
      <c r="F380" s="13"/>
      <c r="G380" s="13">
        <v>1</v>
      </c>
      <c r="H380" s="13">
        <v>1</v>
      </c>
      <c r="I380" s="13">
        <v>1</v>
      </c>
      <c r="J380" s="13">
        <v>1</v>
      </c>
      <c r="K380" s="13">
        <v>1</v>
      </c>
      <c r="L380" s="13" t="s">
        <v>21</v>
      </c>
      <c r="M380" s="47">
        <v>45747</v>
      </c>
      <c r="N380" s="47">
        <v>45651</v>
      </c>
      <c r="O380" s="13">
        <v>0</v>
      </c>
      <c r="P380" s="13" t="s">
        <v>21</v>
      </c>
      <c r="Q380" s="48">
        <v>0</v>
      </c>
      <c r="R380" s="48">
        <v>0</v>
      </c>
    </row>
    <row r="381" spans="1:18" s="11" customFormat="1" ht="15.75" x14ac:dyDescent="0.25">
      <c r="A381" s="393" t="s">
        <v>285</v>
      </c>
      <c r="B381" s="13" t="s">
        <v>190</v>
      </c>
      <c r="C381" s="13"/>
      <c r="D381" s="13"/>
      <c r="E381" s="13"/>
      <c r="F381" s="13"/>
      <c r="G381" s="13" t="s">
        <v>21</v>
      </c>
      <c r="H381" s="13"/>
      <c r="I381" s="13" t="s">
        <v>21</v>
      </c>
      <c r="J381" s="13"/>
      <c r="K381" s="13"/>
      <c r="L381" s="13" t="s">
        <v>21</v>
      </c>
      <c r="M381" s="13"/>
      <c r="N381" s="13"/>
      <c r="O381" s="13" t="s">
        <v>21</v>
      </c>
      <c r="P381" s="13" t="s">
        <v>21</v>
      </c>
      <c r="Q381" s="13" t="s">
        <v>21</v>
      </c>
      <c r="R381" s="13" t="s">
        <v>21</v>
      </c>
    </row>
    <row r="382" spans="1:18" s="11" customFormat="1" ht="31.5" x14ac:dyDescent="0.25">
      <c r="A382" s="393"/>
      <c r="B382" s="13" t="s">
        <v>191</v>
      </c>
      <c r="C382" s="13"/>
      <c r="D382" s="13" t="s">
        <v>239</v>
      </c>
      <c r="E382" s="13" t="s">
        <v>193</v>
      </c>
      <c r="F382" s="13">
        <v>383</v>
      </c>
      <c r="G382" s="49">
        <v>502500</v>
      </c>
      <c r="H382" s="49">
        <v>502500</v>
      </c>
      <c r="I382" s="49">
        <v>717000</v>
      </c>
      <c r="J382" s="13">
        <v>0</v>
      </c>
      <c r="K382" s="49">
        <v>502500</v>
      </c>
      <c r="L382" s="13" t="s">
        <v>21</v>
      </c>
      <c r="M382" s="47">
        <v>45651</v>
      </c>
      <c r="N382" s="47">
        <v>45651</v>
      </c>
      <c r="O382" s="13" t="s">
        <v>21</v>
      </c>
      <c r="P382" s="13" t="s">
        <v>21</v>
      </c>
      <c r="Q382" s="13" t="s">
        <v>21</v>
      </c>
      <c r="R382" s="13" t="s">
        <v>21</v>
      </c>
    </row>
    <row r="383" spans="1:18" s="11" customFormat="1" ht="31.5" x14ac:dyDescent="0.25">
      <c r="A383" s="393"/>
      <c r="B383" s="13" t="s">
        <v>191</v>
      </c>
      <c r="C383" s="13"/>
      <c r="D383" s="13" t="s">
        <v>239</v>
      </c>
      <c r="E383" s="13" t="s">
        <v>193</v>
      </c>
      <c r="F383" s="13">
        <v>383</v>
      </c>
      <c r="G383" s="49">
        <v>670000</v>
      </c>
      <c r="H383" s="49">
        <v>670000</v>
      </c>
      <c r="I383" s="49">
        <v>717000</v>
      </c>
      <c r="J383" s="13">
        <v>0</v>
      </c>
      <c r="K383" s="49">
        <v>670000</v>
      </c>
      <c r="L383" s="13" t="s">
        <v>21</v>
      </c>
      <c r="M383" s="47">
        <v>45747</v>
      </c>
      <c r="N383" s="47">
        <v>45747</v>
      </c>
      <c r="O383" s="13" t="s">
        <v>21</v>
      </c>
      <c r="P383" s="13" t="s">
        <v>21</v>
      </c>
      <c r="Q383" s="13" t="s">
        <v>21</v>
      </c>
      <c r="R383" s="13" t="s">
        <v>21</v>
      </c>
    </row>
    <row r="384" spans="1:18" s="11" customFormat="1" ht="15.75" x14ac:dyDescent="0.25">
      <c r="A384" s="393"/>
      <c r="B384" s="13" t="s">
        <v>189</v>
      </c>
      <c r="C384" s="13"/>
      <c r="D384" s="13" t="s">
        <v>21</v>
      </c>
      <c r="E384" s="13" t="s">
        <v>187</v>
      </c>
      <c r="F384" s="13"/>
      <c r="G384" s="13">
        <v>1</v>
      </c>
      <c r="H384" s="13">
        <v>1</v>
      </c>
      <c r="I384" s="13">
        <v>0</v>
      </c>
      <c r="J384" s="13">
        <v>0</v>
      </c>
      <c r="K384" s="13">
        <v>0</v>
      </c>
      <c r="L384" s="13" t="s">
        <v>21</v>
      </c>
      <c r="M384" s="47">
        <v>45770</v>
      </c>
      <c r="N384" s="47">
        <v>45770</v>
      </c>
      <c r="O384" s="13">
        <v>0</v>
      </c>
      <c r="P384" s="13" t="s">
        <v>21</v>
      </c>
      <c r="Q384" s="48">
        <v>0</v>
      </c>
      <c r="R384" s="48">
        <v>0</v>
      </c>
    </row>
    <row r="385" spans="1:18" s="11" customFormat="1" ht="15.75" x14ac:dyDescent="0.25">
      <c r="A385" s="393" t="s">
        <v>286</v>
      </c>
      <c r="B385" s="13" t="s">
        <v>190</v>
      </c>
      <c r="C385" s="13"/>
      <c r="D385" s="13"/>
      <c r="E385" s="13"/>
      <c r="F385" s="13"/>
      <c r="G385" s="13" t="s">
        <v>21</v>
      </c>
      <c r="H385" s="13"/>
      <c r="I385" s="13" t="s">
        <v>21</v>
      </c>
      <c r="J385" s="13"/>
      <c r="K385" s="13"/>
      <c r="L385" s="13" t="s">
        <v>21</v>
      </c>
      <c r="M385" s="13"/>
      <c r="N385" s="13"/>
      <c r="O385" s="13" t="s">
        <v>21</v>
      </c>
      <c r="P385" s="13" t="s">
        <v>21</v>
      </c>
      <c r="Q385" s="13" t="s">
        <v>21</v>
      </c>
      <c r="R385" s="13" t="s">
        <v>21</v>
      </c>
    </row>
    <row r="386" spans="1:18" s="11" customFormat="1" ht="31.5" x14ac:dyDescent="0.25">
      <c r="A386" s="393"/>
      <c r="B386" s="13" t="s">
        <v>191</v>
      </c>
      <c r="C386" s="13"/>
      <c r="D386" s="13" t="s">
        <v>239</v>
      </c>
      <c r="E386" s="13" t="s">
        <v>193</v>
      </c>
      <c r="F386" s="13">
        <v>383</v>
      </c>
      <c r="G386" s="49">
        <v>600000</v>
      </c>
      <c r="H386" s="49">
        <v>600000</v>
      </c>
      <c r="I386" s="13">
        <v>0</v>
      </c>
      <c r="J386" s="13">
        <v>0</v>
      </c>
      <c r="K386" s="49">
        <v>600000</v>
      </c>
      <c r="L386" s="13" t="s">
        <v>21</v>
      </c>
      <c r="M386" s="47">
        <v>45651</v>
      </c>
      <c r="N386" s="47">
        <v>45651</v>
      </c>
      <c r="O386" s="13" t="s">
        <v>21</v>
      </c>
      <c r="P386" s="13" t="s">
        <v>21</v>
      </c>
      <c r="Q386" s="13" t="s">
        <v>21</v>
      </c>
      <c r="R386" s="13" t="s">
        <v>21</v>
      </c>
    </row>
    <row r="387" spans="1:18" s="11" customFormat="1" ht="31.5" x14ac:dyDescent="0.25">
      <c r="A387" s="393"/>
      <c r="B387" s="13" t="s">
        <v>191</v>
      </c>
      <c r="C387" s="13"/>
      <c r="D387" s="13" t="s">
        <v>239</v>
      </c>
      <c r="E387" s="13" t="s">
        <v>193</v>
      </c>
      <c r="F387" s="13">
        <v>383</v>
      </c>
      <c r="G387" s="49">
        <v>600000</v>
      </c>
      <c r="H387" s="49">
        <v>600000</v>
      </c>
      <c r="I387" s="13">
        <v>0</v>
      </c>
      <c r="J387" s="13">
        <v>0</v>
      </c>
      <c r="K387" s="49">
        <v>600000</v>
      </c>
      <c r="L387" s="13" t="s">
        <v>21</v>
      </c>
      <c r="M387" s="47">
        <v>45747</v>
      </c>
      <c r="N387" s="47">
        <v>45747</v>
      </c>
      <c r="O387" s="13" t="s">
        <v>21</v>
      </c>
      <c r="P387" s="13" t="s">
        <v>21</v>
      </c>
      <c r="Q387" s="13" t="s">
        <v>21</v>
      </c>
      <c r="R387" s="13" t="s">
        <v>21</v>
      </c>
    </row>
    <row r="388" spans="1:18" s="11" customFormat="1" ht="15.75" x14ac:dyDescent="0.25">
      <c r="A388" s="393"/>
      <c r="B388" s="13" t="s">
        <v>189</v>
      </c>
      <c r="C388" s="13"/>
      <c r="D388" s="13" t="s">
        <v>21</v>
      </c>
      <c r="E388" s="13" t="s">
        <v>187</v>
      </c>
      <c r="F388" s="13"/>
      <c r="G388" s="13">
        <v>1</v>
      </c>
      <c r="H388" s="13">
        <v>1</v>
      </c>
      <c r="I388" s="13">
        <v>1</v>
      </c>
      <c r="J388" s="13">
        <v>1</v>
      </c>
      <c r="K388" s="13">
        <v>1</v>
      </c>
      <c r="L388" s="13" t="s">
        <v>21</v>
      </c>
      <c r="M388" s="47">
        <v>45680</v>
      </c>
      <c r="N388" s="47">
        <v>45680</v>
      </c>
      <c r="O388" s="13">
        <v>0</v>
      </c>
      <c r="P388" s="13" t="s">
        <v>21</v>
      </c>
      <c r="Q388" s="48">
        <v>0</v>
      </c>
      <c r="R388" s="48">
        <v>0</v>
      </c>
    </row>
    <row r="389" spans="1:18" s="11" customFormat="1" ht="15.75" x14ac:dyDescent="0.25">
      <c r="A389" s="393" t="s">
        <v>287</v>
      </c>
      <c r="B389" s="13" t="s">
        <v>190</v>
      </c>
      <c r="C389" s="13"/>
      <c r="D389" s="13"/>
      <c r="E389" s="13"/>
      <c r="F389" s="13"/>
      <c r="G389" s="13" t="s">
        <v>21</v>
      </c>
      <c r="H389" s="13"/>
      <c r="I389" s="13" t="s">
        <v>21</v>
      </c>
      <c r="J389" s="13" t="s">
        <v>242</v>
      </c>
      <c r="K389" s="13"/>
      <c r="L389" s="13" t="s">
        <v>21</v>
      </c>
      <c r="M389" s="13"/>
      <c r="N389" s="13"/>
      <c r="O389" s="13" t="s">
        <v>21</v>
      </c>
      <c r="P389" s="13" t="s">
        <v>21</v>
      </c>
      <c r="Q389" s="13" t="s">
        <v>21</v>
      </c>
      <c r="R389" s="13" t="s">
        <v>21</v>
      </c>
    </row>
    <row r="390" spans="1:18" s="11" customFormat="1" ht="31.5" x14ac:dyDescent="0.25">
      <c r="A390" s="393"/>
      <c r="B390" s="13" t="s">
        <v>191</v>
      </c>
      <c r="C390" s="13"/>
      <c r="D390" s="13" t="s">
        <v>239</v>
      </c>
      <c r="E390" s="13" t="s">
        <v>193</v>
      </c>
      <c r="F390" s="13">
        <v>383</v>
      </c>
      <c r="G390" s="49">
        <v>670000</v>
      </c>
      <c r="H390" s="49">
        <v>670000</v>
      </c>
      <c r="I390" s="49">
        <v>670000</v>
      </c>
      <c r="J390" s="13">
        <v>0</v>
      </c>
      <c r="K390" s="49">
        <v>670000</v>
      </c>
      <c r="L390" s="13" t="s">
        <v>21</v>
      </c>
      <c r="M390" s="47">
        <v>45651</v>
      </c>
      <c r="N390" s="47">
        <v>45651</v>
      </c>
      <c r="O390" s="13" t="s">
        <v>21</v>
      </c>
      <c r="P390" s="13" t="s">
        <v>21</v>
      </c>
      <c r="Q390" s="13" t="s">
        <v>21</v>
      </c>
      <c r="R390" s="13" t="s">
        <v>21</v>
      </c>
    </row>
    <row r="391" spans="1:18" s="11" customFormat="1" ht="15.75" x14ac:dyDescent="0.25">
      <c r="A391" s="393"/>
      <c r="B391" s="13" t="s">
        <v>189</v>
      </c>
      <c r="C391" s="13"/>
      <c r="D391" s="13" t="s">
        <v>21</v>
      </c>
      <c r="E391" s="13" t="s">
        <v>187</v>
      </c>
      <c r="F391" s="13"/>
      <c r="G391" s="13">
        <v>1</v>
      </c>
      <c r="H391" s="13">
        <v>1</v>
      </c>
      <c r="I391" s="13">
        <v>0</v>
      </c>
      <c r="J391" s="13">
        <v>0</v>
      </c>
      <c r="K391" s="13">
        <v>0</v>
      </c>
      <c r="L391" s="13" t="s">
        <v>21</v>
      </c>
      <c r="M391" s="47">
        <v>45769</v>
      </c>
      <c r="N391" s="47">
        <v>45769</v>
      </c>
      <c r="O391" s="13">
        <v>0</v>
      </c>
      <c r="P391" s="13" t="s">
        <v>21</v>
      </c>
      <c r="Q391" s="48">
        <v>0</v>
      </c>
      <c r="R391" s="48">
        <v>0</v>
      </c>
    </row>
    <row r="392" spans="1:18" s="11" customFormat="1" ht="15.75" x14ac:dyDescent="0.25">
      <c r="A392" s="393" t="s">
        <v>288</v>
      </c>
      <c r="B392" s="13" t="s">
        <v>190</v>
      </c>
      <c r="C392" s="13"/>
      <c r="D392" s="13"/>
      <c r="E392" s="13"/>
      <c r="F392" s="13"/>
      <c r="G392" s="13" t="s">
        <v>21</v>
      </c>
      <c r="H392" s="13"/>
      <c r="I392" s="13" t="s">
        <v>21</v>
      </c>
      <c r="J392" s="13"/>
      <c r="K392" s="13"/>
      <c r="L392" s="13" t="s">
        <v>21</v>
      </c>
      <c r="M392" s="13"/>
      <c r="N392" s="13"/>
      <c r="O392" s="13" t="s">
        <v>21</v>
      </c>
      <c r="P392" s="13" t="s">
        <v>21</v>
      </c>
      <c r="Q392" s="13" t="s">
        <v>21</v>
      </c>
      <c r="R392" s="13" t="s">
        <v>21</v>
      </c>
    </row>
    <row r="393" spans="1:18" s="11" customFormat="1" ht="31.5" x14ac:dyDescent="0.25">
      <c r="A393" s="393"/>
      <c r="B393" s="13" t="s">
        <v>191</v>
      </c>
      <c r="C393" s="13"/>
      <c r="D393" s="13" t="s">
        <v>239</v>
      </c>
      <c r="E393" s="13" t="s">
        <v>193</v>
      </c>
      <c r="F393" s="13">
        <v>383</v>
      </c>
      <c r="G393" s="49">
        <v>501750</v>
      </c>
      <c r="H393" s="49">
        <v>501750</v>
      </c>
      <c r="I393" s="49">
        <v>469757</v>
      </c>
      <c r="J393" s="13">
        <v>0</v>
      </c>
      <c r="K393" s="49">
        <v>501750</v>
      </c>
      <c r="L393" s="13" t="s">
        <v>21</v>
      </c>
      <c r="M393" s="47">
        <v>45651</v>
      </c>
      <c r="N393" s="47">
        <v>45651</v>
      </c>
      <c r="O393" s="13" t="s">
        <v>21</v>
      </c>
      <c r="P393" s="13" t="s">
        <v>21</v>
      </c>
      <c r="Q393" s="13" t="s">
        <v>21</v>
      </c>
      <c r="R393" s="13" t="s">
        <v>21</v>
      </c>
    </row>
    <row r="394" spans="1:18" s="11" customFormat="1" ht="31.5" x14ac:dyDescent="0.25">
      <c r="A394" s="393"/>
      <c r="B394" s="13" t="s">
        <v>191</v>
      </c>
      <c r="C394" s="13"/>
      <c r="D394" s="13" t="s">
        <v>239</v>
      </c>
      <c r="E394" s="13" t="s">
        <v>193</v>
      </c>
      <c r="F394" s="13">
        <v>383</v>
      </c>
      <c r="G394" s="49">
        <v>669000</v>
      </c>
      <c r="H394" s="49">
        <v>669000</v>
      </c>
      <c r="I394" s="49">
        <v>469757</v>
      </c>
      <c r="J394" s="13">
        <v>0</v>
      </c>
      <c r="K394" s="49">
        <v>669000</v>
      </c>
      <c r="L394" s="13" t="s">
        <v>21</v>
      </c>
      <c r="M394" s="47">
        <v>45747</v>
      </c>
      <c r="N394" s="47">
        <v>45747</v>
      </c>
      <c r="O394" s="13" t="s">
        <v>21</v>
      </c>
      <c r="P394" s="13" t="s">
        <v>21</v>
      </c>
      <c r="Q394" s="13" t="s">
        <v>21</v>
      </c>
      <c r="R394" s="13" t="s">
        <v>21</v>
      </c>
    </row>
    <row r="395" spans="1:18" s="11" customFormat="1" ht="15.75" x14ac:dyDescent="0.25">
      <c r="A395" s="393"/>
      <c r="B395" s="13" t="s">
        <v>189</v>
      </c>
      <c r="C395" s="13"/>
      <c r="D395" s="13" t="s">
        <v>21</v>
      </c>
      <c r="E395" s="13" t="s">
        <v>187</v>
      </c>
      <c r="F395" s="13"/>
      <c r="G395" s="13">
        <v>1</v>
      </c>
      <c r="H395" s="13">
        <v>1</v>
      </c>
      <c r="I395" s="13">
        <v>1</v>
      </c>
      <c r="J395" s="13">
        <v>1</v>
      </c>
      <c r="K395" s="13">
        <v>1</v>
      </c>
      <c r="L395" s="13" t="s">
        <v>21</v>
      </c>
      <c r="M395" s="47">
        <v>45651</v>
      </c>
      <c r="N395" s="47">
        <v>45651</v>
      </c>
      <c r="O395" s="13">
        <v>0</v>
      </c>
      <c r="P395" s="13" t="s">
        <v>21</v>
      </c>
      <c r="Q395" s="48">
        <v>0</v>
      </c>
      <c r="R395" s="48">
        <v>0</v>
      </c>
    </row>
    <row r="396" spans="1:18" s="11" customFormat="1" ht="15.75" x14ac:dyDescent="0.25">
      <c r="A396" s="393" t="s">
        <v>289</v>
      </c>
      <c r="B396" s="13" t="s">
        <v>190</v>
      </c>
      <c r="C396" s="13"/>
      <c r="D396" s="13"/>
      <c r="E396" s="13"/>
      <c r="F396" s="13"/>
      <c r="G396" s="13" t="s">
        <v>21</v>
      </c>
      <c r="H396" s="13"/>
      <c r="I396" s="13" t="s">
        <v>21</v>
      </c>
      <c r="J396" s="13"/>
      <c r="K396" s="13"/>
      <c r="L396" s="13" t="s">
        <v>21</v>
      </c>
      <c r="M396" s="13"/>
      <c r="N396" s="13"/>
      <c r="O396" s="13" t="s">
        <v>21</v>
      </c>
      <c r="P396" s="13" t="s">
        <v>21</v>
      </c>
      <c r="Q396" s="13" t="s">
        <v>21</v>
      </c>
      <c r="R396" s="13" t="s">
        <v>21</v>
      </c>
    </row>
    <row r="397" spans="1:18" s="11" customFormat="1" ht="31.5" x14ac:dyDescent="0.25">
      <c r="A397" s="393"/>
      <c r="B397" s="13" t="s">
        <v>191</v>
      </c>
      <c r="C397" s="13"/>
      <c r="D397" s="13" t="s">
        <v>239</v>
      </c>
      <c r="E397" s="13" t="s">
        <v>193</v>
      </c>
      <c r="F397" s="13">
        <v>383</v>
      </c>
      <c r="G397" s="49">
        <v>670000</v>
      </c>
      <c r="H397" s="49">
        <v>670000</v>
      </c>
      <c r="I397" s="49">
        <v>675281</v>
      </c>
      <c r="J397" s="13">
        <v>0</v>
      </c>
      <c r="K397" s="49">
        <v>670000</v>
      </c>
      <c r="L397" s="13" t="s">
        <v>21</v>
      </c>
      <c r="M397" s="47">
        <v>45651</v>
      </c>
      <c r="N397" s="47">
        <v>45651</v>
      </c>
      <c r="O397" s="13" t="s">
        <v>21</v>
      </c>
      <c r="P397" s="13" t="s">
        <v>21</v>
      </c>
      <c r="Q397" s="13" t="s">
        <v>21</v>
      </c>
      <c r="R397" s="13" t="s">
        <v>21</v>
      </c>
    </row>
    <row r="398" spans="1:18" s="11" customFormat="1" ht="15.75" x14ac:dyDescent="0.25">
      <c r="A398" s="393"/>
      <c r="B398" s="13" t="s">
        <v>189</v>
      </c>
      <c r="C398" s="13"/>
      <c r="D398" s="13" t="s">
        <v>21</v>
      </c>
      <c r="E398" s="13" t="s">
        <v>187</v>
      </c>
      <c r="F398" s="13"/>
      <c r="G398" s="13">
        <v>1</v>
      </c>
      <c r="H398" s="13">
        <v>1</v>
      </c>
      <c r="I398" s="13">
        <v>0</v>
      </c>
      <c r="J398" s="13">
        <v>0</v>
      </c>
      <c r="K398" s="13">
        <v>0</v>
      </c>
      <c r="L398" s="13" t="s">
        <v>21</v>
      </c>
      <c r="M398" s="47">
        <v>45808</v>
      </c>
      <c r="N398" s="47">
        <v>45808</v>
      </c>
      <c r="O398" s="13">
        <v>0</v>
      </c>
      <c r="P398" s="13" t="s">
        <v>21</v>
      </c>
      <c r="Q398" s="48">
        <v>0</v>
      </c>
      <c r="R398" s="48">
        <v>0</v>
      </c>
    </row>
    <row r="399" spans="1:18" s="11" customFormat="1" ht="15.75" x14ac:dyDescent="0.25">
      <c r="A399" s="393" t="s">
        <v>290</v>
      </c>
      <c r="B399" s="13" t="s">
        <v>190</v>
      </c>
      <c r="C399" s="13"/>
      <c r="D399" s="13"/>
      <c r="E399" s="13"/>
      <c r="F399" s="13"/>
      <c r="G399" s="13" t="s">
        <v>21</v>
      </c>
      <c r="H399" s="13"/>
      <c r="I399" s="13" t="s">
        <v>21</v>
      </c>
      <c r="J399" s="13"/>
      <c r="K399" s="13"/>
      <c r="L399" s="13" t="s">
        <v>21</v>
      </c>
      <c r="M399" s="13"/>
      <c r="N399" s="13"/>
      <c r="O399" s="13" t="s">
        <v>21</v>
      </c>
      <c r="P399" s="13" t="s">
        <v>21</v>
      </c>
      <c r="Q399" s="13" t="s">
        <v>21</v>
      </c>
      <c r="R399" s="13" t="s">
        <v>21</v>
      </c>
    </row>
    <row r="400" spans="1:18" s="11" customFormat="1" ht="31.5" x14ac:dyDescent="0.25">
      <c r="A400" s="393"/>
      <c r="B400" s="13" t="s">
        <v>191</v>
      </c>
      <c r="C400" s="13"/>
      <c r="D400" s="13" t="s">
        <v>239</v>
      </c>
      <c r="E400" s="13" t="s">
        <v>193</v>
      </c>
      <c r="F400" s="13">
        <v>383</v>
      </c>
      <c r="G400" s="49">
        <v>715464</v>
      </c>
      <c r="H400" s="49">
        <v>715464</v>
      </c>
      <c r="I400" s="49">
        <v>333470</v>
      </c>
      <c r="J400" s="13">
        <v>0</v>
      </c>
      <c r="K400" s="49">
        <v>715464</v>
      </c>
      <c r="L400" s="13" t="s">
        <v>21</v>
      </c>
      <c r="M400" s="47">
        <v>45651</v>
      </c>
      <c r="N400" s="47">
        <v>45651</v>
      </c>
      <c r="O400" s="13" t="s">
        <v>21</v>
      </c>
      <c r="P400" s="13" t="s">
        <v>21</v>
      </c>
      <c r="Q400" s="13" t="s">
        <v>21</v>
      </c>
      <c r="R400" s="13" t="s">
        <v>21</v>
      </c>
    </row>
    <row r="401" spans="1:18" s="11" customFormat="1" ht="31.5" x14ac:dyDescent="0.25">
      <c r="A401" s="393"/>
      <c r="B401" s="13" t="s">
        <v>191</v>
      </c>
      <c r="C401" s="13"/>
      <c r="D401" s="13" t="s">
        <v>239</v>
      </c>
      <c r="E401" s="13" t="s">
        <v>193</v>
      </c>
      <c r="F401" s="13">
        <v>383</v>
      </c>
      <c r="G401" s="49">
        <v>715464</v>
      </c>
      <c r="H401" s="49">
        <v>715464</v>
      </c>
      <c r="I401" s="49">
        <v>333470</v>
      </c>
      <c r="J401" s="49">
        <v>205464</v>
      </c>
      <c r="K401" s="49">
        <v>715464</v>
      </c>
      <c r="L401" s="13" t="s">
        <v>21</v>
      </c>
      <c r="M401" s="47">
        <v>45747</v>
      </c>
      <c r="N401" s="47">
        <v>45747</v>
      </c>
      <c r="O401" s="13" t="s">
        <v>21</v>
      </c>
      <c r="P401" s="13" t="s">
        <v>21</v>
      </c>
      <c r="Q401" s="13" t="s">
        <v>21</v>
      </c>
      <c r="R401" s="13" t="s">
        <v>21</v>
      </c>
    </row>
    <row r="402" spans="1:18" s="11" customFormat="1" ht="15.75" x14ac:dyDescent="0.25">
      <c r="A402" s="393"/>
      <c r="B402" s="13" t="s">
        <v>189</v>
      </c>
      <c r="C402" s="13"/>
      <c r="D402" s="13" t="s">
        <v>21</v>
      </c>
      <c r="E402" s="13" t="s">
        <v>187</v>
      </c>
      <c r="F402" s="13"/>
      <c r="G402" s="13">
        <v>1</v>
      </c>
      <c r="H402" s="13">
        <v>1</v>
      </c>
      <c r="I402" s="13">
        <v>1</v>
      </c>
      <c r="J402" s="13">
        <v>1</v>
      </c>
      <c r="K402" s="13">
        <v>1</v>
      </c>
      <c r="L402" s="13" t="s">
        <v>21</v>
      </c>
      <c r="M402" s="47">
        <v>45769</v>
      </c>
      <c r="N402" s="47">
        <v>45769</v>
      </c>
      <c r="O402" s="13">
        <v>0</v>
      </c>
      <c r="P402" s="13" t="s">
        <v>21</v>
      </c>
      <c r="Q402" s="48">
        <v>0</v>
      </c>
      <c r="R402" s="48">
        <v>0</v>
      </c>
    </row>
    <row r="403" spans="1:18" s="11" customFormat="1" ht="15.75" x14ac:dyDescent="0.25">
      <c r="A403" s="393" t="s">
        <v>291</v>
      </c>
      <c r="B403" s="13" t="s">
        <v>190</v>
      </c>
      <c r="C403" s="13"/>
      <c r="D403" s="13"/>
      <c r="E403" s="13"/>
      <c r="F403" s="13"/>
      <c r="G403" s="13" t="s">
        <v>21</v>
      </c>
      <c r="H403" s="13"/>
      <c r="I403" s="13" t="s">
        <v>21</v>
      </c>
      <c r="J403" s="13"/>
      <c r="K403" s="13"/>
      <c r="L403" s="13" t="s">
        <v>21</v>
      </c>
      <c r="M403" s="13"/>
      <c r="N403" s="13"/>
      <c r="O403" s="13" t="s">
        <v>21</v>
      </c>
      <c r="P403" s="13" t="s">
        <v>21</v>
      </c>
      <c r="Q403" s="13" t="s">
        <v>21</v>
      </c>
      <c r="R403" s="13" t="s">
        <v>21</v>
      </c>
    </row>
    <row r="404" spans="1:18" s="11" customFormat="1" ht="31.5" x14ac:dyDescent="0.25">
      <c r="A404" s="393"/>
      <c r="B404" s="13" t="s">
        <v>191</v>
      </c>
      <c r="C404" s="13"/>
      <c r="D404" s="13" t="s">
        <v>239</v>
      </c>
      <c r="E404" s="13" t="s">
        <v>193</v>
      </c>
      <c r="F404" s="13">
        <v>383</v>
      </c>
      <c r="G404" s="49">
        <v>371556</v>
      </c>
      <c r="H404" s="49">
        <v>371556</v>
      </c>
      <c r="I404" s="49">
        <v>395408</v>
      </c>
      <c r="J404" s="13">
        <v>0</v>
      </c>
      <c r="K404" s="49">
        <v>371556</v>
      </c>
      <c r="L404" s="13" t="s">
        <v>21</v>
      </c>
      <c r="M404" s="47">
        <v>45651</v>
      </c>
      <c r="N404" s="47">
        <v>45651</v>
      </c>
      <c r="O404" s="13" t="s">
        <v>21</v>
      </c>
      <c r="P404" s="13" t="s">
        <v>21</v>
      </c>
      <c r="Q404" s="13" t="s">
        <v>21</v>
      </c>
      <c r="R404" s="13" t="s">
        <v>21</v>
      </c>
    </row>
    <row r="405" spans="1:18" s="11" customFormat="1" ht="31.5" x14ac:dyDescent="0.25">
      <c r="A405" s="393"/>
      <c r="B405" s="13" t="s">
        <v>191</v>
      </c>
      <c r="C405" s="13"/>
      <c r="D405" s="13" t="s">
        <v>239</v>
      </c>
      <c r="E405" s="13" t="s">
        <v>193</v>
      </c>
      <c r="F405" s="13">
        <v>383</v>
      </c>
      <c r="G405" s="49">
        <v>495408</v>
      </c>
      <c r="H405" s="49">
        <v>495408</v>
      </c>
      <c r="I405" s="49">
        <v>395408</v>
      </c>
      <c r="J405" s="49">
        <v>100000</v>
      </c>
      <c r="K405" s="49">
        <v>495408</v>
      </c>
      <c r="L405" s="13" t="s">
        <v>21</v>
      </c>
      <c r="M405" s="47">
        <v>45747</v>
      </c>
      <c r="N405" s="47">
        <v>45747</v>
      </c>
      <c r="O405" s="13" t="s">
        <v>21</v>
      </c>
      <c r="P405" s="13" t="s">
        <v>21</v>
      </c>
      <c r="Q405" s="13" t="s">
        <v>21</v>
      </c>
      <c r="R405" s="13" t="s">
        <v>21</v>
      </c>
    </row>
    <row r="406" spans="1:18" s="11" customFormat="1" ht="15.75" x14ac:dyDescent="0.25">
      <c r="A406" s="393"/>
      <c r="B406" s="13" t="s">
        <v>189</v>
      </c>
      <c r="C406" s="13"/>
      <c r="D406" s="13" t="s">
        <v>21</v>
      </c>
      <c r="E406" s="13" t="s">
        <v>187</v>
      </c>
      <c r="F406" s="13"/>
      <c r="G406" s="13">
        <v>1</v>
      </c>
      <c r="H406" s="13">
        <v>1</v>
      </c>
      <c r="I406" s="13">
        <v>0</v>
      </c>
      <c r="J406" s="13">
        <v>0</v>
      </c>
      <c r="K406" s="13">
        <v>0</v>
      </c>
      <c r="L406" s="13" t="s">
        <v>21</v>
      </c>
      <c r="M406" s="47">
        <v>45862</v>
      </c>
      <c r="N406" s="47">
        <v>45862</v>
      </c>
      <c r="O406" s="13">
        <v>0</v>
      </c>
      <c r="P406" s="13" t="s">
        <v>21</v>
      </c>
      <c r="Q406" s="48">
        <v>0</v>
      </c>
      <c r="R406" s="48">
        <v>0</v>
      </c>
    </row>
    <row r="407" spans="1:18" s="11" customFormat="1" ht="15.75" x14ac:dyDescent="0.25">
      <c r="A407" s="393" t="s">
        <v>292</v>
      </c>
      <c r="B407" s="13" t="s">
        <v>190</v>
      </c>
      <c r="C407" s="13"/>
      <c r="D407" s="13"/>
      <c r="E407" s="13"/>
      <c r="F407" s="13"/>
      <c r="G407" s="13" t="s">
        <v>21</v>
      </c>
      <c r="H407" s="13"/>
      <c r="I407" s="13" t="s">
        <v>21</v>
      </c>
      <c r="J407" s="13"/>
      <c r="K407" s="13"/>
      <c r="L407" s="13" t="s">
        <v>21</v>
      </c>
      <c r="M407" s="13"/>
      <c r="N407" s="13"/>
      <c r="O407" s="13" t="s">
        <v>21</v>
      </c>
      <c r="P407" s="13" t="s">
        <v>21</v>
      </c>
      <c r="Q407" s="13" t="s">
        <v>21</v>
      </c>
      <c r="R407" s="13" t="s">
        <v>21</v>
      </c>
    </row>
    <row r="408" spans="1:18" s="11" customFormat="1" ht="31.5" x14ac:dyDescent="0.25">
      <c r="A408" s="393"/>
      <c r="B408" s="13" t="s">
        <v>191</v>
      </c>
      <c r="C408" s="13"/>
      <c r="D408" s="13" t="s">
        <v>239</v>
      </c>
      <c r="E408" s="13" t="s">
        <v>193</v>
      </c>
      <c r="F408" s="13">
        <v>383</v>
      </c>
      <c r="G408" s="49">
        <v>670000</v>
      </c>
      <c r="H408" s="49">
        <v>670000</v>
      </c>
      <c r="I408" s="13" t="s">
        <v>293</v>
      </c>
      <c r="J408" s="13">
        <v>0</v>
      </c>
      <c r="K408" s="49">
        <v>670000</v>
      </c>
      <c r="L408" s="13" t="s">
        <v>21</v>
      </c>
      <c r="M408" s="47">
        <v>45651</v>
      </c>
      <c r="N408" s="47">
        <v>45651</v>
      </c>
      <c r="O408" s="13" t="s">
        <v>21</v>
      </c>
      <c r="P408" s="13" t="s">
        <v>21</v>
      </c>
      <c r="Q408" s="13" t="s">
        <v>21</v>
      </c>
      <c r="R408" s="13" t="s">
        <v>21</v>
      </c>
    </row>
    <row r="409" spans="1:18" s="11" customFormat="1" ht="31.5" x14ac:dyDescent="0.25">
      <c r="A409" s="393"/>
      <c r="B409" s="13" t="s">
        <v>191</v>
      </c>
      <c r="C409" s="13"/>
      <c r="D409" s="13" t="s">
        <v>239</v>
      </c>
      <c r="E409" s="13" t="s">
        <v>193</v>
      </c>
      <c r="F409" s="13">
        <v>383</v>
      </c>
      <c r="G409" s="49">
        <v>670000</v>
      </c>
      <c r="H409" s="49">
        <v>670000</v>
      </c>
      <c r="I409" s="13" t="s">
        <v>293</v>
      </c>
      <c r="J409" s="13">
        <v>0</v>
      </c>
      <c r="K409" s="49">
        <v>670000</v>
      </c>
      <c r="L409" s="13" t="s">
        <v>21</v>
      </c>
      <c r="M409" s="47">
        <v>45747</v>
      </c>
      <c r="N409" s="47">
        <v>45747</v>
      </c>
      <c r="O409" s="13" t="s">
        <v>21</v>
      </c>
      <c r="P409" s="13" t="s">
        <v>21</v>
      </c>
      <c r="Q409" s="13" t="s">
        <v>21</v>
      </c>
      <c r="R409" s="13" t="s">
        <v>21</v>
      </c>
    </row>
    <row r="410" spans="1:18" s="11" customFormat="1" ht="31.5" x14ac:dyDescent="0.25">
      <c r="A410" s="393"/>
      <c r="B410" s="13" t="s">
        <v>191</v>
      </c>
      <c r="C410" s="13"/>
      <c r="D410" s="13" t="s">
        <v>239</v>
      </c>
      <c r="E410" s="13" t="s">
        <v>193</v>
      </c>
      <c r="F410" s="13">
        <v>383</v>
      </c>
      <c r="G410" s="49">
        <v>670000</v>
      </c>
      <c r="H410" s="49">
        <v>670000</v>
      </c>
      <c r="I410" s="13" t="s">
        <v>293</v>
      </c>
      <c r="J410" s="13">
        <v>0</v>
      </c>
      <c r="K410" s="49">
        <v>670000</v>
      </c>
      <c r="L410" s="13" t="s">
        <v>21</v>
      </c>
      <c r="M410" s="47">
        <v>45838</v>
      </c>
      <c r="N410" s="47">
        <v>45838</v>
      </c>
      <c r="O410" s="13" t="s">
        <v>21</v>
      </c>
      <c r="P410" s="13" t="s">
        <v>21</v>
      </c>
      <c r="Q410" s="13" t="s">
        <v>21</v>
      </c>
      <c r="R410" s="13" t="s">
        <v>21</v>
      </c>
    </row>
    <row r="411" spans="1:18" s="11" customFormat="1" ht="15.75" x14ac:dyDescent="0.25">
      <c r="A411" s="393"/>
      <c r="B411" s="13" t="s">
        <v>189</v>
      </c>
      <c r="C411" s="13"/>
      <c r="D411" s="13" t="s">
        <v>21</v>
      </c>
      <c r="E411" s="13" t="s">
        <v>187</v>
      </c>
      <c r="F411" s="13"/>
      <c r="G411" s="13">
        <v>1</v>
      </c>
      <c r="H411" s="13">
        <v>1</v>
      </c>
      <c r="I411" s="13">
        <v>0</v>
      </c>
      <c r="J411" s="13">
        <v>0</v>
      </c>
      <c r="K411" s="13">
        <v>0</v>
      </c>
      <c r="L411" s="13" t="s">
        <v>21</v>
      </c>
      <c r="M411" s="47">
        <v>45778</v>
      </c>
      <c r="N411" s="47">
        <v>45778</v>
      </c>
      <c r="O411" s="13">
        <v>0</v>
      </c>
      <c r="P411" s="13" t="s">
        <v>21</v>
      </c>
      <c r="Q411" s="48">
        <v>0</v>
      </c>
      <c r="R411" s="48">
        <v>0</v>
      </c>
    </row>
    <row r="412" spans="1:18" s="11" customFormat="1" ht="15.75" x14ac:dyDescent="0.25">
      <c r="A412" s="393" t="s">
        <v>294</v>
      </c>
      <c r="B412" s="13" t="s">
        <v>190</v>
      </c>
      <c r="C412" s="13"/>
      <c r="D412" s="13"/>
      <c r="E412" s="13"/>
      <c r="F412" s="13"/>
      <c r="G412" s="13" t="s">
        <v>21</v>
      </c>
      <c r="H412" s="13"/>
      <c r="I412" s="13" t="s">
        <v>21</v>
      </c>
      <c r="J412" s="13"/>
      <c r="K412" s="13"/>
      <c r="L412" s="13" t="s">
        <v>21</v>
      </c>
      <c r="M412" s="13"/>
      <c r="N412" s="13"/>
      <c r="O412" s="13" t="s">
        <v>21</v>
      </c>
      <c r="P412" s="13" t="s">
        <v>21</v>
      </c>
      <c r="Q412" s="13" t="s">
        <v>21</v>
      </c>
      <c r="R412" s="13" t="s">
        <v>21</v>
      </c>
    </row>
    <row r="413" spans="1:18" s="11" customFormat="1" ht="31.5" x14ac:dyDescent="0.25">
      <c r="A413" s="393"/>
      <c r="B413" s="13" t="s">
        <v>191</v>
      </c>
      <c r="C413" s="13"/>
      <c r="D413" s="13" t="s">
        <v>239</v>
      </c>
      <c r="E413" s="13" t="s">
        <v>193</v>
      </c>
      <c r="F413" s="13">
        <v>383</v>
      </c>
      <c r="G413" s="49">
        <v>670000</v>
      </c>
      <c r="H413" s="49">
        <v>670000</v>
      </c>
      <c r="I413" s="49">
        <v>666999</v>
      </c>
      <c r="J413" s="13">
        <v>0</v>
      </c>
      <c r="K413" s="49">
        <v>670000</v>
      </c>
      <c r="L413" s="13" t="s">
        <v>21</v>
      </c>
      <c r="M413" s="47">
        <v>45651</v>
      </c>
      <c r="N413" s="47">
        <v>45651</v>
      </c>
      <c r="O413" s="13" t="s">
        <v>21</v>
      </c>
      <c r="P413" s="13" t="s">
        <v>21</v>
      </c>
      <c r="Q413" s="13" t="s">
        <v>21</v>
      </c>
      <c r="R413" s="13" t="s">
        <v>21</v>
      </c>
    </row>
    <row r="414" spans="1:18" s="11" customFormat="1" ht="31.5" x14ac:dyDescent="0.25">
      <c r="A414" s="393"/>
      <c r="B414" s="13" t="s">
        <v>191</v>
      </c>
      <c r="C414" s="13"/>
      <c r="D414" s="13" t="s">
        <v>239</v>
      </c>
      <c r="E414" s="13" t="s">
        <v>193</v>
      </c>
      <c r="F414" s="13">
        <v>383</v>
      </c>
      <c r="G414" s="49">
        <v>670000</v>
      </c>
      <c r="H414" s="49">
        <v>670000</v>
      </c>
      <c r="I414" s="49">
        <v>666999</v>
      </c>
      <c r="J414" s="13">
        <v>0</v>
      </c>
      <c r="K414" s="49">
        <v>670000</v>
      </c>
      <c r="L414" s="13" t="s">
        <v>21</v>
      </c>
      <c r="M414" s="47">
        <v>45747</v>
      </c>
      <c r="N414" s="47">
        <v>45747</v>
      </c>
      <c r="O414" s="13" t="s">
        <v>21</v>
      </c>
      <c r="P414" s="13" t="s">
        <v>21</v>
      </c>
      <c r="Q414" s="13" t="s">
        <v>21</v>
      </c>
      <c r="R414" s="13" t="s">
        <v>21</v>
      </c>
    </row>
    <row r="415" spans="1:18" s="11" customFormat="1" ht="15.75" x14ac:dyDescent="0.25">
      <c r="A415" s="393"/>
      <c r="B415" s="13" t="s">
        <v>189</v>
      </c>
      <c r="C415" s="13"/>
      <c r="D415" s="13" t="s">
        <v>21</v>
      </c>
      <c r="E415" s="13" t="s">
        <v>187</v>
      </c>
      <c r="F415" s="13"/>
      <c r="G415" s="13">
        <v>1</v>
      </c>
      <c r="H415" s="13">
        <v>1</v>
      </c>
      <c r="I415" s="13">
        <v>0</v>
      </c>
      <c r="J415" s="13">
        <v>0</v>
      </c>
      <c r="K415" s="13">
        <v>0</v>
      </c>
      <c r="L415" s="13" t="s">
        <v>21</v>
      </c>
      <c r="M415" s="47">
        <v>45862</v>
      </c>
      <c r="N415" s="47">
        <v>45862</v>
      </c>
      <c r="O415" s="13">
        <v>0</v>
      </c>
      <c r="P415" s="13" t="s">
        <v>21</v>
      </c>
      <c r="Q415" s="48">
        <v>0</v>
      </c>
      <c r="R415" s="48">
        <v>0</v>
      </c>
    </row>
    <row r="416" spans="1:18" s="11" customFormat="1" ht="15.75" x14ac:dyDescent="0.25">
      <c r="A416" s="393" t="s">
        <v>295</v>
      </c>
      <c r="B416" s="13" t="s">
        <v>190</v>
      </c>
      <c r="C416" s="13"/>
      <c r="D416" s="13"/>
      <c r="E416" s="13"/>
      <c r="F416" s="13"/>
      <c r="G416" s="13" t="s">
        <v>21</v>
      </c>
      <c r="H416" s="13"/>
      <c r="I416" s="13" t="s">
        <v>21</v>
      </c>
      <c r="J416" s="13"/>
      <c r="K416" s="13"/>
      <c r="L416" s="13" t="s">
        <v>21</v>
      </c>
      <c r="M416" s="13"/>
      <c r="N416" s="13"/>
      <c r="O416" s="13" t="s">
        <v>21</v>
      </c>
      <c r="P416" s="13" t="s">
        <v>21</v>
      </c>
      <c r="Q416" s="13" t="s">
        <v>21</v>
      </c>
      <c r="R416" s="13" t="s">
        <v>21</v>
      </c>
    </row>
    <row r="417" spans="1:18" s="11" customFormat="1" ht="31.5" x14ac:dyDescent="0.25">
      <c r="A417" s="393"/>
      <c r="B417" s="13" t="s">
        <v>191</v>
      </c>
      <c r="C417" s="13"/>
      <c r="D417" s="13" t="s">
        <v>239</v>
      </c>
      <c r="E417" s="13" t="s">
        <v>193</v>
      </c>
      <c r="F417" s="13">
        <v>383</v>
      </c>
      <c r="G417" s="49">
        <v>667000</v>
      </c>
      <c r="H417" s="49">
        <v>667000</v>
      </c>
      <c r="I417" s="13">
        <v>0</v>
      </c>
      <c r="J417" s="13">
        <v>0</v>
      </c>
      <c r="K417" s="49">
        <v>667000</v>
      </c>
      <c r="L417" s="13" t="s">
        <v>21</v>
      </c>
      <c r="M417" s="47">
        <v>45651</v>
      </c>
      <c r="N417" s="47">
        <v>45651</v>
      </c>
      <c r="O417" s="13" t="s">
        <v>21</v>
      </c>
      <c r="P417" s="13" t="s">
        <v>21</v>
      </c>
      <c r="Q417" s="13" t="s">
        <v>21</v>
      </c>
      <c r="R417" s="13" t="s">
        <v>21</v>
      </c>
    </row>
    <row r="418" spans="1:18" s="11" customFormat="1" ht="31.5" x14ac:dyDescent="0.25">
      <c r="A418" s="393"/>
      <c r="B418" s="13" t="s">
        <v>191</v>
      </c>
      <c r="C418" s="13"/>
      <c r="D418" s="13" t="s">
        <v>239</v>
      </c>
      <c r="E418" s="13" t="s">
        <v>193</v>
      </c>
      <c r="F418" s="13">
        <v>383</v>
      </c>
      <c r="G418" s="49">
        <v>667000</v>
      </c>
      <c r="H418" s="49">
        <v>667000</v>
      </c>
      <c r="I418" s="13">
        <v>0</v>
      </c>
      <c r="J418" s="13">
        <v>0</v>
      </c>
      <c r="K418" s="49">
        <v>667000</v>
      </c>
      <c r="L418" s="13" t="s">
        <v>21</v>
      </c>
      <c r="M418" s="47">
        <v>45747</v>
      </c>
      <c r="N418" s="47">
        <v>45747</v>
      </c>
      <c r="O418" s="13" t="s">
        <v>21</v>
      </c>
      <c r="P418" s="13" t="s">
        <v>21</v>
      </c>
      <c r="Q418" s="13" t="s">
        <v>21</v>
      </c>
      <c r="R418" s="13" t="s">
        <v>21</v>
      </c>
    </row>
    <row r="419" spans="1:18" s="11" customFormat="1" ht="31.5" x14ac:dyDescent="0.25">
      <c r="A419" s="393"/>
      <c r="B419" s="13" t="s">
        <v>191</v>
      </c>
      <c r="C419" s="13"/>
      <c r="D419" s="13" t="s">
        <v>239</v>
      </c>
      <c r="E419" s="13" t="s">
        <v>193</v>
      </c>
      <c r="F419" s="13">
        <v>383</v>
      </c>
      <c r="G419" s="49">
        <v>667000</v>
      </c>
      <c r="H419" s="49">
        <v>667000</v>
      </c>
      <c r="I419" s="13">
        <v>0</v>
      </c>
      <c r="J419" s="13">
        <v>0</v>
      </c>
      <c r="K419" s="49">
        <v>667000</v>
      </c>
      <c r="L419" s="13" t="s">
        <v>21</v>
      </c>
      <c r="M419" s="47">
        <v>45838</v>
      </c>
      <c r="N419" s="47">
        <v>45838</v>
      </c>
      <c r="O419" s="13" t="s">
        <v>21</v>
      </c>
      <c r="P419" s="13" t="s">
        <v>21</v>
      </c>
      <c r="Q419" s="13" t="s">
        <v>21</v>
      </c>
      <c r="R419" s="13" t="s">
        <v>21</v>
      </c>
    </row>
    <row r="420" spans="1:18" s="11" customFormat="1" ht="15.75" x14ac:dyDescent="0.25">
      <c r="A420" s="393"/>
      <c r="B420" s="13" t="s">
        <v>189</v>
      </c>
      <c r="C420" s="13"/>
      <c r="D420" s="13" t="s">
        <v>21</v>
      </c>
      <c r="E420" s="13" t="s">
        <v>187</v>
      </c>
      <c r="F420" s="13"/>
      <c r="G420" s="13">
        <v>1</v>
      </c>
      <c r="H420" s="13">
        <v>1</v>
      </c>
      <c r="I420" s="13">
        <v>0</v>
      </c>
      <c r="J420" s="13">
        <v>0</v>
      </c>
      <c r="K420" s="13">
        <v>0</v>
      </c>
      <c r="L420" s="13" t="s">
        <v>21</v>
      </c>
      <c r="M420" s="47">
        <v>45800</v>
      </c>
      <c r="N420" s="47">
        <v>45800</v>
      </c>
      <c r="O420" s="13">
        <v>0</v>
      </c>
      <c r="P420" s="13" t="s">
        <v>21</v>
      </c>
      <c r="Q420" s="48">
        <v>0</v>
      </c>
      <c r="R420" s="48">
        <v>0</v>
      </c>
    </row>
    <row r="421" spans="1:18" s="11" customFormat="1" ht="15.75" x14ac:dyDescent="0.25">
      <c r="A421" s="393" t="s">
        <v>296</v>
      </c>
      <c r="B421" s="13" t="s">
        <v>190</v>
      </c>
      <c r="C421" s="13"/>
      <c r="D421" s="13"/>
      <c r="E421" s="13"/>
      <c r="F421" s="13"/>
      <c r="G421" s="13" t="s">
        <v>21</v>
      </c>
      <c r="H421" s="13"/>
      <c r="I421" s="13" t="s">
        <v>21</v>
      </c>
      <c r="J421" s="13"/>
      <c r="K421" s="13"/>
      <c r="L421" s="13" t="s">
        <v>21</v>
      </c>
      <c r="M421" s="13"/>
      <c r="N421" s="13"/>
      <c r="O421" s="13" t="s">
        <v>21</v>
      </c>
      <c r="P421" s="13" t="s">
        <v>21</v>
      </c>
      <c r="Q421" s="13" t="s">
        <v>21</v>
      </c>
      <c r="R421" s="13" t="s">
        <v>21</v>
      </c>
    </row>
    <row r="422" spans="1:18" s="11" customFormat="1" ht="31.5" x14ac:dyDescent="0.25">
      <c r="A422" s="393"/>
      <c r="B422" s="13" t="s">
        <v>191</v>
      </c>
      <c r="C422" s="13"/>
      <c r="D422" s="13" t="s">
        <v>239</v>
      </c>
      <c r="E422" s="13" t="s">
        <v>193</v>
      </c>
      <c r="F422" s="13">
        <v>383</v>
      </c>
      <c r="G422" s="49">
        <v>670000</v>
      </c>
      <c r="H422" s="49">
        <v>670000</v>
      </c>
      <c r="I422" s="49">
        <v>456074</v>
      </c>
      <c r="J422" s="13">
        <v>0</v>
      </c>
      <c r="K422" s="49">
        <v>670000</v>
      </c>
      <c r="L422" s="13" t="s">
        <v>21</v>
      </c>
      <c r="M422" s="47">
        <v>45657</v>
      </c>
      <c r="N422" s="47">
        <v>45657</v>
      </c>
      <c r="O422" s="13" t="s">
        <v>21</v>
      </c>
      <c r="P422" s="13" t="s">
        <v>21</v>
      </c>
      <c r="Q422" s="13" t="s">
        <v>21</v>
      </c>
      <c r="R422" s="13" t="s">
        <v>21</v>
      </c>
    </row>
    <row r="423" spans="1:18" s="11" customFormat="1" ht="31.5" x14ac:dyDescent="0.25">
      <c r="A423" s="393"/>
      <c r="B423" s="13" t="s">
        <v>191</v>
      </c>
      <c r="C423" s="13"/>
      <c r="D423" s="13" t="s">
        <v>239</v>
      </c>
      <c r="E423" s="13" t="s">
        <v>193</v>
      </c>
      <c r="F423" s="13">
        <v>383</v>
      </c>
      <c r="G423" s="49">
        <v>670000</v>
      </c>
      <c r="H423" s="49">
        <v>670000</v>
      </c>
      <c r="I423" s="49">
        <v>456074</v>
      </c>
      <c r="J423" s="13">
        <v>0</v>
      </c>
      <c r="K423" s="49">
        <v>670000</v>
      </c>
      <c r="L423" s="13" t="s">
        <v>21</v>
      </c>
      <c r="M423" s="47">
        <v>45747</v>
      </c>
      <c r="N423" s="47">
        <v>45747</v>
      </c>
      <c r="O423" s="13" t="s">
        <v>21</v>
      </c>
      <c r="P423" s="13" t="s">
        <v>21</v>
      </c>
      <c r="Q423" s="13" t="s">
        <v>21</v>
      </c>
      <c r="R423" s="13" t="s">
        <v>21</v>
      </c>
    </row>
    <row r="424" spans="1:18" s="11" customFormat="1" ht="15.75" x14ac:dyDescent="0.25">
      <c r="A424" s="393"/>
      <c r="B424" s="13" t="s">
        <v>189</v>
      </c>
      <c r="C424" s="13"/>
      <c r="D424" s="13" t="s">
        <v>21</v>
      </c>
      <c r="E424" s="13" t="s">
        <v>187</v>
      </c>
      <c r="F424" s="13"/>
      <c r="G424" s="13">
        <v>1</v>
      </c>
      <c r="H424" s="13">
        <v>1</v>
      </c>
      <c r="I424" s="13">
        <v>0</v>
      </c>
      <c r="J424" s="13">
        <v>0</v>
      </c>
      <c r="K424" s="13">
        <v>0</v>
      </c>
      <c r="L424" s="13" t="s">
        <v>21</v>
      </c>
      <c r="M424" s="47">
        <v>45834</v>
      </c>
      <c r="N424" s="47">
        <v>45834</v>
      </c>
      <c r="O424" s="13">
        <v>0</v>
      </c>
      <c r="P424" s="13" t="s">
        <v>21</v>
      </c>
      <c r="Q424" s="48">
        <v>0</v>
      </c>
      <c r="R424" s="48">
        <v>0</v>
      </c>
    </row>
    <row r="425" spans="1:18" s="11" customFormat="1" ht="15.75" x14ac:dyDescent="0.25">
      <c r="A425" s="393" t="s">
        <v>297</v>
      </c>
      <c r="B425" s="13" t="s">
        <v>190</v>
      </c>
      <c r="C425" s="13"/>
      <c r="D425" s="13"/>
      <c r="E425" s="13"/>
      <c r="F425" s="13"/>
      <c r="G425" s="13" t="s">
        <v>21</v>
      </c>
      <c r="H425" s="13"/>
      <c r="I425" s="13" t="s">
        <v>21</v>
      </c>
      <c r="J425" s="13"/>
      <c r="K425" s="13"/>
      <c r="L425" s="13" t="s">
        <v>21</v>
      </c>
      <c r="M425" s="13"/>
      <c r="N425" s="13"/>
      <c r="O425" s="13" t="s">
        <v>21</v>
      </c>
      <c r="P425" s="13" t="s">
        <v>21</v>
      </c>
      <c r="Q425" s="13" t="s">
        <v>21</v>
      </c>
      <c r="R425" s="13" t="s">
        <v>21</v>
      </c>
    </row>
    <row r="426" spans="1:18" s="11" customFormat="1" ht="31.5" x14ac:dyDescent="0.25">
      <c r="A426" s="393"/>
      <c r="B426" s="13" t="s">
        <v>191</v>
      </c>
      <c r="C426" s="13"/>
      <c r="D426" s="13" t="s">
        <v>239</v>
      </c>
      <c r="E426" s="13" t="s">
        <v>193</v>
      </c>
      <c r="F426" s="13">
        <v>383</v>
      </c>
      <c r="G426" s="49">
        <v>426989</v>
      </c>
      <c r="H426" s="49">
        <v>426989</v>
      </c>
      <c r="I426" s="49">
        <v>426989</v>
      </c>
      <c r="J426" s="13">
        <v>0</v>
      </c>
      <c r="K426" s="49">
        <v>426989</v>
      </c>
      <c r="L426" s="13" t="s">
        <v>21</v>
      </c>
      <c r="M426" s="47">
        <v>45651</v>
      </c>
      <c r="N426" s="47">
        <v>45651</v>
      </c>
      <c r="O426" s="13" t="s">
        <v>21</v>
      </c>
      <c r="P426" s="13" t="s">
        <v>21</v>
      </c>
      <c r="Q426" s="13" t="s">
        <v>21</v>
      </c>
      <c r="R426" s="13" t="s">
        <v>21</v>
      </c>
    </row>
    <row r="427" spans="1:18" s="11" customFormat="1" ht="31.5" x14ac:dyDescent="0.25">
      <c r="A427" s="393"/>
      <c r="B427" s="13" t="s">
        <v>191</v>
      </c>
      <c r="C427" s="13"/>
      <c r="D427" s="13" t="s">
        <v>239</v>
      </c>
      <c r="E427" s="13" t="s">
        <v>193</v>
      </c>
      <c r="F427" s="13">
        <v>383</v>
      </c>
      <c r="G427" s="49">
        <v>492000</v>
      </c>
      <c r="H427" s="49">
        <v>492000</v>
      </c>
      <c r="I427" s="49">
        <v>426989</v>
      </c>
      <c r="J427" s="13">
        <v>0</v>
      </c>
      <c r="K427" s="49">
        <v>492000</v>
      </c>
      <c r="L427" s="13" t="s">
        <v>21</v>
      </c>
      <c r="M427" s="47">
        <v>45747</v>
      </c>
      <c r="N427" s="47">
        <v>45747</v>
      </c>
      <c r="O427" s="13" t="s">
        <v>21</v>
      </c>
      <c r="P427" s="13" t="s">
        <v>21</v>
      </c>
      <c r="Q427" s="13" t="s">
        <v>21</v>
      </c>
      <c r="R427" s="13" t="s">
        <v>21</v>
      </c>
    </row>
    <row r="428" spans="1:18" s="11" customFormat="1" ht="15.75" x14ac:dyDescent="0.25">
      <c r="A428" s="393"/>
      <c r="B428" s="13" t="s">
        <v>189</v>
      </c>
      <c r="C428" s="13"/>
      <c r="D428" s="13" t="s">
        <v>21</v>
      </c>
      <c r="E428" s="13" t="s">
        <v>187</v>
      </c>
      <c r="F428" s="13"/>
      <c r="G428" s="13">
        <v>1</v>
      </c>
      <c r="H428" s="13">
        <v>1</v>
      </c>
      <c r="I428" s="13">
        <v>0</v>
      </c>
      <c r="J428" s="13">
        <v>0</v>
      </c>
      <c r="K428" s="13">
        <v>0</v>
      </c>
      <c r="L428" s="13" t="s">
        <v>21</v>
      </c>
      <c r="M428" s="47">
        <v>45861</v>
      </c>
      <c r="N428" s="47">
        <v>45861</v>
      </c>
      <c r="O428" s="13">
        <v>0</v>
      </c>
      <c r="P428" s="13" t="s">
        <v>21</v>
      </c>
      <c r="Q428" s="48">
        <v>0</v>
      </c>
      <c r="R428" s="48">
        <v>0</v>
      </c>
    </row>
    <row r="429" spans="1:18" s="11" customFormat="1" ht="15.75" x14ac:dyDescent="0.25">
      <c r="A429" s="393" t="s">
        <v>298</v>
      </c>
      <c r="B429" s="13" t="s">
        <v>190</v>
      </c>
      <c r="C429" s="13"/>
      <c r="D429" s="13"/>
      <c r="E429" s="13"/>
      <c r="F429" s="13"/>
      <c r="G429" s="13" t="s">
        <v>21</v>
      </c>
      <c r="H429" s="13"/>
      <c r="I429" s="13" t="s">
        <v>21</v>
      </c>
      <c r="J429" s="13"/>
      <c r="K429" s="13"/>
      <c r="L429" s="13" t="s">
        <v>21</v>
      </c>
      <c r="M429" s="13"/>
      <c r="N429" s="13"/>
      <c r="O429" s="13" t="s">
        <v>21</v>
      </c>
      <c r="P429" s="13" t="s">
        <v>21</v>
      </c>
      <c r="Q429" s="13" t="s">
        <v>21</v>
      </c>
      <c r="R429" s="13" t="s">
        <v>21</v>
      </c>
    </row>
    <row r="430" spans="1:18" s="11" customFormat="1" ht="31.5" x14ac:dyDescent="0.25">
      <c r="A430" s="393"/>
      <c r="B430" s="13" t="s">
        <v>191</v>
      </c>
      <c r="C430" s="13"/>
      <c r="D430" s="13" t="s">
        <v>239</v>
      </c>
      <c r="E430" s="13" t="s">
        <v>193</v>
      </c>
      <c r="F430" s="13">
        <v>383</v>
      </c>
      <c r="G430" s="49">
        <v>670000</v>
      </c>
      <c r="H430" s="49">
        <v>670000</v>
      </c>
      <c r="I430" s="49">
        <v>435320</v>
      </c>
      <c r="J430" s="13">
        <v>0</v>
      </c>
      <c r="K430" s="49">
        <v>670000</v>
      </c>
      <c r="L430" s="13" t="s">
        <v>21</v>
      </c>
      <c r="M430" s="47">
        <v>45651</v>
      </c>
      <c r="N430" s="47">
        <v>45651</v>
      </c>
      <c r="O430" s="13" t="s">
        <v>21</v>
      </c>
      <c r="P430" s="13" t="s">
        <v>21</v>
      </c>
      <c r="Q430" s="13" t="s">
        <v>21</v>
      </c>
      <c r="R430" s="13" t="s">
        <v>21</v>
      </c>
    </row>
    <row r="431" spans="1:18" s="11" customFormat="1" ht="31.5" x14ac:dyDescent="0.25">
      <c r="A431" s="393"/>
      <c r="B431" s="13" t="s">
        <v>191</v>
      </c>
      <c r="C431" s="13"/>
      <c r="D431" s="13" t="s">
        <v>239</v>
      </c>
      <c r="E431" s="13" t="s">
        <v>193</v>
      </c>
      <c r="F431" s="13">
        <v>383</v>
      </c>
      <c r="G431" s="49">
        <v>670000</v>
      </c>
      <c r="H431" s="49">
        <v>670000</v>
      </c>
      <c r="I431" s="49">
        <v>435320</v>
      </c>
      <c r="J431" s="13">
        <v>0</v>
      </c>
      <c r="K431" s="49">
        <v>670000</v>
      </c>
      <c r="L431" s="13" t="s">
        <v>21</v>
      </c>
      <c r="M431" s="47">
        <v>45747</v>
      </c>
      <c r="N431" s="47">
        <v>45747</v>
      </c>
      <c r="O431" s="13" t="s">
        <v>21</v>
      </c>
      <c r="P431" s="13" t="s">
        <v>21</v>
      </c>
      <c r="Q431" s="13" t="s">
        <v>21</v>
      </c>
      <c r="R431" s="13" t="s">
        <v>21</v>
      </c>
    </row>
    <row r="432" spans="1:18" s="11" customFormat="1" ht="31.5" x14ac:dyDescent="0.25">
      <c r="A432" s="393"/>
      <c r="B432" s="13" t="s">
        <v>191</v>
      </c>
      <c r="C432" s="13"/>
      <c r="D432" s="13" t="s">
        <v>239</v>
      </c>
      <c r="E432" s="13" t="s">
        <v>193</v>
      </c>
      <c r="F432" s="13">
        <v>383</v>
      </c>
      <c r="G432" s="49">
        <v>670000</v>
      </c>
      <c r="H432" s="49">
        <v>670000</v>
      </c>
      <c r="I432" s="49">
        <v>435320</v>
      </c>
      <c r="J432" s="13">
        <v>0</v>
      </c>
      <c r="K432" s="49">
        <v>670000</v>
      </c>
      <c r="L432" s="13" t="s">
        <v>21</v>
      </c>
      <c r="M432" s="47">
        <v>45838</v>
      </c>
      <c r="N432" s="47">
        <v>45838</v>
      </c>
      <c r="O432" s="13" t="s">
        <v>21</v>
      </c>
      <c r="P432" s="13" t="s">
        <v>21</v>
      </c>
      <c r="Q432" s="13" t="s">
        <v>21</v>
      </c>
      <c r="R432" s="13" t="s">
        <v>21</v>
      </c>
    </row>
    <row r="433" spans="1:18" s="11" customFormat="1" ht="15.75" x14ac:dyDescent="0.25">
      <c r="A433" s="393"/>
      <c r="B433" s="13" t="s">
        <v>189</v>
      </c>
      <c r="C433" s="13"/>
      <c r="D433" s="13" t="s">
        <v>21</v>
      </c>
      <c r="E433" s="13" t="s">
        <v>187</v>
      </c>
      <c r="F433" s="13"/>
      <c r="G433" s="13">
        <v>1</v>
      </c>
      <c r="H433" s="13">
        <v>1</v>
      </c>
      <c r="I433" s="13">
        <v>0</v>
      </c>
      <c r="J433" s="13">
        <v>0</v>
      </c>
      <c r="K433" s="13">
        <v>0</v>
      </c>
      <c r="L433" s="13" t="s">
        <v>21</v>
      </c>
      <c r="M433" s="47">
        <v>45769</v>
      </c>
      <c r="N433" s="47">
        <v>45769</v>
      </c>
      <c r="O433" s="13">
        <v>0</v>
      </c>
      <c r="P433" s="13" t="s">
        <v>21</v>
      </c>
      <c r="Q433" s="48">
        <v>0</v>
      </c>
      <c r="R433" s="48">
        <v>0</v>
      </c>
    </row>
    <row r="434" spans="1:18" s="11" customFormat="1" ht="15.75" x14ac:dyDescent="0.25">
      <c r="A434" s="393" t="s">
        <v>299</v>
      </c>
      <c r="B434" s="13" t="s">
        <v>190</v>
      </c>
      <c r="C434" s="13"/>
      <c r="D434" s="13"/>
      <c r="E434" s="13"/>
      <c r="F434" s="13"/>
      <c r="G434" s="13" t="s">
        <v>21</v>
      </c>
      <c r="H434" s="13"/>
      <c r="I434" s="13" t="s">
        <v>21</v>
      </c>
      <c r="J434" s="13"/>
      <c r="K434" s="13"/>
      <c r="L434" s="13" t="s">
        <v>21</v>
      </c>
      <c r="M434" s="13"/>
      <c r="N434" s="13"/>
      <c r="O434" s="13" t="s">
        <v>21</v>
      </c>
      <c r="P434" s="13" t="s">
        <v>21</v>
      </c>
      <c r="Q434" s="13" t="s">
        <v>21</v>
      </c>
      <c r="R434" s="13" t="s">
        <v>21</v>
      </c>
    </row>
    <row r="435" spans="1:18" s="11" customFormat="1" ht="31.5" x14ac:dyDescent="0.25">
      <c r="A435" s="393"/>
      <c r="B435" s="13" t="s">
        <v>191</v>
      </c>
      <c r="C435" s="13"/>
      <c r="D435" s="13" t="s">
        <v>239</v>
      </c>
      <c r="E435" s="13" t="s">
        <v>193</v>
      </c>
      <c r="F435" s="13">
        <v>383</v>
      </c>
      <c r="G435" s="49">
        <v>502500</v>
      </c>
      <c r="H435" s="49">
        <v>502500</v>
      </c>
      <c r="I435" s="49">
        <v>501760</v>
      </c>
      <c r="J435" s="13">
        <v>0</v>
      </c>
      <c r="K435" s="49">
        <v>502500</v>
      </c>
      <c r="L435" s="13" t="s">
        <v>21</v>
      </c>
      <c r="M435" s="47">
        <v>45651</v>
      </c>
      <c r="N435" s="47">
        <v>45651</v>
      </c>
      <c r="O435" s="13" t="s">
        <v>21</v>
      </c>
      <c r="P435" s="13" t="s">
        <v>21</v>
      </c>
      <c r="Q435" s="13" t="s">
        <v>21</v>
      </c>
      <c r="R435" s="13" t="s">
        <v>21</v>
      </c>
    </row>
    <row r="436" spans="1:18" s="11" customFormat="1" ht="31.5" x14ac:dyDescent="0.25">
      <c r="A436" s="393"/>
      <c r="B436" s="13" t="s">
        <v>191</v>
      </c>
      <c r="C436" s="13"/>
      <c r="D436" s="13" t="s">
        <v>239</v>
      </c>
      <c r="E436" s="13" t="s">
        <v>193</v>
      </c>
      <c r="F436" s="13">
        <v>383</v>
      </c>
      <c r="G436" s="49">
        <v>670000</v>
      </c>
      <c r="H436" s="49">
        <v>670000</v>
      </c>
      <c r="I436" s="49">
        <v>501760</v>
      </c>
      <c r="J436" s="13">
        <v>0</v>
      </c>
      <c r="K436" s="49">
        <v>670000</v>
      </c>
      <c r="L436" s="13" t="s">
        <v>21</v>
      </c>
      <c r="M436" s="47">
        <v>45747</v>
      </c>
      <c r="N436" s="47">
        <v>45747</v>
      </c>
      <c r="O436" s="13" t="s">
        <v>21</v>
      </c>
      <c r="P436" s="13" t="s">
        <v>21</v>
      </c>
      <c r="Q436" s="13" t="s">
        <v>21</v>
      </c>
      <c r="R436" s="13" t="s">
        <v>21</v>
      </c>
    </row>
    <row r="437" spans="1:18" s="11" customFormat="1" ht="15.75" x14ac:dyDescent="0.25">
      <c r="A437" s="393"/>
      <c r="B437" s="13" t="s">
        <v>189</v>
      </c>
      <c r="C437" s="13"/>
      <c r="D437" s="13" t="s">
        <v>21</v>
      </c>
      <c r="E437" s="13" t="s">
        <v>187</v>
      </c>
      <c r="F437" s="13"/>
      <c r="G437" s="13">
        <v>1</v>
      </c>
      <c r="H437" s="13">
        <v>1</v>
      </c>
      <c r="I437" s="13">
        <v>0</v>
      </c>
      <c r="J437" s="13">
        <v>0</v>
      </c>
      <c r="K437" s="13">
        <v>0</v>
      </c>
      <c r="L437" s="13" t="s">
        <v>21</v>
      </c>
      <c r="M437" s="47">
        <v>45681</v>
      </c>
      <c r="N437" s="47">
        <v>45681</v>
      </c>
      <c r="O437" s="13">
        <v>0</v>
      </c>
      <c r="P437" s="13" t="s">
        <v>21</v>
      </c>
      <c r="Q437" s="48">
        <v>0</v>
      </c>
      <c r="R437" s="48">
        <v>0</v>
      </c>
    </row>
    <row r="438" spans="1:18" s="11" customFormat="1" ht="15.75" x14ac:dyDescent="0.25">
      <c r="A438" s="393" t="s">
        <v>300</v>
      </c>
      <c r="B438" s="13" t="s">
        <v>190</v>
      </c>
      <c r="C438" s="13"/>
      <c r="D438" s="13"/>
      <c r="E438" s="13"/>
      <c r="F438" s="13"/>
      <c r="G438" s="13" t="s">
        <v>21</v>
      </c>
      <c r="H438" s="13"/>
      <c r="I438" s="13" t="s">
        <v>21</v>
      </c>
      <c r="J438" s="13"/>
      <c r="K438" s="13"/>
      <c r="L438" s="13" t="s">
        <v>21</v>
      </c>
      <c r="M438" s="13"/>
      <c r="N438" s="13"/>
      <c r="O438" s="13" t="s">
        <v>21</v>
      </c>
      <c r="P438" s="13" t="s">
        <v>21</v>
      </c>
      <c r="Q438" s="13" t="s">
        <v>21</v>
      </c>
      <c r="R438" s="13" t="s">
        <v>21</v>
      </c>
    </row>
    <row r="439" spans="1:18" s="11" customFormat="1" ht="31.5" x14ac:dyDescent="0.25">
      <c r="A439" s="393"/>
      <c r="B439" s="13" t="s">
        <v>191</v>
      </c>
      <c r="C439" s="13"/>
      <c r="D439" s="13" t="s">
        <v>239</v>
      </c>
      <c r="E439" s="13" t="s">
        <v>193</v>
      </c>
      <c r="F439" s="13">
        <v>383</v>
      </c>
      <c r="G439" s="49">
        <v>672500</v>
      </c>
      <c r="H439" s="49">
        <v>672500</v>
      </c>
      <c r="I439" s="13">
        <v>0</v>
      </c>
      <c r="J439" s="13">
        <v>0</v>
      </c>
      <c r="K439" s="49">
        <v>672500</v>
      </c>
      <c r="L439" s="13" t="s">
        <v>21</v>
      </c>
      <c r="M439" s="47">
        <v>45651</v>
      </c>
      <c r="N439" s="47">
        <v>45651</v>
      </c>
      <c r="O439" s="13" t="s">
        <v>21</v>
      </c>
      <c r="P439" s="13" t="s">
        <v>21</v>
      </c>
      <c r="Q439" s="13" t="s">
        <v>21</v>
      </c>
      <c r="R439" s="13" t="s">
        <v>21</v>
      </c>
    </row>
    <row r="440" spans="1:18" s="11" customFormat="1" ht="15.75" x14ac:dyDescent="0.25">
      <c r="A440" s="393"/>
      <c r="B440" s="13" t="s">
        <v>189</v>
      </c>
      <c r="C440" s="13"/>
      <c r="D440" s="13" t="s">
        <v>21</v>
      </c>
      <c r="E440" s="13" t="s">
        <v>187</v>
      </c>
      <c r="F440" s="13"/>
      <c r="G440" s="13">
        <v>1</v>
      </c>
      <c r="H440" s="13">
        <v>1</v>
      </c>
      <c r="I440" s="13">
        <v>0</v>
      </c>
      <c r="J440" s="13">
        <v>0</v>
      </c>
      <c r="K440" s="13">
        <v>0</v>
      </c>
      <c r="L440" s="13" t="s">
        <v>21</v>
      </c>
      <c r="M440" s="47">
        <v>45769</v>
      </c>
      <c r="N440" s="47">
        <v>45769</v>
      </c>
      <c r="O440" s="13">
        <v>0</v>
      </c>
      <c r="P440" s="13" t="s">
        <v>21</v>
      </c>
      <c r="Q440" s="48">
        <v>0</v>
      </c>
      <c r="R440" s="48">
        <v>0</v>
      </c>
    </row>
    <row r="441" spans="1:18" s="11" customFormat="1" ht="15.75" x14ac:dyDescent="0.25">
      <c r="A441" s="393" t="s">
        <v>301</v>
      </c>
      <c r="B441" s="13" t="s">
        <v>190</v>
      </c>
      <c r="C441" s="13"/>
      <c r="D441" s="13"/>
      <c r="E441" s="13"/>
      <c r="F441" s="13"/>
      <c r="G441" s="13" t="s">
        <v>21</v>
      </c>
      <c r="H441" s="13"/>
      <c r="I441" s="13" t="s">
        <v>21</v>
      </c>
      <c r="J441" s="13"/>
      <c r="K441" s="13"/>
      <c r="L441" s="13" t="s">
        <v>21</v>
      </c>
      <c r="M441" s="13"/>
      <c r="N441" s="13"/>
      <c r="O441" s="13" t="s">
        <v>21</v>
      </c>
      <c r="P441" s="13" t="s">
        <v>21</v>
      </c>
      <c r="Q441" s="13" t="s">
        <v>21</v>
      </c>
      <c r="R441" s="13" t="s">
        <v>21</v>
      </c>
    </row>
    <row r="442" spans="1:18" s="11" customFormat="1" ht="31.5" x14ac:dyDescent="0.25">
      <c r="A442" s="393"/>
      <c r="B442" s="13" t="s">
        <v>191</v>
      </c>
      <c r="C442" s="13"/>
      <c r="D442" s="13" t="s">
        <v>239</v>
      </c>
      <c r="E442" s="13" t="s">
        <v>193</v>
      </c>
      <c r="F442" s="13">
        <v>383</v>
      </c>
      <c r="G442" s="49">
        <v>500250</v>
      </c>
      <c r="H442" s="49">
        <v>500250</v>
      </c>
      <c r="I442" s="13">
        <v>0</v>
      </c>
      <c r="J442" s="13">
        <v>0</v>
      </c>
      <c r="K442" s="49">
        <v>500250</v>
      </c>
      <c r="L442" s="13" t="s">
        <v>21</v>
      </c>
      <c r="M442" s="47">
        <v>45651</v>
      </c>
      <c r="N442" s="47">
        <v>45651</v>
      </c>
      <c r="O442" s="13" t="s">
        <v>21</v>
      </c>
      <c r="P442" s="13" t="s">
        <v>21</v>
      </c>
      <c r="Q442" s="13" t="s">
        <v>21</v>
      </c>
      <c r="R442" s="13" t="s">
        <v>21</v>
      </c>
    </row>
    <row r="443" spans="1:18" s="11" customFormat="1" ht="31.5" x14ac:dyDescent="0.25">
      <c r="A443" s="393"/>
      <c r="B443" s="13" t="s">
        <v>191</v>
      </c>
      <c r="C443" s="13"/>
      <c r="D443" s="13" t="s">
        <v>239</v>
      </c>
      <c r="E443" s="13" t="s">
        <v>193</v>
      </c>
      <c r="F443" s="13">
        <v>383</v>
      </c>
      <c r="G443" s="49">
        <v>667000</v>
      </c>
      <c r="H443" s="49">
        <v>667000</v>
      </c>
      <c r="I443" s="13">
        <v>0</v>
      </c>
      <c r="J443" s="49">
        <v>500000</v>
      </c>
      <c r="K443" s="49">
        <v>667000</v>
      </c>
      <c r="L443" s="13" t="s">
        <v>21</v>
      </c>
      <c r="M443" s="47">
        <v>45747</v>
      </c>
      <c r="N443" s="47">
        <v>45747</v>
      </c>
      <c r="O443" s="13" t="s">
        <v>21</v>
      </c>
      <c r="P443" s="13" t="s">
        <v>21</v>
      </c>
      <c r="Q443" s="13" t="s">
        <v>21</v>
      </c>
      <c r="R443" s="13" t="s">
        <v>21</v>
      </c>
    </row>
    <row r="444" spans="1:18" s="11" customFormat="1" ht="15.75" x14ac:dyDescent="0.25">
      <c r="A444" s="393"/>
      <c r="B444" s="13" t="s">
        <v>189</v>
      </c>
      <c r="C444" s="13"/>
      <c r="D444" s="13" t="s">
        <v>21</v>
      </c>
      <c r="E444" s="13" t="s">
        <v>187</v>
      </c>
      <c r="F444" s="13"/>
      <c r="G444" s="13">
        <v>1</v>
      </c>
      <c r="H444" s="13">
        <v>1</v>
      </c>
      <c r="I444" s="13">
        <v>1</v>
      </c>
      <c r="J444" s="13">
        <v>1</v>
      </c>
      <c r="K444" s="13">
        <v>1</v>
      </c>
      <c r="L444" s="13" t="s">
        <v>21</v>
      </c>
      <c r="M444" s="47">
        <v>45651</v>
      </c>
      <c r="N444" s="47">
        <v>45651</v>
      </c>
      <c r="O444" s="13">
        <v>0</v>
      </c>
      <c r="P444" s="13" t="s">
        <v>21</v>
      </c>
      <c r="Q444" s="48">
        <v>0</v>
      </c>
      <c r="R444" s="48">
        <v>0</v>
      </c>
    </row>
    <row r="445" spans="1:18" s="11" customFormat="1" ht="15.75" x14ac:dyDescent="0.25">
      <c r="A445" s="393" t="s">
        <v>302</v>
      </c>
      <c r="B445" s="13" t="s">
        <v>190</v>
      </c>
      <c r="C445" s="13"/>
      <c r="D445" s="13"/>
      <c r="E445" s="13"/>
      <c r="F445" s="13"/>
      <c r="G445" s="13" t="s">
        <v>21</v>
      </c>
      <c r="H445" s="13"/>
      <c r="I445" s="13" t="s">
        <v>21</v>
      </c>
      <c r="J445" s="13"/>
      <c r="K445" s="13"/>
      <c r="L445" s="13" t="s">
        <v>21</v>
      </c>
      <c r="M445" s="13"/>
      <c r="N445" s="13"/>
      <c r="O445" s="13" t="s">
        <v>21</v>
      </c>
      <c r="P445" s="13" t="s">
        <v>21</v>
      </c>
      <c r="Q445" s="13" t="s">
        <v>21</v>
      </c>
      <c r="R445" s="13" t="s">
        <v>21</v>
      </c>
    </row>
    <row r="446" spans="1:18" s="11" customFormat="1" ht="31.5" x14ac:dyDescent="0.25">
      <c r="A446" s="393"/>
      <c r="B446" s="13" t="s">
        <v>191</v>
      </c>
      <c r="C446" s="13"/>
      <c r="D446" s="13" t="s">
        <v>239</v>
      </c>
      <c r="E446" s="13" t="s">
        <v>193</v>
      </c>
      <c r="F446" s="13">
        <v>383</v>
      </c>
      <c r="G446" s="49">
        <v>438993</v>
      </c>
      <c r="H446" s="49">
        <v>438993</v>
      </c>
      <c r="I446" s="49">
        <v>438993</v>
      </c>
      <c r="J446" s="13">
        <v>0</v>
      </c>
      <c r="K446" s="49">
        <v>438993</v>
      </c>
      <c r="L446" s="13" t="s">
        <v>21</v>
      </c>
      <c r="M446" s="47">
        <v>45651</v>
      </c>
      <c r="N446" s="47">
        <v>45651</v>
      </c>
      <c r="O446" s="13" t="s">
        <v>21</v>
      </c>
      <c r="P446" s="13" t="s">
        <v>21</v>
      </c>
      <c r="Q446" s="13" t="s">
        <v>21</v>
      </c>
      <c r="R446" s="13" t="s">
        <v>21</v>
      </c>
    </row>
    <row r="447" spans="1:18" s="11" customFormat="1" ht="15.75" x14ac:dyDescent="0.25">
      <c r="A447" s="393"/>
      <c r="B447" s="13" t="s">
        <v>189</v>
      </c>
      <c r="C447" s="13"/>
      <c r="D447" s="13" t="s">
        <v>21</v>
      </c>
      <c r="E447" s="13" t="s">
        <v>187</v>
      </c>
      <c r="F447" s="13"/>
      <c r="G447" s="13">
        <v>1</v>
      </c>
      <c r="H447" s="13">
        <v>1</v>
      </c>
      <c r="I447" s="13">
        <v>0</v>
      </c>
      <c r="J447" s="13">
        <v>0</v>
      </c>
      <c r="K447" s="13">
        <v>0</v>
      </c>
      <c r="L447" s="13" t="s">
        <v>21</v>
      </c>
      <c r="M447" s="47">
        <v>45769</v>
      </c>
      <c r="N447" s="47">
        <v>45769</v>
      </c>
      <c r="O447" s="13">
        <v>0</v>
      </c>
      <c r="P447" s="13" t="s">
        <v>21</v>
      </c>
      <c r="Q447" s="48">
        <v>0</v>
      </c>
      <c r="R447" s="48">
        <v>0</v>
      </c>
    </row>
    <row r="448" spans="1:18" s="11" customFormat="1" ht="15.75" x14ac:dyDescent="0.25">
      <c r="A448" s="393" t="s">
        <v>303</v>
      </c>
      <c r="B448" s="13" t="s">
        <v>190</v>
      </c>
      <c r="C448" s="13"/>
      <c r="D448" s="13"/>
      <c r="E448" s="13"/>
      <c r="F448" s="13"/>
      <c r="G448" s="13" t="s">
        <v>21</v>
      </c>
      <c r="H448" s="13"/>
      <c r="I448" s="13" t="s">
        <v>21</v>
      </c>
      <c r="J448" s="13" t="s">
        <v>242</v>
      </c>
      <c r="K448" s="13"/>
      <c r="L448" s="13" t="s">
        <v>21</v>
      </c>
      <c r="M448" s="13"/>
      <c r="N448" s="13"/>
      <c r="O448" s="13" t="s">
        <v>21</v>
      </c>
      <c r="P448" s="13" t="s">
        <v>21</v>
      </c>
      <c r="Q448" s="13" t="s">
        <v>21</v>
      </c>
      <c r="R448" s="13" t="s">
        <v>21</v>
      </c>
    </row>
    <row r="449" spans="1:18" s="11" customFormat="1" ht="31.5" x14ac:dyDescent="0.25">
      <c r="A449" s="393"/>
      <c r="B449" s="13" t="s">
        <v>191</v>
      </c>
      <c r="C449" s="13"/>
      <c r="D449" s="13" t="s">
        <v>239</v>
      </c>
      <c r="E449" s="13" t="s">
        <v>193</v>
      </c>
      <c r="F449" s="13">
        <v>383</v>
      </c>
      <c r="G449" s="49">
        <v>472500</v>
      </c>
      <c r="H449" s="49">
        <v>472500</v>
      </c>
      <c r="I449" s="49">
        <v>612727</v>
      </c>
      <c r="J449" s="13">
        <v>0</v>
      </c>
      <c r="K449" s="49">
        <v>472500</v>
      </c>
      <c r="L449" s="13" t="s">
        <v>21</v>
      </c>
      <c r="M449" s="47">
        <v>45651</v>
      </c>
      <c r="N449" s="47">
        <v>45651</v>
      </c>
      <c r="O449" s="13" t="s">
        <v>21</v>
      </c>
      <c r="P449" s="13" t="s">
        <v>21</v>
      </c>
      <c r="Q449" s="13" t="s">
        <v>21</v>
      </c>
      <c r="R449" s="13" t="s">
        <v>21</v>
      </c>
    </row>
    <row r="450" spans="1:18" s="11" customFormat="1" ht="31.5" x14ac:dyDescent="0.25">
      <c r="A450" s="393"/>
      <c r="B450" s="13" t="s">
        <v>191</v>
      </c>
      <c r="C450" s="13"/>
      <c r="D450" s="13" t="s">
        <v>239</v>
      </c>
      <c r="E450" s="13" t="s">
        <v>193</v>
      </c>
      <c r="F450" s="13">
        <v>383</v>
      </c>
      <c r="G450" s="49">
        <v>630000</v>
      </c>
      <c r="H450" s="49">
        <v>630000</v>
      </c>
      <c r="I450" s="49">
        <v>612727</v>
      </c>
      <c r="J450" s="13">
        <v>0</v>
      </c>
      <c r="K450" s="49">
        <v>630000</v>
      </c>
      <c r="L450" s="13" t="s">
        <v>21</v>
      </c>
      <c r="M450" s="47">
        <v>45747</v>
      </c>
      <c r="N450" s="47">
        <v>45747</v>
      </c>
      <c r="O450" s="13" t="s">
        <v>21</v>
      </c>
      <c r="P450" s="13" t="s">
        <v>21</v>
      </c>
      <c r="Q450" s="13" t="s">
        <v>21</v>
      </c>
      <c r="R450" s="13" t="s">
        <v>21</v>
      </c>
    </row>
    <row r="451" spans="1:18" s="11" customFormat="1" ht="15.75" x14ac:dyDescent="0.25">
      <c r="A451" s="393"/>
      <c r="B451" s="13" t="s">
        <v>189</v>
      </c>
      <c r="C451" s="13"/>
      <c r="D451" s="13" t="s">
        <v>21</v>
      </c>
      <c r="E451" s="13" t="s">
        <v>187</v>
      </c>
      <c r="F451" s="13"/>
      <c r="G451" s="13">
        <v>1</v>
      </c>
      <c r="H451" s="13">
        <v>1</v>
      </c>
      <c r="I451" s="13">
        <v>1</v>
      </c>
      <c r="J451" s="13">
        <v>1</v>
      </c>
      <c r="K451" s="13">
        <v>1</v>
      </c>
      <c r="L451" s="13" t="s">
        <v>21</v>
      </c>
      <c r="M451" s="47">
        <v>45801</v>
      </c>
      <c r="N451" s="47">
        <v>45801</v>
      </c>
      <c r="O451" s="13">
        <v>0</v>
      </c>
      <c r="P451" s="13" t="s">
        <v>21</v>
      </c>
      <c r="Q451" s="48">
        <v>0</v>
      </c>
      <c r="R451" s="48">
        <v>0</v>
      </c>
    </row>
    <row r="452" spans="1:18" s="11" customFormat="1" ht="15.75" x14ac:dyDescent="0.25">
      <c r="A452" s="393" t="s">
        <v>304</v>
      </c>
      <c r="B452" s="13" t="s">
        <v>190</v>
      </c>
      <c r="C452" s="13"/>
      <c r="D452" s="13"/>
      <c r="E452" s="13"/>
      <c r="F452" s="13"/>
      <c r="G452" s="13" t="s">
        <v>21</v>
      </c>
      <c r="H452" s="13"/>
      <c r="I452" s="13" t="s">
        <v>21</v>
      </c>
      <c r="J452" s="13"/>
      <c r="K452" s="13"/>
      <c r="L452" s="13" t="s">
        <v>21</v>
      </c>
      <c r="M452" s="13"/>
      <c r="N452" s="13"/>
      <c r="O452" s="13" t="s">
        <v>21</v>
      </c>
      <c r="P452" s="13" t="s">
        <v>21</v>
      </c>
      <c r="Q452" s="13" t="s">
        <v>21</v>
      </c>
      <c r="R452" s="13" t="s">
        <v>21</v>
      </c>
    </row>
    <row r="453" spans="1:18" s="11" customFormat="1" ht="31.5" x14ac:dyDescent="0.25">
      <c r="A453" s="393"/>
      <c r="B453" s="13" t="s">
        <v>191</v>
      </c>
      <c r="C453" s="13"/>
      <c r="D453" s="13" t="s">
        <v>239</v>
      </c>
      <c r="E453" s="13" t="s">
        <v>193</v>
      </c>
      <c r="F453" s="13">
        <v>383</v>
      </c>
      <c r="G453" s="49">
        <v>500250</v>
      </c>
      <c r="H453" s="49">
        <v>500250</v>
      </c>
      <c r="I453" s="49">
        <v>667000</v>
      </c>
      <c r="J453" s="13">
        <v>0</v>
      </c>
      <c r="K453" s="49">
        <v>500250</v>
      </c>
      <c r="L453" s="13" t="s">
        <v>21</v>
      </c>
      <c r="M453" s="47">
        <v>45651</v>
      </c>
      <c r="N453" s="47">
        <v>45651</v>
      </c>
      <c r="O453" s="13" t="s">
        <v>21</v>
      </c>
      <c r="P453" s="13" t="s">
        <v>21</v>
      </c>
      <c r="Q453" s="13" t="s">
        <v>21</v>
      </c>
      <c r="R453" s="13" t="s">
        <v>21</v>
      </c>
    </row>
    <row r="454" spans="1:18" s="11" customFormat="1" ht="31.5" x14ac:dyDescent="0.25">
      <c r="A454" s="393"/>
      <c r="B454" s="13" t="s">
        <v>191</v>
      </c>
      <c r="C454" s="13"/>
      <c r="D454" s="13" t="s">
        <v>239</v>
      </c>
      <c r="E454" s="13" t="s">
        <v>193</v>
      </c>
      <c r="F454" s="13">
        <v>383</v>
      </c>
      <c r="G454" s="49">
        <v>667000</v>
      </c>
      <c r="H454" s="49">
        <v>667000</v>
      </c>
      <c r="I454" s="49">
        <v>667000</v>
      </c>
      <c r="J454" s="13">
        <v>0</v>
      </c>
      <c r="K454" s="49">
        <v>667000</v>
      </c>
      <c r="L454" s="13" t="s">
        <v>21</v>
      </c>
      <c r="M454" s="47">
        <v>45747</v>
      </c>
      <c r="N454" s="47">
        <v>45747</v>
      </c>
      <c r="O454" s="13" t="s">
        <v>21</v>
      </c>
      <c r="P454" s="13" t="s">
        <v>21</v>
      </c>
      <c r="Q454" s="13" t="s">
        <v>21</v>
      </c>
      <c r="R454" s="13" t="s">
        <v>21</v>
      </c>
    </row>
    <row r="455" spans="1:18" s="11" customFormat="1" ht="15.75" x14ac:dyDescent="0.25">
      <c r="A455" s="393"/>
      <c r="B455" s="13" t="s">
        <v>189</v>
      </c>
      <c r="C455" s="13"/>
      <c r="D455" s="13" t="s">
        <v>21</v>
      </c>
      <c r="E455" s="13" t="s">
        <v>187</v>
      </c>
      <c r="F455" s="13"/>
      <c r="G455" s="13">
        <v>1</v>
      </c>
      <c r="H455" s="13">
        <v>1</v>
      </c>
      <c r="I455" s="13">
        <v>1</v>
      </c>
      <c r="J455" s="13">
        <v>1</v>
      </c>
      <c r="K455" s="13">
        <v>1</v>
      </c>
      <c r="L455" s="13" t="s">
        <v>21</v>
      </c>
      <c r="M455" s="47">
        <v>45869</v>
      </c>
      <c r="N455" s="47">
        <v>45869</v>
      </c>
      <c r="O455" s="13">
        <v>0</v>
      </c>
      <c r="P455" s="13" t="s">
        <v>21</v>
      </c>
      <c r="Q455" s="48">
        <v>0</v>
      </c>
      <c r="R455" s="48">
        <v>0</v>
      </c>
    </row>
    <row r="456" spans="1:18" s="11" customFormat="1" ht="15.75" x14ac:dyDescent="0.25">
      <c r="A456" s="393" t="s">
        <v>305</v>
      </c>
      <c r="B456" s="13" t="s">
        <v>190</v>
      </c>
      <c r="C456" s="13"/>
      <c r="D456" s="13"/>
      <c r="E456" s="13"/>
      <c r="F456" s="13"/>
      <c r="G456" s="13" t="s">
        <v>21</v>
      </c>
      <c r="H456" s="13"/>
      <c r="I456" s="13" t="s">
        <v>21</v>
      </c>
      <c r="J456" s="13"/>
      <c r="K456" s="13"/>
      <c r="L456" s="13" t="s">
        <v>21</v>
      </c>
      <c r="M456" s="13"/>
      <c r="N456" s="13"/>
      <c r="O456" s="13" t="s">
        <v>21</v>
      </c>
      <c r="P456" s="13" t="s">
        <v>21</v>
      </c>
      <c r="Q456" s="13" t="s">
        <v>21</v>
      </c>
      <c r="R456" s="13" t="s">
        <v>21</v>
      </c>
    </row>
    <row r="457" spans="1:18" s="11" customFormat="1" ht="31.5" x14ac:dyDescent="0.25">
      <c r="A457" s="393"/>
      <c r="B457" s="13" t="s">
        <v>191</v>
      </c>
      <c r="C457" s="13"/>
      <c r="D457" s="13" t="s">
        <v>239</v>
      </c>
      <c r="E457" s="13" t="s">
        <v>193</v>
      </c>
      <c r="F457" s="13">
        <v>383</v>
      </c>
      <c r="G457" s="49">
        <v>334000</v>
      </c>
      <c r="H457" s="49">
        <v>334000</v>
      </c>
      <c r="I457" s="49">
        <v>38000</v>
      </c>
      <c r="J457" s="13">
        <v>0</v>
      </c>
      <c r="K457" s="49">
        <v>334000</v>
      </c>
      <c r="L457" s="13" t="s">
        <v>21</v>
      </c>
      <c r="M457" s="47">
        <v>45651</v>
      </c>
      <c r="N457" s="47">
        <v>45651</v>
      </c>
      <c r="O457" s="13" t="s">
        <v>21</v>
      </c>
      <c r="P457" s="13" t="s">
        <v>21</v>
      </c>
      <c r="Q457" s="13" t="s">
        <v>21</v>
      </c>
      <c r="R457" s="13" t="s">
        <v>21</v>
      </c>
    </row>
    <row r="458" spans="1:18" s="11" customFormat="1" ht="31.5" x14ac:dyDescent="0.25">
      <c r="A458" s="393"/>
      <c r="B458" s="13" t="s">
        <v>191</v>
      </c>
      <c r="C458" s="13"/>
      <c r="D458" s="13" t="s">
        <v>239</v>
      </c>
      <c r="E458" s="13" t="s">
        <v>193</v>
      </c>
      <c r="F458" s="13">
        <v>383</v>
      </c>
      <c r="G458" s="49">
        <v>501000</v>
      </c>
      <c r="H458" s="49">
        <v>501000</v>
      </c>
      <c r="I458" s="49">
        <v>38000</v>
      </c>
      <c r="J458" s="13">
        <v>0</v>
      </c>
      <c r="K458" s="49">
        <v>501000</v>
      </c>
      <c r="L458" s="13" t="s">
        <v>21</v>
      </c>
      <c r="M458" s="47">
        <v>45747</v>
      </c>
      <c r="N458" s="47">
        <v>45747</v>
      </c>
      <c r="O458" s="13" t="s">
        <v>21</v>
      </c>
      <c r="P458" s="13" t="s">
        <v>21</v>
      </c>
      <c r="Q458" s="13" t="s">
        <v>21</v>
      </c>
      <c r="R458" s="13" t="s">
        <v>21</v>
      </c>
    </row>
    <row r="459" spans="1:18" s="11" customFormat="1" ht="31.5" x14ac:dyDescent="0.25">
      <c r="A459" s="393"/>
      <c r="B459" s="13" t="s">
        <v>191</v>
      </c>
      <c r="C459" s="13"/>
      <c r="D459" s="13" t="s">
        <v>239</v>
      </c>
      <c r="E459" s="13" t="s">
        <v>193</v>
      </c>
      <c r="F459" s="13">
        <v>383</v>
      </c>
      <c r="G459" s="49">
        <v>668000</v>
      </c>
      <c r="H459" s="49">
        <v>668000</v>
      </c>
      <c r="I459" s="49">
        <v>649200</v>
      </c>
      <c r="J459" s="13">
        <v>0</v>
      </c>
      <c r="K459" s="49">
        <v>668000</v>
      </c>
      <c r="L459" s="13" t="s">
        <v>21</v>
      </c>
      <c r="M459" s="47">
        <v>45838</v>
      </c>
      <c r="N459" s="47">
        <v>45838</v>
      </c>
      <c r="O459" s="13" t="s">
        <v>21</v>
      </c>
      <c r="P459" s="13" t="s">
        <v>21</v>
      </c>
      <c r="Q459" s="13" t="s">
        <v>21</v>
      </c>
      <c r="R459" s="13" t="s">
        <v>21</v>
      </c>
    </row>
    <row r="460" spans="1:18" s="11" customFormat="1" ht="15.75" x14ac:dyDescent="0.25">
      <c r="A460" s="393"/>
      <c r="B460" s="13" t="s">
        <v>189</v>
      </c>
      <c r="C460" s="13"/>
      <c r="D460" s="13" t="s">
        <v>21</v>
      </c>
      <c r="E460" s="13" t="s">
        <v>187</v>
      </c>
      <c r="F460" s="13"/>
      <c r="G460" s="13">
        <v>1</v>
      </c>
      <c r="H460" s="13">
        <v>1</v>
      </c>
      <c r="I460" s="13">
        <v>1</v>
      </c>
      <c r="J460" s="13">
        <v>1</v>
      </c>
      <c r="K460" s="13">
        <v>1</v>
      </c>
      <c r="L460" s="13" t="s">
        <v>21</v>
      </c>
      <c r="M460" s="47">
        <v>45713</v>
      </c>
      <c r="N460" s="47">
        <v>45713</v>
      </c>
      <c r="O460" s="13">
        <v>0</v>
      </c>
      <c r="P460" s="13" t="s">
        <v>21</v>
      </c>
      <c r="Q460" s="48">
        <v>0</v>
      </c>
      <c r="R460" s="48">
        <v>0</v>
      </c>
    </row>
    <row r="461" spans="1:18" s="11" customFormat="1" ht="15.75" x14ac:dyDescent="0.25">
      <c r="A461" s="393" t="s">
        <v>306</v>
      </c>
      <c r="B461" s="13" t="s">
        <v>190</v>
      </c>
      <c r="C461" s="13"/>
      <c r="D461" s="13"/>
      <c r="E461" s="13"/>
      <c r="F461" s="13"/>
      <c r="G461" s="13" t="s">
        <v>21</v>
      </c>
      <c r="H461" s="13"/>
      <c r="I461" s="13" t="s">
        <v>21</v>
      </c>
      <c r="J461" s="13"/>
      <c r="K461" s="13"/>
      <c r="L461" s="13" t="s">
        <v>21</v>
      </c>
      <c r="M461" s="47"/>
      <c r="N461" s="13"/>
      <c r="O461" s="13" t="s">
        <v>21</v>
      </c>
      <c r="P461" s="13" t="s">
        <v>21</v>
      </c>
      <c r="Q461" s="13" t="s">
        <v>21</v>
      </c>
      <c r="R461" s="13" t="s">
        <v>21</v>
      </c>
    </row>
    <row r="462" spans="1:18" s="11" customFormat="1" ht="31.5" x14ac:dyDescent="0.25">
      <c r="A462" s="393"/>
      <c r="B462" s="13" t="s">
        <v>191</v>
      </c>
      <c r="C462" s="13"/>
      <c r="D462" s="13" t="s">
        <v>239</v>
      </c>
      <c r="E462" s="13" t="s">
        <v>193</v>
      </c>
      <c r="F462" s="13">
        <v>383</v>
      </c>
      <c r="G462" s="49">
        <v>670000</v>
      </c>
      <c r="H462" s="49">
        <v>670000</v>
      </c>
      <c r="I462" s="49">
        <v>639656</v>
      </c>
      <c r="J462" s="49">
        <v>30344</v>
      </c>
      <c r="K462" s="49">
        <v>670000</v>
      </c>
      <c r="L462" s="13" t="s">
        <v>21</v>
      </c>
      <c r="M462" s="47">
        <v>45651</v>
      </c>
      <c r="N462" s="47">
        <v>45651</v>
      </c>
      <c r="O462" s="13" t="s">
        <v>21</v>
      </c>
      <c r="P462" s="13" t="s">
        <v>21</v>
      </c>
      <c r="Q462" s="13" t="s">
        <v>21</v>
      </c>
      <c r="R462" s="13" t="s">
        <v>21</v>
      </c>
    </row>
    <row r="463" spans="1:18" s="11" customFormat="1" ht="15.75" x14ac:dyDescent="0.25">
      <c r="A463" s="393"/>
      <c r="B463" s="13" t="s">
        <v>189</v>
      </c>
      <c r="C463" s="13"/>
      <c r="D463" s="13" t="s">
        <v>21</v>
      </c>
      <c r="E463" s="13" t="s">
        <v>187</v>
      </c>
      <c r="F463" s="13"/>
      <c r="G463" s="13">
        <v>1</v>
      </c>
      <c r="H463" s="13">
        <v>1</v>
      </c>
      <c r="I463" s="13">
        <v>0</v>
      </c>
      <c r="J463" s="13">
        <v>0</v>
      </c>
      <c r="K463" s="13">
        <v>0</v>
      </c>
      <c r="L463" s="13" t="s">
        <v>21</v>
      </c>
      <c r="M463" s="47">
        <v>45769</v>
      </c>
      <c r="N463" s="47">
        <v>45769</v>
      </c>
      <c r="O463" s="13">
        <v>0</v>
      </c>
      <c r="P463" s="13" t="s">
        <v>21</v>
      </c>
      <c r="Q463" s="48">
        <v>0</v>
      </c>
      <c r="R463" s="48">
        <v>0</v>
      </c>
    </row>
    <row r="464" spans="1:18" s="11" customFormat="1" ht="15.75" x14ac:dyDescent="0.25">
      <c r="A464" s="393" t="s">
        <v>307</v>
      </c>
      <c r="B464" s="13" t="s">
        <v>190</v>
      </c>
      <c r="C464" s="13"/>
      <c r="D464" s="13"/>
      <c r="E464" s="13"/>
      <c r="F464" s="13"/>
      <c r="G464" s="13" t="s">
        <v>21</v>
      </c>
      <c r="H464" s="13"/>
      <c r="I464" s="13" t="s">
        <v>21</v>
      </c>
      <c r="J464" s="13"/>
      <c r="K464" s="13"/>
      <c r="L464" s="13" t="s">
        <v>21</v>
      </c>
      <c r="M464" s="13"/>
      <c r="N464" s="13"/>
      <c r="O464" s="13" t="s">
        <v>21</v>
      </c>
      <c r="P464" s="13" t="s">
        <v>21</v>
      </c>
      <c r="Q464" s="13" t="s">
        <v>21</v>
      </c>
      <c r="R464" s="13" t="s">
        <v>21</v>
      </c>
    </row>
    <row r="465" spans="1:18" s="11" customFormat="1" ht="31.5" x14ac:dyDescent="0.25">
      <c r="A465" s="393"/>
      <c r="B465" s="13" t="s">
        <v>191</v>
      </c>
      <c r="C465" s="13"/>
      <c r="D465" s="13" t="s">
        <v>239</v>
      </c>
      <c r="E465" s="13" t="s">
        <v>193</v>
      </c>
      <c r="F465" s="13">
        <v>383</v>
      </c>
      <c r="G465" s="49">
        <v>502500</v>
      </c>
      <c r="H465" s="49">
        <v>502500</v>
      </c>
      <c r="I465" s="49">
        <v>570000</v>
      </c>
      <c r="J465" s="13">
        <v>0</v>
      </c>
      <c r="K465" s="49">
        <v>502500</v>
      </c>
      <c r="L465" s="13" t="s">
        <v>21</v>
      </c>
      <c r="M465" s="47">
        <v>45651</v>
      </c>
      <c r="N465" s="47">
        <v>45651</v>
      </c>
      <c r="O465" s="13" t="s">
        <v>21</v>
      </c>
      <c r="P465" s="13" t="s">
        <v>21</v>
      </c>
      <c r="Q465" s="13" t="s">
        <v>21</v>
      </c>
      <c r="R465" s="13" t="s">
        <v>21</v>
      </c>
    </row>
    <row r="466" spans="1:18" s="11" customFormat="1" ht="31.5" x14ac:dyDescent="0.25">
      <c r="A466" s="393"/>
      <c r="B466" s="13" t="s">
        <v>191</v>
      </c>
      <c r="C466" s="13"/>
      <c r="D466" s="13" t="s">
        <v>239</v>
      </c>
      <c r="E466" s="13" t="s">
        <v>193</v>
      </c>
      <c r="F466" s="13">
        <v>383</v>
      </c>
      <c r="G466" s="49">
        <v>670000</v>
      </c>
      <c r="H466" s="49">
        <v>670000</v>
      </c>
      <c r="I466" s="49">
        <v>570000</v>
      </c>
      <c r="J466" s="13">
        <v>0</v>
      </c>
      <c r="K466" s="49">
        <v>670000</v>
      </c>
      <c r="L466" s="13" t="s">
        <v>21</v>
      </c>
      <c r="M466" s="47">
        <v>45747</v>
      </c>
      <c r="N466" s="47">
        <v>45747</v>
      </c>
      <c r="O466" s="13" t="s">
        <v>21</v>
      </c>
      <c r="P466" s="13" t="s">
        <v>21</v>
      </c>
      <c r="Q466" s="13" t="s">
        <v>21</v>
      </c>
      <c r="R466" s="13" t="s">
        <v>21</v>
      </c>
    </row>
    <row r="467" spans="1:18" s="11" customFormat="1" ht="15.75" x14ac:dyDescent="0.25">
      <c r="A467" s="393"/>
      <c r="B467" s="13" t="s">
        <v>189</v>
      </c>
      <c r="C467" s="13"/>
      <c r="D467" s="13" t="s">
        <v>21</v>
      </c>
      <c r="E467" s="13" t="s">
        <v>187</v>
      </c>
      <c r="F467" s="13"/>
      <c r="G467" s="13">
        <v>1</v>
      </c>
      <c r="H467" s="13">
        <v>1</v>
      </c>
      <c r="I467" s="13">
        <v>1</v>
      </c>
      <c r="J467" s="13">
        <v>1</v>
      </c>
      <c r="K467" s="13">
        <v>1</v>
      </c>
      <c r="L467" s="13" t="s">
        <v>21</v>
      </c>
      <c r="M467" s="47">
        <v>45753</v>
      </c>
      <c r="N467" s="47">
        <v>45753</v>
      </c>
      <c r="O467" s="13">
        <v>0</v>
      </c>
      <c r="P467" s="13" t="s">
        <v>21</v>
      </c>
      <c r="Q467" s="48">
        <v>0</v>
      </c>
      <c r="R467" s="48">
        <v>0</v>
      </c>
    </row>
    <row r="468" spans="1:18" s="11" customFormat="1" ht="15.75" x14ac:dyDescent="0.25">
      <c r="A468" s="393" t="s">
        <v>308</v>
      </c>
      <c r="B468" s="13" t="s">
        <v>190</v>
      </c>
      <c r="C468" s="13"/>
      <c r="D468" s="13"/>
      <c r="E468" s="13"/>
      <c r="F468" s="13"/>
      <c r="G468" s="13" t="s">
        <v>21</v>
      </c>
      <c r="H468" s="13"/>
      <c r="I468" s="13" t="s">
        <v>21</v>
      </c>
      <c r="J468" s="13"/>
      <c r="K468" s="13"/>
      <c r="L468" s="13" t="s">
        <v>21</v>
      </c>
      <c r="M468" s="13"/>
      <c r="N468" s="13"/>
      <c r="O468" s="13" t="s">
        <v>21</v>
      </c>
      <c r="P468" s="13" t="s">
        <v>21</v>
      </c>
      <c r="Q468" s="13" t="s">
        <v>21</v>
      </c>
      <c r="R468" s="13" t="s">
        <v>21</v>
      </c>
    </row>
    <row r="469" spans="1:18" s="11" customFormat="1" ht="31.5" x14ac:dyDescent="0.25">
      <c r="A469" s="393"/>
      <c r="B469" s="13" t="s">
        <v>191</v>
      </c>
      <c r="C469" s="13"/>
      <c r="D469" s="13" t="s">
        <v>239</v>
      </c>
      <c r="E469" s="13" t="s">
        <v>193</v>
      </c>
      <c r="F469" s="13">
        <v>383</v>
      </c>
      <c r="G469" s="49">
        <v>500250</v>
      </c>
      <c r="H469" s="49">
        <v>500250</v>
      </c>
      <c r="I469" s="49">
        <v>500000</v>
      </c>
      <c r="J469" s="13">
        <v>0</v>
      </c>
      <c r="K469" s="49">
        <v>500250</v>
      </c>
      <c r="L469" s="13" t="s">
        <v>21</v>
      </c>
      <c r="M469" s="47">
        <v>45651</v>
      </c>
      <c r="N469" s="47">
        <v>45651</v>
      </c>
      <c r="O469" s="13" t="s">
        <v>21</v>
      </c>
      <c r="P469" s="13" t="s">
        <v>21</v>
      </c>
      <c r="Q469" s="13" t="s">
        <v>21</v>
      </c>
      <c r="R469" s="13" t="s">
        <v>21</v>
      </c>
    </row>
    <row r="470" spans="1:18" s="11" customFormat="1" ht="31.5" x14ac:dyDescent="0.25">
      <c r="A470" s="393"/>
      <c r="B470" s="13" t="s">
        <v>191</v>
      </c>
      <c r="C470" s="13"/>
      <c r="D470" s="13" t="s">
        <v>239</v>
      </c>
      <c r="E470" s="13" t="s">
        <v>193</v>
      </c>
      <c r="F470" s="13">
        <v>383</v>
      </c>
      <c r="G470" s="49">
        <v>670000</v>
      </c>
      <c r="H470" s="49">
        <v>670000</v>
      </c>
      <c r="I470" s="49">
        <v>500000</v>
      </c>
      <c r="J470" s="49">
        <v>170000</v>
      </c>
      <c r="K470" s="49">
        <v>670000</v>
      </c>
      <c r="L470" s="13" t="s">
        <v>21</v>
      </c>
      <c r="M470" s="47">
        <v>45747</v>
      </c>
      <c r="N470" s="47">
        <v>45747</v>
      </c>
      <c r="O470" s="13" t="s">
        <v>21</v>
      </c>
      <c r="P470" s="13" t="s">
        <v>21</v>
      </c>
      <c r="Q470" s="13" t="s">
        <v>21</v>
      </c>
      <c r="R470" s="13" t="s">
        <v>21</v>
      </c>
    </row>
    <row r="471" spans="1:18" s="11" customFormat="1" ht="15.75" x14ac:dyDescent="0.25">
      <c r="A471" s="393"/>
      <c r="B471" s="13" t="s">
        <v>189</v>
      </c>
      <c r="C471" s="13"/>
      <c r="D471" s="13" t="s">
        <v>21</v>
      </c>
      <c r="E471" s="13" t="s">
        <v>187</v>
      </c>
      <c r="F471" s="13"/>
      <c r="G471" s="13">
        <v>1</v>
      </c>
      <c r="H471" s="13">
        <v>1</v>
      </c>
      <c r="I471" s="13">
        <v>0</v>
      </c>
      <c r="J471" s="13">
        <v>0</v>
      </c>
      <c r="K471" s="13">
        <v>0</v>
      </c>
      <c r="L471" s="13" t="s">
        <v>21</v>
      </c>
      <c r="M471" s="47">
        <v>45834</v>
      </c>
      <c r="N471" s="47">
        <v>45834</v>
      </c>
      <c r="O471" s="13">
        <v>0</v>
      </c>
      <c r="P471" s="13" t="s">
        <v>21</v>
      </c>
      <c r="Q471" s="48">
        <v>0</v>
      </c>
      <c r="R471" s="48">
        <v>0</v>
      </c>
    </row>
    <row r="472" spans="1:18" s="11" customFormat="1" ht="15.75" x14ac:dyDescent="0.25">
      <c r="A472" s="393" t="s">
        <v>309</v>
      </c>
      <c r="B472" s="13" t="s">
        <v>190</v>
      </c>
      <c r="C472" s="13"/>
      <c r="D472" s="13"/>
      <c r="E472" s="13"/>
      <c r="F472" s="13"/>
      <c r="G472" s="13" t="s">
        <v>21</v>
      </c>
      <c r="H472" s="13"/>
      <c r="I472" s="13" t="s">
        <v>21</v>
      </c>
      <c r="J472" s="13"/>
      <c r="K472" s="13"/>
      <c r="L472" s="13" t="s">
        <v>21</v>
      </c>
      <c r="M472" s="13"/>
      <c r="N472" s="13"/>
      <c r="O472" s="13" t="s">
        <v>21</v>
      </c>
      <c r="P472" s="13" t="s">
        <v>21</v>
      </c>
      <c r="Q472" s="13" t="s">
        <v>21</v>
      </c>
      <c r="R472" s="13" t="s">
        <v>21</v>
      </c>
    </row>
    <row r="473" spans="1:18" s="11" customFormat="1" ht="31.5" x14ac:dyDescent="0.25">
      <c r="A473" s="393"/>
      <c r="B473" s="13" t="s">
        <v>191</v>
      </c>
      <c r="C473" s="13"/>
      <c r="D473" s="13" t="s">
        <v>239</v>
      </c>
      <c r="E473" s="13" t="s">
        <v>193</v>
      </c>
      <c r="F473" s="13">
        <v>383</v>
      </c>
      <c r="G473" s="49">
        <v>500250</v>
      </c>
      <c r="H473" s="49">
        <v>500250</v>
      </c>
      <c r="I473" s="13">
        <v>0</v>
      </c>
      <c r="J473" s="13">
        <v>0</v>
      </c>
      <c r="K473" s="49">
        <v>500250</v>
      </c>
      <c r="L473" s="13" t="s">
        <v>21</v>
      </c>
      <c r="M473" s="47">
        <v>45651</v>
      </c>
      <c r="N473" s="47">
        <v>45651</v>
      </c>
      <c r="O473" s="13" t="s">
        <v>21</v>
      </c>
      <c r="P473" s="13" t="s">
        <v>21</v>
      </c>
      <c r="Q473" s="13" t="s">
        <v>21</v>
      </c>
      <c r="R473" s="13" t="s">
        <v>21</v>
      </c>
    </row>
    <row r="474" spans="1:18" s="11" customFormat="1" ht="31.5" x14ac:dyDescent="0.25">
      <c r="A474" s="393"/>
      <c r="B474" s="13" t="s">
        <v>191</v>
      </c>
      <c r="C474" s="13"/>
      <c r="D474" s="13" t="s">
        <v>239</v>
      </c>
      <c r="E474" s="13" t="s">
        <v>193</v>
      </c>
      <c r="F474" s="13">
        <v>383</v>
      </c>
      <c r="G474" s="49">
        <v>670000</v>
      </c>
      <c r="H474" s="49">
        <v>670000</v>
      </c>
      <c r="I474" s="13">
        <v>0</v>
      </c>
      <c r="J474" s="13">
        <v>0</v>
      </c>
      <c r="K474" s="49">
        <v>670000</v>
      </c>
      <c r="L474" s="13" t="s">
        <v>21</v>
      </c>
      <c r="M474" s="47">
        <v>45747</v>
      </c>
      <c r="N474" s="47">
        <v>45747</v>
      </c>
      <c r="O474" s="13" t="s">
        <v>21</v>
      </c>
      <c r="P474" s="13" t="s">
        <v>21</v>
      </c>
      <c r="Q474" s="13" t="s">
        <v>21</v>
      </c>
      <c r="R474" s="13" t="s">
        <v>21</v>
      </c>
    </row>
    <row r="475" spans="1:18" s="11" customFormat="1" ht="15.75" x14ac:dyDescent="0.25">
      <c r="A475" s="393"/>
      <c r="B475" s="13" t="s">
        <v>189</v>
      </c>
      <c r="C475" s="13"/>
      <c r="D475" s="13" t="s">
        <v>21</v>
      </c>
      <c r="E475" s="13" t="s">
        <v>187</v>
      </c>
      <c r="F475" s="13"/>
      <c r="G475" s="13">
        <v>1</v>
      </c>
      <c r="H475" s="13">
        <v>1</v>
      </c>
      <c r="I475" s="13">
        <v>1</v>
      </c>
      <c r="J475" s="13">
        <v>1</v>
      </c>
      <c r="K475" s="13">
        <v>1</v>
      </c>
      <c r="L475" s="13" t="s">
        <v>21</v>
      </c>
      <c r="M475" s="47">
        <v>45804</v>
      </c>
      <c r="N475" s="47">
        <v>45804</v>
      </c>
      <c r="O475" s="13">
        <v>0</v>
      </c>
      <c r="P475" s="13" t="s">
        <v>21</v>
      </c>
      <c r="Q475" s="48">
        <v>0</v>
      </c>
      <c r="R475" s="48">
        <v>0</v>
      </c>
    </row>
    <row r="476" spans="1:18" s="11" customFormat="1" ht="15.75" x14ac:dyDescent="0.25">
      <c r="A476" s="393" t="s">
        <v>310</v>
      </c>
      <c r="B476" s="13" t="s">
        <v>190</v>
      </c>
      <c r="C476" s="13"/>
      <c r="D476" s="13"/>
      <c r="E476" s="13"/>
      <c r="F476" s="13"/>
      <c r="G476" s="13" t="s">
        <v>21</v>
      </c>
      <c r="H476" s="13"/>
      <c r="I476" s="13" t="s">
        <v>21</v>
      </c>
      <c r="J476" s="13"/>
      <c r="K476" s="13"/>
      <c r="L476" s="13" t="s">
        <v>21</v>
      </c>
      <c r="M476" s="13"/>
      <c r="N476" s="13"/>
      <c r="O476" s="13" t="s">
        <v>21</v>
      </c>
      <c r="P476" s="13" t="s">
        <v>21</v>
      </c>
      <c r="Q476" s="13" t="s">
        <v>21</v>
      </c>
      <c r="R476" s="13" t="s">
        <v>21</v>
      </c>
    </row>
    <row r="477" spans="1:18" s="11" customFormat="1" ht="31.5" x14ac:dyDescent="0.25">
      <c r="A477" s="393"/>
      <c r="B477" s="13" t="s">
        <v>191</v>
      </c>
      <c r="C477" s="13"/>
      <c r="D477" s="13" t="s">
        <v>239</v>
      </c>
      <c r="E477" s="13" t="s">
        <v>193</v>
      </c>
      <c r="F477" s="13">
        <v>383</v>
      </c>
      <c r="G477" s="49">
        <v>500250</v>
      </c>
      <c r="H477" s="49">
        <v>500250</v>
      </c>
      <c r="I477" s="49">
        <v>667000</v>
      </c>
      <c r="J477" s="13">
        <v>0</v>
      </c>
      <c r="K477" s="49">
        <v>500250</v>
      </c>
      <c r="L477" s="13" t="s">
        <v>21</v>
      </c>
      <c r="M477" s="47">
        <v>45651</v>
      </c>
      <c r="N477" s="47">
        <v>45651</v>
      </c>
      <c r="O477" s="13" t="s">
        <v>21</v>
      </c>
      <c r="P477" s="13" t="s">
        <v>21</v>
      </c>
      <c r="Q477" s="13" t="s">
        <v>21</v>
      </c>
      <c r="R477" s="13" t="s">
        <v>21</v>
      </c>
    </row>
    <row r="478" spans="1:18" s="11" customFormat="1" ht="31.5" x14ac:dyDescent="0.25">
      <c r="A478" s="393"/>
      <c r="B478" s="13" t="s">
        <v>191</v>
      </c>
      <c r="C478" s="13"/>
      <c r="D478" s="13" t="s">
        <v>239</v>
      </c>
      <c r="E478" s="13" t="s">
        <v>193</v>
      </c>
      <c r="F478" s="13">
        <v>383</v>
      </c>
      <c r="G478" s="49">
        <v>670000</v>
      </c>
      <c r="H478" s="49">
        <v>670000</v>
      </c>
      <c r="I478" s="49">
        <v>667000</v>
      </c>
      <c r="J478" s="49">
        <v>3000</v>
      </c>
      <c r="K478" s="49">
        <v>670000</v>
      </c>
      <c r="L478" s="13" t="s">
        <v>21</v>
      </c>
      <c r="M478" s="47">
        <v>45747</v>
      </c>
      <c r="N478" s="47">
        <v>45747</v>
      </c>
      <c r="O478" s="13" t="s">
        <v>21</v>
      </c>
      <c r="P478" s="13" t="s">
        <v>21</v>
      </c>
      <c r="Q478" s="13" t="s">
        <v>21</v>
      </c>
      <c r="R478" s="13" t="s">
        <v>21</v>
      </c>
    </row>
    <row r="479" spans="1:18" s="11" customFormat="1" ht="15.75" x14ac:dyDescent="0.25">
      <c r="A479" s="393"/>
      <c r="B479" s="13" t="s">
        <v>189</v>
      </c>
      <c r="C479" s="13"/>
      <c r="D479" s="13" t="s">
        <v>21</v>
      </c>
      <c r="E479" s="13" t="s">
        <v>187</v>
      </c>
      <c r="F479" s="13"/>
      <c r="G479" s="13">
        <v>1</v>
      </c>
      <c r="H479" s="13">
        <v>1</v>
      </c>
      <c r="I479" s="13">
        <v>1</v>
      </c>
      <c r="J479" s="13">
        <v>1</v>
      </c>
      <c r="K479" s="13">
        <v>1</v>
      </c>
      <c r="L479" s="13" t="s">
        <v>21</v>
      </c>
      <c r="M479" s="47">
        <v>45680</v>
      </c>
      <c r="N479" s="47">
        <v>45680</v>
      </c>
      <c r="O479" s="13">
        <v>0</v>
      </c>
      <c r="P479" s="13" t="s">
        <v>21</v>
      </c>
      <c r="Q479" s="48">
        <v>0</v>
      </c>
      <c r="R479" s="48">
        <v>0</v>
      </c>
    </row>
    <row r="480" spans="1:18" s="11" customFormat="1" ht="15.75" x14ac:dyDescent="0.25">
      <c r="A480" s="393" t="s">
        <v>311</v>
      </c>
      <c r="B480" s="13" t="s">
        <v>190</v>
      </c>
      <c r="C480" s="13"/>
      <c r="D480" s="13"/>
      <c r="E480" s="13"/>
      <c r="F480" s="13"/>
      <c r="G480" s="13" t="s">
        <v>21</v>
      </c>
      <c r="H480" s="13"/>
      <c r="I480" s="13" t="s">
        <v>21</v>
      </c>
      <c r="J480" s="13"/>
      <c r="K480" s="13"/>
      <c r="L480" s="13" t="s">
        <v>21</v>
      </c>
      <c r="M480" s="13"/>
      <c r="N480" s="13"/>
      <c r="O480" s="13" t="s">
        <v>21</v>
      </c>
      <c r="P480" s="13" t="s">
        <v>21</v>
      </c>
      <c r="Q480" s="13" t="s">
        <v>21</v>
      </c>
      <c r="R480" s="13" t="s">
        <v>21</v>
      </c>
    </row>
    <row r="481" spans="1:18" s="11" customFormat="1" ht="31.5" x14ac:dyDescent="0.25">
      <c r="A481" s="393"/>
      <c r="B481" s="13" t="s">
        <v>191</v>
      </c>
      <c r="C481" s="13"/>
      <c r="D481" s="13" t="s">
        <v>239</v>
      </c>
      <c r="E481" s="13" t="s">
        <v>193</v>
      </c>
      <c r="F481" s="13">
        <v>383</v>
      </c>
      <c r="G481" s="49">
        <v>670000</v>
      </c>
      <c r="H481" s="49">
        <v>670000</v>
      </c>
      <c r="I481" s="49">
        <v>667653</v>
      </c>
      <c r="J481" s="13">
        <v>0</v>
      </c>
      <c r="K481" s="49">
        <v>670000</v>
      </c>
      <c r="L481" s="13" t="s">
        <v>21</v>
      </c>
      <c r="M481" s="47">
        <v>45651</v>
      </c>
      <c r="N481" s="47">
        <v>45651</v>
      </c>
      <c r="O481" s="13" t="s">
        <v>21</v>
      </c>
      <c r="P481" s="13" t="s">
        <v>21</v>
      </c>
      <c r="Q481" s="13" t="s">
        <v>21</v>
      </c>
      <c r="R481" s="13" t="s">
        <v>21</v>
      </c>
    </row>
    <row r="482" spans="1:18" s="11" customFormat="1" ht="15.75" x14ac:dyDescent="0.25">
      <c r="A482" s="393"/>
      <c r="B482" s="13" t="s">
        <v>189</v>
      </c>
      <c r="C482" s="13"/>
      <c r="D482" s="13" t="s">
        <v>21</v>
      </c>
      <c r="E482" s="13" t="s">
        <v>187</v>
      </c>
      <c r="F482" s="13"/>
      <c r="G482" s="13">
        <v>1</v>
      </c>
      <c r="H482" s="13">
        <v>1</v>
      </c>
      <c r="I482" s="13">
        <v>0</v>
      </c>
      <c r="J482" s="13">
        <v>0</v>
      </c>
      <c r="K482" s="13">
        <v>0</v>
      </c>
      <c r="L482" s="13" t="s">
        <v>21</v>
      </c>
      <c r="M482" s="47">
        <v>45861</v>
      </c>
      <c r="N482" s="47">
        <v>45861</v>
      </c>
      <c r="O482" s="13">
        <v>0</v>
      </c>
      <c r="P482" s="13" t="s">
        <v>21</v>
      </c>
      <c r="Q482" s="48">
        <v>0</v>
      </c>
      <c r="R482" s="48">
        <v>0</v>
      </c>
    </row>
    <row r="483" spans="1:18" s="11" customFormat="1" ht="15.75" x14ac:dyDescent="0.25">
      <c r="A483" s="393" t="s">
        <v>312</v>
      </c>
      <c r="B483" s="13" t="s">
        <v>190</v>
      </c>
      <c r="C483" s="13"/>
      <c r="D483" s="13"/>
      <c r="E483" s="13"/>
      <c r="F483" s="13"/>
      <c r="G483" s="13" t="s">
        <v>21</v>
      </c>
      <c r="H483" s="13"/>
      <c r="I483" s="13" t="s">
        <v>21</v>
      </c>
      <c r="J483" s="13"/>
      <c r="K483" s="13"/>
      <c r="L483" s="13" t="s">
        <v>21</v>
      </c>
      <c r="M483" s="13"/>
      <c r="N483" s="13"/>
      <c r="O483" s="13" t="s">
        <v>21</v>
      </c>
      <c r="P483" s="13" t="s">
        <v>21</v>
      </c>
      <c r="Q483" s="13" t="s">
        <v>21</v>
      </c>
      <c r="R483" s="13" t="s">
        <v>21</v>
      </c>
    </row>
    <row r="484" spans="1:18" s="11" customFormat="1" ht="31.5" x14ac:dyDescent="0.25">
      <c r="A484" s="393"/>
      <c r="B484" s="13" t="s">
        <v>191</v>
      </c>
      <c r="C484" s="13"/>
      <c r="D484" s="13" t="s">
        <v>239</v>
      </c>
      <c r="E484" s="13" t="s">
        <v>193</v>
      </c>
      <c r="F484" s="13">
        <v>383</v>
      </c>
      <c r="G484" s="49">
        <v>712996</v>
      </c>
      <c r="H484" s="49">
        <v>712996</v>
      </c>
      <c r="I484" s="49">
        <v>165925</v>
      </c>
      <c r="J484" s="13">
        <v>0</v>
      </c>
      <c r="K484" s="49">
        <v>712996</v>
      </c>
      <c r="L484" s="13" t="s">
        <v>21</v>
      </c>
      <c r="M484" s="47">
        <v>45651</v>
      </c>
      <c r="N484" s="47">
        <v>45651</v>
      </c>
      <c r="O484" s="13" t="s">
        <v>21</v>
      </c>
      <c r="P484" s="13" t="s">
        <v>21</v>
      </c>
      <c r="Q484" s="13" t="s">
        <v>21</v>
      </c>
      <c r="R484" s="13" t="s">
        <v>21</v>
      </c>
    </row>
    <row r="485" spans="1:18" s="11" customFormat="1" ht="31.5" x14ac:dyDescent="0.25">
      <c r="A485" s="393"/>
      <c r="B485" s="13" t="s">
        <v>191</v>
      </c>
      <c r="C485" s="13"/>
      <c r="D485" s="13" t="s">
        <v>239</v>
      </c>
      <c r="E485" s="13" t="s">
        <v>193</v>
      </c>
      <c r="F485" s="13">
        <v>383</v>
      </c>
      <c r="G485" s="49">
        <v>712996</v>
      </c>
      <c r="H485" s="49">
        <v>712996</v>
      </c>
      <c r="I485" s="49">
        <v>165925</v>
      </c>
      <c r="J485" s="13">
        <v>0</v>
      </c>
      <c r="K485" s="49">
        <v>712996</v>
      </c>
      <c r="L485" s="13" t="s">
        <v>21</v>
      </c>
      <c r="M485" s="47">
        <v>45747</v>
      </c>
      <c r="N485" s="47">
        <v>45747</v>
      </c>
      <c r="O485" s="13" t="s">
        <v>21</v>
      </c>
      <c r="P485" s="13" t="s">
        <v>21</v>
      </c>
      <c r="Q485" s="13" t="s">
        <v>21</v>
      </c>
      <c r="R485" s="13" t="s">
        <v>21</v>
      </c>
    </row>
    <row r="486" spans="1:18" s="11" customFormat="1" ht="31.5" x14ac:dyDescent="0.25">
      <c r="A486" s="393"/>
      <c r="B486" s="13" t="s">
        <v>191</v>
      </c>
      <c r="C486" s="13"/>
      <c r="D486" s="13" t="s">
        <v>239</v>
      </c>
      <c r="E486" s="13" t="s">
        <v>193</v>
      </c>
      <c r="F486" s="13">
        <v>383</v>
      </c>
      <c r="G486" s="49">
        <v>712996</v>
      </c>
      <c r="H486" s="49">
        <v>712996</v>
      </c>
      <c r="I486" s="49">
        <v>165925</v>
      </c>
      <c r="J486" s="13">
        <v>0</v>
      </c>
      <c r="K486" s="49">
        <v>712996</v>
      </c>
      <c r="L486" s="13" t="s">
        <v>21</v>
      </c>
      <c r="M486" s="47">
        <v>45838</v>
      </c>
      <c r="N486" s="47">
        <v>45838</v>
      </c>
      <c r="O486" s="13" t="s">
        <v>21</v>
      </c>
      <c r="P486" s="13" t="s">
        <v>21</v>
      </c>
      <c r="Q486" s="13" t="s">
        <v>21</v>
      </c>
      <c r="R486" s="13" t="s">
        <v>21</v>
      </c>
    </row>
    <row r="487" spans="1:18" s="11" customFormat="1" ht="15.75" x14ac:dyDescent="0.25">
      <c r="A487" s="393"/>
      <c r="B487" s="13" t="s">
        <v>189</v>
      </c>
      <c r="C487" s="13"/>
      <c r="D487" s="13" t="s">
        <v>21</v>
      </c>
      <c r="E487" s="13" t="s">
        <v>187</v>
      </c>
      <c r="F487" s="13"/>
      <c r="G487" s="13">
        <v>1</v>
      </c>
      <c r="H487" s="13">
        <v>1</v>
      </c>
      <c r="I487" s="13">
        <v>1</v>
      </c>
      <c r="J487" s="13">
        <v>1</v>
      </c>
      <c r="K487" s="13">
        <v>1</v>
      </c>
      <c r="L487" s="13" t="s">
        <v>21</v>
      </c>
      <c r="M487" s="47">
        <v>45680</v>
      </c>
      <c r="N487" s="47">
        <v>45680</v>
      </c>
      <c r="O487" s="13">
        <v>0</v>
      </c>
      <c r="P487" s="13" t="s">
        <v>21</v>
      </c>
      <c r="Q487" s="48">
        <v>0</v>
      </c>
      <c r="R487" s="48">
        <v>0</v>
      </c>
    </row>
    <row r="488" spans="1:18" s="11" customFormat="1" ht="15.75" x14ac:dyDescent="0.25">
      <c r="A488" s="393" t="s">
        <v>313</v>
      </c>
      <c r="B488" s="13" t="s">
        <v>190</v>
      </c>
      <c r="C488" s="13"/>
      <c r="D488" s="13"/>
      <c r="E488" s="13"/>
      <c r="F488" s="13"/>
      <c r="G488" s="13" t="s">
        <v>21</v>
      </c>
      <c r="H488" s="13"/>
      <c r="I488" s="13" t="s">
        <v>21</v>
      </c>
      <c r="J488" s="13"/>
      <c r="K488" s="13"/>
      <c r="L488" s="13" t="s">
        <v>21</v>
      </c>
      <c r="M488" s="13"/>
      <c r="N488" s="13"/>
      <c r="O488" s="13" t="s">
        <v>21</v>
      </c>
      <c r="P488" s="13" t="s">
        <v>21</v>
      </c>
      <c r="Q488" s="13" t="s">
        <v>21</v>
      </c>
      <c r="R488" s="13" t="s">
        <v>21</v>
      </c>
    </row>
    <row r="489" spans="1:18" s="11" customFormat="1" ht="31.5" x14ac:dyDescent="0.25">
      <c r="A489" s="393"/>
      <c r="B489" s="13" t="s">
        <v>191</v>
      </c>
      <c r="C489" s="13"/>
      <c r="D489" s="13" t="s">
        <v>239</v>
      </c>
      <c r="E489" s="13" t="s">
        <v>193</v>
      </c>
      <c r="F489" s="13">
        <v>383</v>
      </c>
      <c r="G489" s="49">
        <v>593531</v>
      </c>
      <c r="H489" s="49">
        <v>593531</v>
      </c>
      <c r="I489" s="49">
        <v>595660</v>
      </c>
      <c r="J489" s="13">
        <v>0</v>
      </c>
      <c r="K489" s="49">
        <v>593531</v>
      </c>
      <c r="L489" s="13" t="s">
        <v>21</v>
      </c>
      <c r="M489" s="47">
        <v>45651</v>
      </c>
      <c r="N489" s="47">
        <v>45651</v>
      </c>
      <c r="O489" s="13" t="s">
        <v>21</v>
      </c>
      <c r="P489" s="13" t="s">
        <v>21</v>
      </c>
      <c r="Q489" s="13" t="s">
        <v>21</v>
      </c>
      <c r="R489" s="13" t="s">
        <v>21</v>
      </c>
    </row>
    <row r="490" spans="1:18" s="11" customFormat="1" ht="15.75" x14ac:dyDescent="0.25">
      <c r="A490" s="393"/>
      <c r="B490" s="13" t="s">
        <v>189</v>
      </c>
      <c r="C490" s="13"/>
      <c r="D490" s="13" t="s">
        <v>21</v>
      </c>
      <c r="E490" s="13" t="s">
        <v>187</v>
      </c>
      <c r="F490" s="13"/>
      <c r="G490" s="13">
        <v>1</v>
      </c>
      <c r="H490" s="13">
        <v>1</v>
      </c>
      <c r="I490" s="13">
        <v>0</v>
      </c>
      <c r="J490" s="13">
        <v>0</v>
      </c>
      <c r="K490" s="13">
        <v>0</v>
      </c>
      <c r="L490" s="13" t="s">
        <v>21</v>
      </c>
      <c r="M490" s="47">
        <v>45681</v>
      </c>
      <c r="N490" s="47">
        <v>45681</v>
      </c>
      <c r="O490" s="13">
        <v>0</v>
      </c>
      <c r="P490" s="13" t="s">
        <v>21</v>
      </c>
      <c r="Q490" s="48">
        <v>0</v>
      </c>
      <c r="R490" s="48">
        <v>0</v>
      </c>
    </row>
    <row r="491" spans="1:18" s="11" customFormat="1" ht="15.75" x14ac:dyDescent="0.25">
      <c r="A491" s="393" t="s">
        <v>314</v>
      </c>
      <c r="B491" s="13" t="s">
        <v>190</v>
      </c>
      <c r="C491" s="13"/>
      <c r="D491" s="13"/>
      <c r="E491" s="13"/>
      <c r="F491" s="13"/>
      <c r="G491" s="13" t="s">
        <v>21</v>
      </c>
      <c r="H491" s="13"/>
      <c r="I491" s="13" t="s">
        <v>21</v>
      </c>
      <c r="J491" s="13"/>
      <c r="K491" s="13"/>
      <c r="L491" s="13" t="s">
        <v>21</v>
      </c>
      <c r="M491" s="13"/>
      <c r="N491" s="13"/>
      <c r="O491" s="13" t="s">
        <v>21</v>
      </c>
      <c r="P491" s="13" t="s">
        <v>21</v>
      </c>
      <c r="Q491" s="13" t="s">
        <v>21</v>
      </c>
      <c r="R491" s="13" t="s">
        <v>21</v>
      </c>
    </row>
    <row r="492" spans="1:18" s="11" customFormat="1" ht="31.5" x14ac:dyDescent="0.25">
      <c r="A492" s="393"/>
      <c r="B492" s="13" t="s">
        <v>191</v>
      </c>
      <c r="C492" s="13"/>
      <c r="D492" s="13" t="s">
        <v>239</v>
      </c>
      <c r="E492" s="13" t="s">
        <v>193</v>
      </c>
      <c r="F492" s="13">
        <v>383</v>
      </c>
      <c r="G492" s="49">
        <v>670000</v>
      </c>
      <c r="H492" s="49">
        <v>670000</v>
      </c>
      <c r="I492" s="13">
        <v>0</v>
      </c>
      <c r="J492" s="13">
        <v>0</v>
      </c>
      <c r="K492" s="49">
        <v>670000</v>
      </c>
      <c r="L492" s="13" t="s">
        <v>21</v>
      </c>
      <c r="M492" s="47">
        <v>45651</v>
      </c>
      <c r="N492" s="47">
        <v>45651</v>
      </c>
      <c r="O492" s="13" t="s">
        <v>21</v>
      </c>
      <c r="P492" s="13" t="s">
        <v>21</v>
      </c>
      <c r="Q492" s="13" t="s">
        <v>21</v>
      </c>
      <c r="R492" s="13" t="s">
        <v>21</v>
      </c>
    </row>
    <row r="493" spans="1:18" s="11" customFormat="1" ht="15.75" x14ac:dyDescent="0.25">
      <c r="A493" s="393"/>
      <c r="B493" s="13" t="s">
        <v>189</v>
      </c>
      <c r="C493" s="13"/>
      <c r="D493" s="13" t="s">
        <v>21</v>
      </c>
      <c r="E493" s="13" t="s">
        <v>187</v>
      </c>
      <c r="F493" s="13"/>
      <c r="G493" s="13">
        <v>1</v>
      </c>
      <c r="H493" s="13">
        <v>1</v>
      </c>
      <c r="I493" s="13">
        <v>1</v>
      </c>
      <c r="J493" s="13">
        <v>1</v>
      </c>
      <c r="K493" s="13">
        <v>1</v>
      </c>
      <c r="L493" s="13" t="s">
        <v>21</v>
      </c>
      <c r="M493" s="47">
        <v>45801</v>
      </c>
      <c r="N493" s="47">
        <v>45801</v>
      </c>
      <c r="O493" s="13">
        <v>0</v>
      </c>
      <c r="P493" s="13" t="s">
        <v>21</v>
      </c>
      <c r="Q493" s="48">
        <v>0</v>
      </c>
      <c r="R493" s="48">
        <v>0</v>
      </c>
    </row>
    <row r="494" spans="1:18" s="11" customFormat="1" ht="15.75" x14ac:dyDescent="0.25">
      <c r="A494" s="393" t="s">
        <v>315</v>
      </c>
      <c r="B494" s="13" t="s">
        <v>190</v>
      </c>
      <c r="C494" s="13"/>
      <c r="D494" s="13"/>
      <c r="E494" s="13"/>
      <c r="F494" s="13"/>
      <c r="G494" s="13" t="s">
        <v>21</v>
      </c>
      <c r="H494" s="13"/>
      <c r="I494" s="13" t="s">
        <v>21</v>
      </c>
      <c r="J494" s="13"/>
      <c r="K494" s="13"/>
      <c r="L494" s="13" t="s">
        <v>21</v>
      </c>
      <c r="M494" s="13"/>
      <c r="N494" s="13"/>
      <c r="O494" s="13" t="s">
        <v>21</v>
      </c>
      <c r="P494" s="13" t="s">
        <v>21</v>
      </c>
      <c r="Q494" s="13" t="s">
        <v>21</v>
      </c>
      <c r="R494" s="13" t="s">
        <v>21</v>
      </c>
    </row>
    <row r="495" spans="1:18" s="11" customFormat="1" ht="31.5" x14ac:dyDescent="0.25">
      <c r="A495" s="393"/>
      <c r="B495" s="13" t="s">
        <v>191</v>
      </c>
      <c r="C495" s="13"/>
      <c r="D495" s="13" t="s">
        <v>239</v>
      </c>
      <c r="E495" s="13" t="s">
        <v>193</v>
      </c>
      <c r="F495" s="13">
        <v>383</v>
      </c>
      <c r="G495" s="49">
        <v>500250</v>
      </c>
      <c r="H495" s="49">
        <v>500250</v>
      </c>
      <c r="I495" s="49">
        <v>609198</v>
      </c>
      <c r="J495" s="13">
        <v>0</v>
      </c>
      <c r="K495" s="49">
        <v>500250</v>
      </c>
      <c r="L495" s="13" t="s">
        <v>21</v>
      </c>
      <c r="M495" s="47">
        <v>45651</v>
      </c>
      <c r="N495" s="47">
        <v>45651</v>
      </c>
      <c r="O495" s="13" t="s">
        <v>21</v>
      </c>
      <c r="P495" s="13" t="s">
        <v>21</v>
      </c>
      <c r="Q495" s="13" t="s">
        <v>21</v>
      </c>
      <c r="R495" s="13" t="s">
        <v>21</v>
      </c>
    </row>
    <row r="496" spans="1:18" s="11" customFormat="1" ht="31.5" x14ac:dyDescent="0.25">
      <c r="A496" s="393"/>
      <c r="B496" s="13" t="s">
        <v>191</v>
      </c>
      <c r="C496" s="13"/>
      <c r="D496" s="13" t="s">
        <v>239</v>
      </c>
      <c r="E496" s="13" t="s">
        <v>193</v>
      </c>
      <c r="F496" s="13">
        <v>383</v>
      </c>
      <c r="G496" s="49">
        <v>667000</v>
      </c>
      <c r="H496" s="49">
        <v>667000</v>
      </c>
      <c r="I496" s="49">
        <v>609198</v>
      </c>
      <c r="J496" s="49">
        <v>57802</v>
      </c>
      <c r="K496" s="49">
        <v>667000</v>
      </c>
      <c r="L496" s="13" t="s">
        <v>21</v>
      </c>
      <c r="M496" s="47">
        <v>45747</v>
      </c>
      <c r="N496" s="47">
        <v>45747</v>
      </c>
      <c r="O496" s="13" t="s">
        <v>21</v>
      </c>
      <c r="P496" s="13" t="s">
        <v>21</v>
      </c>
      <c r="Q496" s="13" t="s">
        <v>21</v>
      </c>
      <c r="R496" s="13" t="s">
        <v>21</v>
      </c>
    </row>
    <row r="497" spans="1:20" s="11" customFormat="1" ht="15.75" x14ac:dyDescent="0.25">
      <c r="A497" s="393"/>
      <c r="B497" s="13" t="s">
        <v>189</v>
      </c>
      <c r="C497" s="13"/>
      <c r="D497" s="13" t="s">
        <v>21</v>
      </c>
      <c r="E497" s="13" t="s">
        <v>187</v>
      </c>
      <c r="F497" s="13"/>
      <c r="G497" s="13">
        <v>1</v>
      </c>
      <c r="H497" s="13">
        <v>1</v>
      </c>
      <c r="I497" s="13">
        <v>0</v>
      </c>
      <c r="J497" s="13">
        <v>0</v>
      </c>
      <c r="K497" s="13">
        <v>0</v>
      </c>
      <c r="L497" s="13" t="s">
        <v>21</v>
      </c>
      <c r="M497" s="47">
        <v>45801</v>
      </c>
      <c r="N497" s="47">
        <v>45801</v>
      </c>
      <c r="O497" s="13">
        <v>0</v>
      </c>
      <c r="P497" s="13" t="s">
        <v>21</v>
      </c>
      <c r="Q497" s="48">
        <v>0</v>
      </c>
      <c r="R497" s="48">
        <v>0</v>
      </c>
    </row>
    <row r="498" spans="1:20" s="11" customFormat="1" ht="15.75" x14ac:dyDescent="0.25">
      <c r="A498" s="393" t="s">
        <v>316</v>
      </c>
      <c r="B498" s="13" t="s">
        <v>190</v>
      </c>
      <c r="C498" s="13"/>
      <c r="D498" s="13"/>
      <c r="E498" s="13"/>
      <c r="F498" s="13"/>
      <c r="G498" s="13" t="s">
        <v>21</v>
      </c>
      <c r="H498" s="13"/>
      <c r="I498" s="13" t="s">
        <v>21</v>
      </c>
      <c r="J498" s="13"/>
      <c r="K498" s="13"/>
      <c r="L498" s="13" t="s">
        <v>21</v>
      </c>
      <c r="M498" s="13"/>
      <c r="N498" s="13"/>
      <c r="O498" s="13" t="s">
        <v>21</v>
      </c>
      <c r="P498" s="13" t="s">
        <v>21</v>
      </c>
      <c r="Q498" s="13" t="s">
        <v>21</v>
      </c>
      <c r="R498" s="13" t="s">
        <v>21</v>
      </c>
    </row>
    <row r="499" spans="1:20" s="11" customFormat="1" ht="31.5" x14ac:dyDescent="0.25">
      <c r="A499" s="393"/>
      <c r="B499" s="13" t="s">
        <v>191</v>
      </c>
      <c r="C499" s="13"/>
      <c r="D499" s="13" t="s">
        <v>239</v>
      </c>
      <c r="E499" s="13" t="s">
        <v>193</v>
      </c>
      <c r="F499" s="13">
        <v>383</v>
      </c>
      <c r="G499" s="49">
        <v>500250</v>
      </c>
      <c r="H499" s="49">
        <v>500250</v>
      </c>
      <c r="I499" s="13">
        <v>0</v>
      </c>
      <c r="J499" s="13">
        <v>0</v>
      </c>
      <c r="K499" s="49">
        <v>500250</v>
      </c>
      <c r="L499" s="13" t="s">
        <v>21</v>
      </c>
      <c r="M499" s="47">
        <v>45651</v>
      </c>
      <c r="N499" s="47">
        <v>45651</v>
      </c>
      <c r="O499" s="13" t="s">
        <v>21</v>
      </c>
      <c r="P499" s="13" t="s">
        <v>21</v>
      </c>
      <c r="Q499" s="13" t="s">
        <v>21</v>
      </c>
      <c r="R499" s="13" t="s">
        <v>21</v>
      </c>
    </row>
    <row r="500" spans="1:20" s="11" customFormat="1" ht="31.5" x14ac:dyDescent="0.25">
      <c r="A500" s="393"/>
      <c r="B500" s="13" t="s">
        <v>191</v>
      </c>
      <c r="C500" s="13"/>
      <c r="D500" s="13" t="s">
        <v>239</v>
      </c>
      <c r="E500" s="13" t="s">
        <v>193</v>
      </c>
      <c r="F500" s="13">
        <v>383</v>
      </c>
      <c r="G500" s="49">
        <v>667000</v>
      </c>
      <c r="H500" s="49">
        <v>667000</v>
      </c>
      <c r="I500" s="13">
        <v>0</v>
      </c>
      <c r="J500" s="13">
        <v>0</v>
      </c>
      <c r="K500" s="49">
        <v>667000</v>
      </c>
      <c r="L500" s="13" t="s">
        <v>21</v>
      </c>
      <c r="M500" s="47">
        <v>45747</v>
      </c>
      <c r="N500" s="47">
        <v>45747</v>
      </c>
      <c r="O500" s="13" t="s">
        <v>21</v>
      </c>
      <c r="P500" s="13" t="s">
        <v>21</v>
      </c>
      <c r="Q500" s="13" t="s">
        <v>21</v>
      </c>
      <c r="R500" s="13" t="s">
        <v>21</v>
      </c>
    </row>
    <row r="501" spans="1:20" s="11" customFormat="1" ht="15.75" x14ac:dyDescent="0.25">
      <c r="A501" s="393"/>
      <c r="B501" s="13" t="s">
        <v>189</v>
      </c>
      <c r="C501" s="13"/>
      <c r="D501" s="13" t="s">
        <v>21</v>
      </c>
      <c r="E501" s="13" t="s">
        <v>187</v>
      </c>
      <c r="F501" s="13"/>
      <c r="G501" s="13">
        <v>1</v>
      </c>
      <c r="H501" s="13">
        <v>1</v>
      </c>
      <c r="I501" s="13">
        <v>1</v>
      </c>
      <c r="J501" s="13">
        <v>1</v>
      </c>
      <c r="K501" s="13">
        <v>1</v>
      </c>
      <c r="L501" s="13" t="s">
        <v>21</v>
      </c>
      <c r="M501" s="47">
        <v>45769</v>
      </c>
      <c r="N501" s="47">
        <v>45769</v>
      </c>
      <c r="O501" s="13">
        <v>0</v>
      </c>
      <c r="P501" s="13" t="s">
        <v>21</v>
      </c>
      <c r="Q501" s="48">
        <v>0</v>
      </c>
      <c r="R501" s="48">
        <v>0</v>
      </c>
    </row>
    <row r="502" spans="1:20" s="11" customFormat="1" ht="15.75" x14ac:dyDescent="0.25">
      <c r="A502" s="393" t="s">
        <v>317</v>
      </c>
      <c r="B502" s="13" t="s">
        <v>190</v>
      </c>
      <c r="C502" s="13"/>
      <c r="D502" s="13"/>
      <c r="E502" s="13"/>
      <c r="F502" s="13"/>
      <c r="G502" s="13" t="s">
        <v>21</v>
      </c>
      <c r="H502" s="13"/>
      <c r="I502" s="13" t="s">
        <v>21</v>
      </c>
      <c r="J502" s="13"/>
      <c r="K502" s="13"/>
      <c r="L502" s="13" t="s">
        <v>21</v>
      </c>
      <c r="M502" s="13"/>
      <c r="N502" s="13"/>
      <c r="O502" s="13" t="s">
        <v>21</v>
      </c>
      <c r="P502" s="13" t="s">
        <v>21</v>
      </c>
      <c r="Q502" s="13" t="s">
        <v>21</v>
      </c>
      <c r="R502" s="13" t="s">
        <v>21</v>
      </c>
    </row>
    <row r="503" spans="1:20" s="11" customFormat="1" ht="31.5" x14ac:dyDescent="0.25">
      <c r="A503" s="393"/>
      <c r="B503" s="13" t="s">
        <v>191</v>
      </c>
      <c r="C503" s="13"/>
      <c r="D503" s="13" t="s">
        <v>239</v>
      </c>
      <c r="E503" s="13" t="s">
        <v>193</v>
      </c>
      <c r="F503" s="13">
        <v>383</v>
      </c>
      <c r="G503" s="49">
        <v>500250</v>
      </c>
      <c r="H503" s="49">
        <v>500250</v>
      </c>
      <c r="I503" s="49">
        <v>667000</v>
      </c>
      <c r="J503" s="13">
        <v>0</v>
      </c>
      <c r="K503" s="49">
        <v>500250</v>
      </c>
      <c r="L503" s="13" t="s">
        <v>21</v>
      </c>
      <c r="M503" s="47">
        <v>45651</v>
      </c>
      <c r="N503" s="47">
        <v>45651</v>
      </c>
      <c r="O503" s="13" t="s">
        <v>21</v>
      </c>
      <c r="P503" s="13" t="s">
        <v>21</v>
      </c>
      <c r="Q503" s="13" t="s">
        <v>21</v>
      </c>
      <c r="R503" s="13" t="s">
        <v>21</v>
      </c>
    </row>
    <row r="504" spans="1:20" s="11" customFormat="1" ht="31.5" x14ac:dyDescent="0.25">
      <c r="A504" s="393"/>
      <c r="B504" s="13" t="s">
        <v>191</v>
      </c>
      <c r="C504" s="13"/>
      <c r="D504" s="13" t="s">
        <v>239</v>
      </c>
      <c r="E504" s="13" t="s">
        <v>193</v>
      </c>
      <c r="F504" s="13">
        <v>383</v>
      </c>
      <c r="G504" s="49">
        <v>667000</v>
      </c>
      <c r="H504" s="49">
        <v>667000</v>
      </c>
      <c r="I504" s="49">
        <v>667000</v>
      </c>
      <c r="J504" s="13">
        <v>0</v>
      </c>
      <c r="K504" s="49">
        <v>667000</v>
      </c>
      <c r="L504" s="13" t="s">
        <v>21</v>
      </c>
      <c r="M504" s="47">
        <v>45747</v>
      </c>
      <c r="N504" s="47">
        <v>45747</v>
      </c>
      <c r="O504" s="13" t="s">
        <v>21</v>
      </c>
      <c r="P504" s="13" t="s">
        <v>21</v>
      </c>
      <c r="Q504" s="13" t="s">
        <v>21</v>
      </c>
      <c r="R504" s="13" t="s">
        <v>21</v>
      </c>
    </row>
    <row r="505" spans="1:20" s="11" customFormat="1" ht="15.75" x14ac:dyDescent="0.25">
      <c r="A505" s="393"/>
      <c r="B505" s="13" t="s">
        <v>189</v>
      </c>
      <c r="C505" s="13"/>
      <c r="D505" s="13" t="s">
        <v>21</v>
      </c>
      <c r="E505" s="13" t="s">
        <v>187</v>
      </c>
      <c r="F505" s="13"/>
      <c r="G505" s="13">
        <v>1</v>
      </c>
      <c r="H505" s="13">
        <v>1</v>
      </c>
      <c r="I505" s="13">
        <v>1</v>
      </c>
      <c r="J505" s="13">
        <v>1</v>
      </c>
      <c r="K505" s="13">
        <v>1</v>
      </c>
      <c r="L505" s="13" t="s">
        <v>21</v>
      </c>
      <c r="M505" s="47">
        <v>45680</v>
      </c>
      <c r="N505" s="47">
        <v>45680</v>
      </c>
      <c r="O505" s="13">
        <v>0</v>
      </c>
      <c r="P505" s="13" t="s">
        <v>21</v>
      </c>
      <c r="Q505" s="48">
        <v>0</v>
      </c>
      <c r="R505" s="48">
        <v>0</v>
      </c>
    </row>
    <row r="506" spans="1:20" s="11" customFormat="1" ht="15.75" x14ac:dyDescent="0.25">
      <c r="A506" s="393" t="s">
        <v>318</v>
      </c>
      <c r="B506" s="13" t="s">
        <v>190</v>
      </c>
      <c r="C506" s="13"/>
      <c r="D506" s="13"/>
      <c r="E506" s="13"/>
      <c r="F506" s="13"/>
      <c r="G506" s="13" t="s">
        <v>21</v>
      </c>
      <c r="H506" s="13"/>
      <c r="I506" s="13" t="s">
        <v>21</v>
      </c>
      <c r="J506" s="13"/>
      <c r="K506" s="13"/>
      <c r="L506" s="13" t="s">
        <v>21</v>
      </c>
      <c r="M506" s="13"/>
      <c r="N506" s="13"/>
      <c r="O506" s="13" t="s">
        <v>21</v>
      </c>
      <c r="P506" s="13" t="s">
        <v>21</v>
      </c>
      <c r="Q506" s="13" t="s">
        <v>21</v>
      </c>
      <c r="R506" s="13" t="s">
        <v>21</v>
      </c>
    </row>
    <row r="507" spans="1:20" s="11" customFormat="1" ht="31.5" x14ac:dyDescent="0.25">
      <c r="A507" s="393"/>
      <c r="B507" s="13" t="s">
        <v>191</v>
      </c>
      <c r="C507" s="13"/>
      <c r="D507" s="13" t="s">
        <v>239</v>
      </c>
      <c r="E507" s="13" t="s">
        <v>193</v>
      </c>
      <c r="F507" s="13">
        <v>383</v>
      </c>
      <c r="G507" s="49">
        <v>650000</v>
      </c>
      <c r="H507" s="49">
        <v>650000</v>
      </c>
      <c r="I507" s="49">
        <v>650030</v>
      </c>
      <c r="J507" s="13">
        <v>0</v>
      </c>
      <c r="K507" s="49">
        <v>650000</v>
      </c>
      <c r="L507" s="13" t="s">
        <v>21</v>
      </c>
      <c r="M507" s="47">
        <v>45651</v>
      </c>
      <c r="N507" s="47">
        <v>45651</v>
      </c>
      <c r="O507" s="13" t="s">
        <v>21</v>
      </c>
      <c r="P507" s="13" t="s">
        <v>21</v>
      </c>
      <c r="Q507" s="13" t="s">
        <v>21</v>
      </c>
      <c r="R507" s="13" t="s">
        <v>21</v>
      </c>
    </row>
    <row r="508" spans="1:20" s="11" customFormat="1" ht="15.75" x14ac:dyDescent="0.25">
      <c r="A508" s="393"/>
      <c r="B508" s="13" t="s">
        <v>189</v>
      </c>
      <c r="C508" s="13"/>
      <c r="D508" s="13" t="s">
        <v>21</v>
      </c>
      <c r="E508" s="13" t="s">
        <v>187</v>
      </c>
      <c r="F508" s="13"/>
      <c r="G508" s="13">
        <v>1</v>
      </c>
      <c r="H508" s="13">
        <v>1</v>
      </c>
      <c r="I508" s="13">
        <v>0</v>
      </c>
      <c r="J508" s="13">
        <v>0</v>
      </c>
      <c r="K508" s="13">
        <v>0</v>
      </c>
      <c r="L508" s="13" t="s">
        <v>21</v>
      </c>
      <c r="M508" s="47">
        <v>45771</v>
      </c>
      <c r="N508" s="47">
        <v>45771</v>
      </c>
      <c r="O508" s="13">
        <v>0</v>
      </c>
      <c r="P508" s="13" t="s">
        <v>21</v>
      </c>
      <c r="Q508" s="48">
        <v>0</v>
      </c>
      <c r="R508" s="48">
        <v>0</v>
      </c>
    </row>
    <row r="509" spans="1:20" s="11" customFormat="1" ht="15.75" x14ac:dyDescent="0.25">
      <c r="A509" s="393" t="s">
        <v>319</v>
      </c>
      <c r="B509" s="13" t="s">
        <v>190</v>
      </c>
      <c r="C509" s="13"/>
      <c r="D509" s="13"/>
      <c r="E509" s="13"/>
      <c r="F509" s="13"/>
      <c r="G509" s="13" t="s">
        <v>21</v>
      </c>
      <c r="H509" s="13"/>
      <c r="I509" s="13" t="s">
        <v>21</v>
      </c>
      <c r="J509" s="13"/>
      <c r="K509" s="13"/>
      <c r="L509" s="13" t="s">
        <v>21</v>
      </c>
      <c r="M509" s="13"/>
      <c r="N509" s="13"/>
      <c r="O509" s="13" t="s">
        <v>21</v>
      </c>
      <c r="P509" s="13" t="s">
        <v>21</v>
      </c>
      <c r="Q509" s="13" t="s">
        <v>21</v>
      </c>
      <c r="R509" s="13" t="s">
        <v>21</v>
      </c>
    </row>
    <row r="510" spans="1:20" s="11" customFormat="1" ht="31.5" x14ac:dyDescent="0.25">
      <c r="A510" s="393"/>
      <c r="B510" s="13" t="s">
        <v>191</v>
      </c>
      <c r="C510" s="13"/>
      <c r="D510" s="13" t="s">
        <v>239</v>
      </c>
      <c r="E510" s="13" t="s">
        <v>193</v>
      </c>
      <c r="F510" s="13">
        <v>383</v>
      </c>
      <c r="G510" s="49">
        <v>375000</v>
      </c>
      <c r="H510" s="49">
        <v>375000</v>
      </c>
      <c r="I510" s="13">
        <v>0</v>
      </c>
      <c r="J510" s="13">
        <v>0</v>
      </c>
      <c r="K510" s="49">
        <v>375000</v>
      </c>
      <c r="L510" s="13" t="s">
        <v>21</v>
      </c>
      <c r="M510" s="47">
        <v>45651</v>
      </c>
      <c r="N510" s="47">
        <v>45651</v>
      </c>
      <c r="O510" s="13" t="s">
        <v>21</v>
      </c>
      <c r="P510" s="13" t="s">
        <v>21</v>
      </c>
      <c r="Q510" s="13" t="s">
        <v>21</v>
      </c>
      <c r="R510" s="13" t="s">
        <v>21</v>
      </c>
    </row>
    <row r="511" spans="1:20" s="11" customFormat="1" ht="31.5" x14ac:dyDescent="0.25">
      <c r="A511" s="393"/>
      <c r="B511" s="13" t="s">
        <v>191</v>
      </c>
      <c r="C511" s="13"/>
      <c r="D511" s="13" t="s">
        <v>239</v>
      </c>
      <c r="E511" s="13" t="s">
        <v>193</v>
      </c>
      <c r="F511" s="13">
        <v>383</v>
      </c>
      <c r="G511" s="49">
        <v>667000</v>
      </c>
      <c r="H511" s="49">
        <v>667000</v>
      </c>
      <c r="I511" s="13">
        <v>0</v>
      </c>
      <c r="J511" s="13">
        <v>0</v>
      </c>
      <c r="K511" s="49">
        <v>667000</v>
      </c>
      <c r="L511" s="13" t="s">
        <v>21</v>
      </c>
      <c r="M511" s="47">
        <v>45747</v>
      </c>
      <c r="N511" s="47">
        <v>45747</v>
      </c>
      <c r="O511" s="13" t="s">
        <v>21</v>
      </c>
      <c r="P511" s="13" t="s">
        <v>21</v>
      </c>
      <c r="Q511" s="13" t="s">
        <v>21</v>
      </c>
      <c r="R511" s="13" t="s">
        <v>21</v>
      </c>
    </row>
    <row r="512" spans="1:20" s="11" customFormat="1" ht="15.75" x14ac:dyDescent="0.25">
      <c r="A512" s="393"/>
      <c r="B512" s="13" t="s">
        <v>189</v>
      </c>
      <c r="C512" s="13"/>
      <c r="D512" s="13" t="s">
        <v>21</v>
      </c>
      <c r="E512" s="13" t="s">
        <v>187</v>
      </c>
      <c r="F512" s="13"/>
      <c r="G512" s="13">
        <v>1</v>
      </c>
      <c r="H512" s="13">
        <v>1</v>
      </c>
      <c r="I512" s="13">
        <v>1</v>
      </c>
      <c r="J512" s="13">
        <v>1</v>
      </c>
      <c r="K512" s="13">
        <v>1</v>
      </c>
      <c r="L512" s="13" t="s">
        <v>21</v>
      </c>
      <c r="M512" s="47">
        <v>45693</v>
      </c>
      <c r="N512" s="47">
        <v>45693</v>
      </c>
      <c r="O512" s="13">
        <v>0</v>
      </c>
      <c r="P512" s="13" t="s">
        <v>21</v>
      </c>
      <c r="Q512" s="48">
        <v>0</v>
      </c>
      <c r="R512" s="48">
        <v>0</v>
      </c>
      <c r="T512" s="11" t="s">
        <v>242</v>
      </c>
    </row>
    <row r="513" spans="1:18" s="11" customFormat="1" ht="15.75" x14ac:dyDescent="0.25">
      <c r="A513" s="393" t="s">
        <v>320</v>
      </c>
      <c r="B513" s="13" t="s">
        <v>190</v>
      </c>
      <c r="C513" s="13"/>
      <c r="D513" s="13"/>
      <c r="E513" s="13"/>
      <c r="F513" s="13"/>
      <c r="G513" s="13" t="s">
        <v>21</v>
      </c>
      <c r="H513" s="13"/>
      <c r="I513" s="13" t="s">
        <v>21</v>
      </c>
      <c r="J513" s="13"/>
      <c r="K513" s="13"/>
      <c r="L513" s="13" t="s">
        <v>21</v>
      </c>
      <c r="M513" s="13"/>
      <c r="N513" s="13"/>
      <c r="O513" s="13" t="s">
        <v>21</v>
      </c>
      <c r="P513" s="13" t="s">
        <v>21</v>
      </c>
      <c r="Q513" s="13" t="s">
        <v>21</v>
      </c>
      <c r="R513" s="13" t="s">
        <v>21</v>
      </c>
    </row>
    <row r="514" spans="1:18" s="11" customFormat="1" ht="31.5" x14ac:dyDescent="0.25">
      <c r="A514" s="393"/>
      <c r="B514" s="13" t="s">
        <v>191</v>
      </c>
      <c r="C514" s="13"/>
      <c r="D514" s="13" t="s">
        <v>239</v>
      </c>
      <c r="E514" s="13" t="s">
        <v>193</v>
      </c>
      <c r="F514" s="13">
        <v>383</v>
      </c>
      <c r="G514" s="49">
        <v>670000</v>
      </c>
      <c r="H514" s="49">
        <v>670000</v>
      </c>
      <c r="I514" s="49">
        <v>699309</v>
      </c>
      <c r="J514" s="13">
        <v>0</v>
      </c>
      <c r="K514" s="49">
        <v>670000</v>
      </c>
      <c r="L514" s="13" t="s">
        <v>21</v>
      </c>
      <c r="M514" s="47">
        <v>45651</v>
      </c>
      <c r="N514" s="47">
        <v>45651</v>
      </c>
      <c r="O514" s="13" t="s">
        <v>21</v>
      </c>
      <c r="P514" s="13" t="s">
        <v>21</v>
      </c>
      <c r="Q514" s="13" t="s">
        <v>21</v>
      </c>
      <c r="R514" s="13" t="s">
        <v>21</v>
      </c>
    </row>
    <row r="515" spans="1:18" s="11" customFormat="1" ht="15.75" x14ac:dyDescent="0.25">
      <c r="A515" s="393"/>
      <c r="B515" s="13" t="s">
        <v>189</v>
      </c>
      <c r="C515" s="13"/>
      <c r="D515" s="13" t="s">
        <v>21</v>
      </c>
      <c r="E515" s="13" t="s">
        <v>187</v>
      </c>
      <c r="F515" s="13"/>
      <c r="G515" s="13">
        <v>1</v>
      </c>
      <c r="H515" s="13">
        <v>1</v>
      </c>
      <c r="I515" s="13">
        <v>1</v>
      </c>
      <c r="J515" s="13">
        <v>1</v>
      </c>
      <c r="K515" s="13">
        <v>1</v>
      </c>
      <c r="L515" s="13" t="s">
        <v>21</v>
      </c>
      <c r="M515" s="47">
        <v>45681</v>
      </c>
      <c r="N515" s="47">
        <v>45681</v>
      </c>
      <c r="O515" s="13">
        <v>0</v>
      </c>
      <c r="P515" s="13" t="s">
        <v>21</v>
      </c>
      <c r="Q515" s="48">
        <v>0</v>
      </c>
      <c r="R515" s="48">
        <v>0</v>
      </c>
    </row>
    <row r="516" spans="1:18" s="11" customFormat="1" ht="15.75" x14ac:dyDescent="0.25">
      <c r="A516" s="393" t="s">
        <v>321</v>
      </c>
      <c r="B516" s="13" t="s">
        <v>190</v>
      </c>
      <c r="C516" s="13"/>
      <c r="D516" s="13"/>
      <c r="E516" s="13"/>
      <c r="F516" s="13"/>
      <c r="G516" s="13" t="s">
        <v>21</v>
      </c>
      <c r="H516" s="13"/>
      <c r="I516" s="13" t="s">
        <v>21</v>
      </c>
      <c r="J516" s="13"/>
      <c r="K516" s="13"/>
      <c r="L516" s="13" t="s">
        <v>21</v>
      </c>
      <c r="M516" s="13"/>
      <c r="N516" s="13"/>
      <c r="O516" s="13" t="s">
        <v>21</v>
      </c>
      <c r="P516" s="13" t="s">
        <v>21</v>
      </c>
      <c r="Q516" s="13" t="s">
        <v>21</v>
      </c>
      <c r="R516" s="13" t="s">
        <v>21</v>
      </c>
    </row>
    <row r="517" spans="1:18" s="11" customFormat="1" ht="31.5" x14ac:dyDescent="0.25">
      <c r="A517" s="393"/>
      <c r="B517" s="13" t="s">
        <v>191</v>
      </c>
      <c r="C517" s="13"/>
      <c r="D517" s="13" t="s">
        <v>239</v>
      </c>
      <c r="E517" s="13" t="s">
        <v>193</v>
      </c>
      <c r="F517" s="13">
        <v>383</v>
      </c>
      <c r="G517" s="49">
        <v>670000</v>
      </c>
      <c r="H517" s="49">
        <v>670000</v>
      </c>
      <c r="I517" s="49">
        <v>670000</v>
      </c>
      <c r="J517" s="13">
        <v>0</v>
      </c>
      <c r="K517" s="49">
        <v>670000</v>
      </c>
      <c r="L517" s="13" t="s">
        <v>21</v>
      </c>
      <c r="M517" s="47">
        <v>45651</v>
      </c>
      <c r="N517" s="47">
        <v>45651</v>
      </c>
      <c r="O517" s="13" t="s">
        <v>21</v>
      </c>
      <c r="P517" s="13" t="s">
        <v>21</v>
      </c>
      <c r="Q517" s="13" t="s">
        <v>21</v>
      </c>
      <c r="R517" s="13" t="s">
        <v>21</v>
      </c>
    </row>
    <row r="518" spans="1:18" s="11" customFormat="1" ht="15.75" x14ac:dyDescent="0.25">
      <c r="A518" s="393"/>
      <c r="B518" s="13" t="s">
        <v>189</v>
      </c>
      <c r="C518" s="13"/>
      <c r="D518" s="13" t="s">
        <v>21</v>
      </c>
      <c r="E518" s="13" t="s">
        <v>187</v>
      </c>
      <c r="F518" s="13"/>
      <c r="G518" s="13">
        <v>1</v>
      </c>
      <c r="H518" s="13">
        <v>1</v>
      </c>
      <c r="I518" s="13">
        <v>1</v>
      </c>
      <c r="J518" s="13">
        <v>1</v>
      </c>
      <c r="K518" s="13">
        <v>1</v>
      </c>
      <c r="L518" s="13" t="s">
        <v>21</v>
      </c>
      <c r="M518" s="47">
        <v>45681</v>
      </c>
      <c r="N518" s="47">
        <v>45681</v>
      </c>
      <c r="O518" s="13">
        <v>0</v>
      </c>
      <c r="P518" s="13" t="s">
        <v>21</v>
      </c>
      <c r="Q518" s="48">
        <v>0</v>
      </c>
      <c r="R518" s="48">
        <v>0</v>
      </c>
    </row>
    <row r="519" spans="1:18" s="11" customFormat="1" ht="15.75" x14ac:dyDescent="0.25">
      <c r="A519" s="393" t="s">
        <v>322</v>
      </c>
      <c r="B519" s="13" t="s">
        <v>190</v>
      </c>
      <c r="C519" s="13"/>
      <c r="D519" s="13"/>
      <c r="E519" s="13"/>
      <c r="F519" s="13"/>
      <c r="G519" s="13" t="s">
        <v>21</v>
      </c>
      <c r="H519" s="13"/>
      <c r="I519" s="13" t="s">
        <v>21</v>
      </c>
      <c r="J519" s="13"/>
      <c r="K519" s="13"/>
      <c r="L519" s="13" t="s">
        <v>21</v>
      </c>
      <c r="M519" s="13"/>
      <c r="N519" s="13"/>
      <c r="O519" s="13" t="s">
        <v>21</v>
      </c>
      <c r="P519" s="13" t="s">
        <v>21</v>
      </c>
      <c r="Q519" s="13" t="s">
        <v>21</v>
      </c>
      <c r="R519" s="13" t="s">
        <v>21</v>
      </c>
    </row>
    <row r="520" spans="1:18" s="11" customFormat="1" ht="31.5" x14ac:dyDescent="0.25">
      <c r="A520" s="393"/>
      <c r="B520" s="13" t="s">
        <v>191</v>
      </c>
      <c r="C520" s="13"/>
      <c r="D520" s="13" t="s">
        <v>239</v>
      </c>
      <c r="E520" s="13" t="s">
        <v>193</v>
      </c>
      <c r="F520" s="13">
        <v>383</v>
      </c>
      <c r="G520" s="49">
        <v>667000</v>
      </c>
      <c r="H520" s="49">
        <v>667000</v>
      </c>
      <c r="I520" s="49">
        <v>667000</v>
      </c>
      <c r="J520" s="13">
        <v>0</v>
      </c>
      <c r="K520" s="49">
        <v>667000</v>
      </c>
      <c r="L520" s="13" t="s">
        <v>21</v>
      </c>
      <c r="M520" s="47">
        <v>45651</v>
      </c>
      <c r="N520" s="47">
        <v>45651</v>
      </c>
      <c r="O520" s="13" t="s">
        <v>21</v>
      </c>
      <c r="P520" s="13" t="s">
        <v>21</v>
      </c>
      <c r="Q520" s="13" t="s">
        <v>21</v>
      </c>
      <c r="R520" s="13" t="s">
        <v>21</v>
      </c>
    </row>
    <row r="521" spans="1:18" s="11" customFormat="1" ht="15.75" x14ac:dyDescent="0.25">
      <c r="A521" s="393"/>
      <c r="B521" s="13" t="s">
        <v>189</v>
      </c>
      <c r="C521" s="13"/>
      <c r="D521" s="13" t="s">
        <v>21</v>
      </c>
      <c r="E521" s="13" t="s">
        <v>187</v>
      </c>
      <c r="F521" s="13"/>
      <c r="G521" s="13">
        <v>1</v>
      </c>
      <c r="H521" s="13">
        <v>1</v>
      </c>
      <c r="I521" s="13">
        <v>0</v>
      </c>
      <c r="J521" s="13">
        <v>0</v>
      </c>
      <c r="K521" s="13">
        <v>0</v>
      </c>
      <c r="L521" s="13" t="s">
        <v>21</v>
      </c>
      <c r="M521" s="47">
        <v>45769</v>
      </c>
      <c r="N521" s="47">
        <v>45769</v>
      </c>
      <c r="O521" s="13">
        <v>0</v>
      </c>
      <c r="P521" s="13" t="s">
        <v>21</v>
      </c>
      <c r="Q521" s="48">
        <v>0</v>
      </c>
      <c r="R521" s="48">
        <v>0</v>
      </c>
    </row>
    <row r="522" spans="1:18" s="11" customFormat="1" ht="15.75" x14ac:dyDescent="0.25">
      <c r="A522" s="393" t="s">
        <v>323</v>
      </c>
      <c r="B522" s="13" t="s">
        <v>190</v>
      </c>
      <c r="C522" s="13"/>
      <c r="D522" s="13"/>
      <c r="E522" s="13"/>
      <c r="F522" s="13"/>
      <c r="G522" s="13" t="s">
        <v>21</v>
      </c>
      <c r="H522" s="13"/>
      <c r="I522" s="13" t="s">
        <v>21</v>
      </c>
      <c r="J522" s="13"/>
      <c r="K522" s="13"/>
      <c r="L522" s="13" t="s">
        <v>21</v>
      </c>
      <c r="M522" s="13"/>
      <c r="N522" s="13"/>
      <c r="O522" s="13" t="s">
        <v>21</v>
      </c>
      <c r="P522" s="13" t="s">
        <v>21</v>
      </c>
      <c r="Q522" s="13" t="s">
        <v>21</v>
      </c>
      <c r="R522" s="13" t="s">
        <v>21</v>
      </c>
    </row>
    <row r="523" spans="1:18" s="11" customFormat="1" ht="31.5" x14ac:dyDescent="0.25">
      <c r="A523" s="393"/>
      <c r="B523" s="13" t="s">
        <v>191</v>
      </c>
      <c r="C523" s="13"/>
      <c r="D523" s="13" t="s">
        <v>239</v>
      </c>
      <c r="E523" s="13" t="s">
        <v>193</v>
      </c>
      <c r="F523" s="13">
        <v>383</v>
      </c>
      <c r="G523" s="49">
        <v>500250</v>
      </c>
      <c r="H523" s="49">
        <v>500250</v>
      </c>
      <c r="I523" s="49">
        <v>519000</v>
      </c>
      <c r="J523" s="13">
        <v>0</v>
      </c>
      <c r="K523" s="49">
        <v>500250</v>
      </c>
      <c r="L523" s="13" t="s">
        <v>21</v>
      </c>
      <c r="M523" s="47">
        <v>45651</v>
      </c>
      <c r="N523" s="47">
        <v>45651</v>
      </c>
      <c r="O523" s="13" t="s">
        <v>21</v>
      </c>
      <c r="P523" s="13" t="s">
        <v>21</v>
      </c>
      <c r="Q523" s="13" t="s">
        <v>21</v>
      </c>
      <c r="R523" s="13" t="s">
        <v>21</v>
      </c>
    </row>
    <row r="524" spans="1:18" s="11" customFormat="1" ht="31.5" x14ac:dyDescent="0.25">
      <c r="A524" s="393"/>
      <c r="B524" s="13" t="s">
        <v>191</v>
      </c>
      <c r="C524" s="13"/>
      <c r="D524" s="13" t="s">
        <v>239</v>
      </c>
      <c r="E524" s="13" t="s">
        <v>193</v>
      </c>
      <c r="F524" s="13">
        <v>383</v>
      </c>
      <c r="G524" s="49">
        <v>667000</v>
      </c>
      <c r="H524" s="49">
        <v>667000</v>
      </c>
      <c r="I524" s="49">
        <v>519000</v>
      </c>
      <c r="J524" s="49">
        <v>104322</v>
      </c>
      <c r="K524" s="49">
        <v>667000</v>
      </c>
      <c r="L524" s="13" t="s">
        <v>21</v>
      </c>
      <c r="M524" s="47">
        <v>45747</v>
      </c>
      <c r="N524" s="47">
        <v>45747</v>
      </c>
      <c r="O524" s="13" t="s">
        <v>21</v>
      </c>
      <c r="P524" s="13" t="s">
        <v>21</v>
      </c>
      <c r="Q524" s="13" t="s">
        <v>21</v>
      </c>
      <c r="R524" s="13" t="s">
        <v>21</v>
      </c>
    </row>
    <row r="525" spans="1:18" s="11" customFormat="1" ht="15.75" x14ac:dyDescent="0.25">
      <c r="A525" s="393"/>
      <c r="B525" s="13" t="s">
        <v>189</v>
      </c>
      <c r="C525" s="13"/>
      <c r="D525" s="13" t="s">
        <v>21</v>
      </c>
      <c r="E525" s="13" t="s">
        <v>187</v>
      </c>
      <c r="F525" s="13"/>
      <c r="G525" s="13">
        <v>1</v>
      </c>
      <c r="H525" s="13">
        <v>1</v>
      </c>
      <c r="I525" s="13">
        <v>1</v>
      </c>
      <c r="J525" s="13">
        <v>1</v>
      </c>
      <c r="K525" s="13">
        <v>1</v>
      </c>
      <c r="L525" s="13" t="s">
        <v>21</v>
      </c>
      <c r="M525" s="47">
        <v>45694</v>
      </c>
      <c r="N525" s="47">
        <v>45694</v>
      </c>
      <c r="O525" s="13">
        <v>0</v>
      </c>
      <c r="P525" s="13" t="s">
        <v>21</v>
      </c>
      <c r="Q525" s="48">
        <v>0</v>
      </c>
      <c r="R525" s="48">
        <v>0</v>
      </c>
    </row>
    <row r="526" spans="1:18" s="11" customFormat="1" ht="15.75" x14ac:dyDescent="0.25">
      <c r="A526" s="393" t="s">
        <v>324</v>
      </c>
      <c r="B526" s="13" t="s">
        <v>190</v>
      </c>
      <c r="C526" s="13"/>
      <c r="D526" s="13"/>
      <c r="E526" s="13"/>
      <c r="F526" s="13"/>
      <c r="G526" s="13" t="s">
        <v>21</v>
      </c>
      <c r="H526" s="13"/>
      <c r="I526" s="13" t="s">
        <v>21</v>
      </c>
      <c r="J526" s="13"/>
      <c r="K526" s="13"/>
      <c r="L526" s="13" t="s">
        <v>21</v>
      </c>
      <c r="M526" s="13"/>
      <c r="N526" s="13"/>
      <c r="O526" s="13" t="s">
        <v>21</v>
      </c>
      <c r="P526" s="13" t="s">
        <v>21</v>
      </c>
      <c r="Q526" s="13" t="s">
        <v>21</v>
      </c>
      <c r="R526" s="13" t="s">
        <v>21</v>
      </c>
    </row>
    <row r="527" spans="1:18" s="11" customFormat="1" ht="31.5" x14ac:dyDescent="0.25">
      <c r="A527" s="393"/>
      <c r="B527" s="13" t="s">
        <v>191</v>
      </c>
      <c r="C527" s="13"/>
      <c r="D527" s="13" t="s">
        <v>239</v>
      </c>
      <c r="E527" s="13" t="s">
        <v>193</v>
      </c>
      <c r="F527" s="13">
        <v>383</v>
      </c>
      <c r="G527" s="49">
        <v>667000</v>
      </c>
      <c r="H527" s="49">
        <v>667000</v>
      </c>
      <c r="I527" s="49">
        <v>500000</v>
      </c>
      <c r="J527" s="49">
        <v>167000</v>
      </c>
      <c r="K527" s="49">
        <v>667000</v>
      </c>
      <c r="L527" s="13" t="s">
        <v>21</v>
      </c>
      <c r="M527" s="47">
        <v>45651</v>
      </c>
      <c r="N527" s="47">
        <v>45651</v>
      </c>
      <c r="O527" s="13" t="s">
        <v>21</v>
      </c>
      <c r="P527" s="13" t="s">
        <v>21</v>
      </c>
      <c r="Q527" s="13" t="s">
        <v>21</v>
      </c>
      <c r="R527" s="13" t="s">
        <v>21</v>
      </c>
    </row>
    <row r="528" spans="1:18" s="11" customFormat="1" ht="15.75" x14ac:dyDescent="0.25">
      <c r="A528" s="393"/>
      <c r="B528" s="13" t="s">
        <v>189</v>
      </c>
      <c r="C528" s="13"/>
      <c r="D528" s="13" t="s">
        <v>21</v>
      </c>
      <c r="E528" s="13" t="s">
        <v>187</v>
      </c>
      <c r="F528" s="13"/>
      <c r="G528" s="13">
        <v>1</v>
      </c>
      <c r="H528" s="13">
        <v>1</v>
      </c>
      <c r="I528" s="13">
        <v>1</v>
      </c>
      <c r="J528" s="13">
        <v>1</v>
      </c>
      <c r="K528" s="13">
        <v>1</v>
      </c>
      <c r="L528" s="13" t="s">
        <v>21</v>
      </c>
      <c r="M528" s="47">
        <v>45680</v>
      </c>
      <c r="N528" s="47">
        <v>45680</v>
      </c>
      <c r="O528" s="13">
        <v>0</v>
      </c>
      <c r="P528" s="13" t="s">
        <v>21</v>
      </c>
      <c r="Q528" s="48">
        <v>0</v>
      </c>
      <c r="R528" s="48">
        <v>0</v>
      </c>
    </row>
    <row r="529" spans="1:18" s="11" customFormat="1" ht="15.75" customHeight="1" x14ac:dyDescent="0.25">
      <c r="A529" s="393" t="s">
        <v>325</v>
      </c>
      <c r="B529" s="13" t="s">
        <v>190</v>
      </c>
      <c r="C529" s="13"/>
      <c r="D529" s="13"/>
      <c r="E529" s="13"/>
      <c r="F529" s="13"/>
      <c r="G529" s="13" t="s">
        <v>21</v>
      </c>
      <c r="H529" s="13"/>
      <c r="I529" s="13" t="s">
        <v>21</v>
      </c>
      <c r="J529" s="13"/>
      <c r="K529" s="13"/>
      <c r="L529" s="13" t="s">
        <v>21</v>
      </c>
      <c r="M529" s="13"/>
      <c r="N529" s="13"/>
      <c r="O529" s="13" t="s">
        <v>21</v>
      </c>
      <c r="P529" s="13" t="s">
        <v>21</v>
      </c>
      <c r="Q529" s="13" t="s">
        <v>21</v>
      </c>
      <c r="R529" s="13" t="s">
        <v>21</v>
      </c>
    </row>
    <row r="530" spans="1:18" s="11" customFormat="1" ht="31.5" x14ac:dyDescent="0.25">
      <c r="A530" s="393"/>
      <c r="B530" s="13" t="s">
        <v>191</v>
      </c>
      <c r="C530" s="13"/>
      <c r="D530" s="13" t="s">
        <v>239</v>
      </c>
      <c r="E530" s="13" t="s">
        <v>193</v>
      </c>
      <c r="F530" s="13">
        <v>383</v>
      </c>
      <c r="G530" s="49">
        <v>670000</v>
      </c>
      <c r="H530" s="49">
        <v>670000</v>
      </c>
      <c r="I530" s="49">
        <v>678940</v>
      </c>
      <c r="J530" s="13">
        <v>0</v>
      </c>
      <c r="K530" s="49">
        <v>670000</v>
      </c>
      <c r="L530" s="13" t="s">
        <v>21</v>
      </c>
      <c r="M530" s="47">
        <v>45651</v>
      </c>
      <c r="N530" s="47">
        <v>45651</v>
      </c>
      <c r="O530" s="13" t="s">
        <v>21</v>
      </c>
      <c r="P530" s="13" t="s">
        <v>21</v>
      </c>
      <c r="Q530" s="13" t="s">
        <v>21</v>
      </c>
      <c r="R530" s="13" t="s">
        <v>21</v>
      </c>
    </row>
    <row r="531" spans="1:18" s="11" customFormat="1" ht="15.75" x14ac:dyDescent="0.25">
      <c r="A531" s="393"/>
      <c r="B531" s="13" t="s">
        <v>189</v>
      </c>
      <c r="C531" s="13"/>
      <c r="D531" s="13" t="s">
        <v>21</v>
      </c>
      <c r="E531" s="13" t="s">
        <v>187</v>
      </c>
      <c r="F531" s="13"/>
      <c r="G531" s="13">
        <v>1</v>
      </c>
      <c r="H531" s="13">
        <v>1</v>
      </c>
      <c r="I531" s="13">
        <v>0</v>
      </c>
      <c r="J531" s="13">
        <v>0</v>
      </c>
      <c r="K531" s="13">
        <v>0</v>
      </c>
      <c r="L531" s="13" t="s">
        <v>21</v>
      </c>
      <c r="M531" s="47">
        <v>45680</v>
      </c>
      <c r="N531" s="47">
        <v>45680</v>
      </c>
      <c r="O531" s="13">
        <v>0</v>
      </c>
      <c r="P531" s="13" t="s">
        <v>21</v>
      </c>
      <c r="Q531" s="48">
        <v>0</v>
      </c>
      <c r="R531" s="48">
        <v>0</v>
      </c>
    </row>
    <row r="532" spans="1:18" s="11" customFormat="1" ht="15.75" x14ac:dyDescent="0.25">
      <c r="A532" s="393" t="s">
        <v>326</v>
      </c>
      <c r="B532" s="13" t="s">
        <v>190</v>
      </c>
      <c r="C532" s="13"/>
      <c r="D532" s="13"/>
      <c r="E532" s="13"/>
      <c r="F532" s="13"/>
      <c r="G532" s="13" t="s">
        <v>21</v>
      </c>
      <c r="H532" s="13"/>
      <c r="I532" s="13" t="s">
        <v>21</v>
      </c>
      <c r="J532" s="13"/>
      <c r="K532" s="13"/>
      <c r="L532" s="13" t="s">
        <v>21</v>
      </c>
      <c r="M532" s="13"/>
      <c r="N532" s="13"/>
      <c r="O532" s="13" t="s">
        <v>21</v>
      </c>
      <c r="P532" s="13" t="s">
        <v>21</v>
      </c>
      <c r="Q532" s="13" t="s">
        <v>21</v>
      </c>
      <c r="R532" s="13" t="s">
        <v>21</v>
      </c>
    </row>
    <row r="533" spans="1:18" s="11" customFormat="1" ht="31.5" customHeight="1" x14ac:dyDescent="0.25">
      <c r="A533" s="393"/>
      <c r="B533" s="58" t="s">
        <v>191</v>
      </c>
      <c r="C533" s="13"/>
      <c r="D533" s="13" t="s">
        <v>239</v>
      </c>
      <c r="E533" s="13" t="s">
        <v>193</v>
      </c>
      <c r="F533" s="13">
        <v>383</v>
      </c>
      <c r="G533" s="49">
        <v>670000</v>
      </c>
      <c r="H533" s="49">
        <v>670000</v>
      </c>
      <c r="I533" s="49">
        <v>475000</v>
      </c>
      <c r="J533" s="49">
        <v>175000</v>
      </c>
      <c r="K533" s="49">
        <v>670000</v>
      </c>
      <c r="L533" s="13" t="s">
        <v>21</v>
      </c>
      <c r="M533" s="47">
        <v>45651</v>
      </c>
      <c r="N533" s="47">
        <v>45651</v>
      </c>
      <c r="O533" s="13" t="s">
        <v>21</v>
      </c>
      <c r="P533" s="13" t="s">
        <v>21</v>
      </c>
      <c r="Q533" s="13" t="s">
        <v>21</v>
      </c>
      <c r="R533" s="13" t="s">
        <v>21</v>
      </c>
    </row>
    <row r="534" spans="1:18" s="11" customFormat="1" ht="16.5" customHeight="1" x14ac:dyDescent="0.25">
      <c r="A534" s="364" t="s">
        <v>327</v>
      </c>
      <c r="B534" s="13" t="s">
        <v>189</v>
      </c>
      <c r="C534" s="59"/>
      <c r="D534" s="13" t="s">
        <v>21</v>
      </c>
      <c r="E534" s="13" t="s">
        <v>187</v>
      </c>
      <c r="F534" s="59"/>
      <c r="G534" s="13">
        <v>1</v>
      </c>
      <c r="H534" s="13">
        <v>1</v>
      </c>
      <c r="I534" s="13">
        <v>0</v>
      </c>
      <c r="J534" s="13">
        <v>0</v>
      </c>
      <c r="K534" s="13">
        <v>0</v>
      </c>
      <c r="L534" s="13" t="s">
        <v>21</v>
      </c>
      <c r="M534" s="60">
        <v>45966</v>
      </c>
      <c r="N534" s="60">
        <v>45966</v>
      </c>
      <c r="O534" s="48">
        <v>500000</v>
      </c>
      <c r="P534" s="48" t="s">
        <v>21</v>
      </c>
      <c r="Q534" s="48">
        <v>0</v>
      </c>
      <c r="R534" s="48">
        <v>0</v>
      </c>
    </row>
    <row r="535" spans="1:18" s="11" customFormat="1" ht="16.5" customHeight="1" x14ac:dyDescent="0.25">
      <c r="A535" s="365"/>
      <c r="B535" s="13" t="s">
        <v>190</v>
      </c>
      <c r="C535" s="59"/>
      <c r="D535" s="59"/>
      <c r="E535" s="59"/>
      <c r="F535" s="59"/>
      <c r="G535" s="13" t="s">
        <v>21</v>
      </c>
      <c r="H535" s="59"/>
      <c r="I535" s="13" t="s">
        <v>21</v>
      </c>
      <c r="J535" s="59"/>
      <c r="K535" s="59"/>
      <c r="L535" s="13" t="s">
        <v>21</v>
      </c>
      <c r="M535" s="59"/>
      <c r="N535" s="59"/>
      <c r="O535" s="13" t="s">
        <v>21</v>
      </c>
      <c r="P535" s="13" t="s">
        <v>21</v>
      </c>
      <c r="Q535" s="13" t="s">
        <v>21</v>
      </c>
      <c r="R535" s="13" t="s">
        <v>21</v>
      </c>
    </row>
    <row r="536" spans="1:18" s="11" customFormat="1" ht="31.5" x14ac:dyDescent="0.25">
      <c r="A536" s="366"/>
      <c r="B536" s="13" t="s">
        <v>191</v>
      </c>
      <c r="C536" s="59"/>
      <c r="D536" s="13" t="s">
        <v>239</v>
      </c>
      <c r="E536" s="13" t="s">
        <v>193</v>
      </c>
      <c r="F536" s="13">
        <v>383</v>
      </c>
      <c r="G536" s="52">
        <v>301500</v>
      </c>
      <c r="H536" s="52">
        <v>301500</v>
      </c>
      <c r="I536" s="59">
        <v>0</v>
      </c>
      <c r="J536" s="59">
        <v>0</v>
      </c>
      <c r="K536" s="52">
        <v>301500</v>
      </c>
      <c r="L536" s="13" t="s">
        <v>21</v>
      </c>
      <c r="M536" s="60">
        <v>45838</v>
      </c>
      <c r="N536" s="60">
        <v>45838</v>
      </c>
      <c r="O536" s="13" t="s">
        <v>21</v>
      </c>
      <c r="P536" s="13" t="s">
        <v>21</v>
      </c>
      <c r="Q536" s="13" t="s">
        <v>21</v>
      </c>
      <c r="R536" s="13" t="s">
        <v>21</v>
      </c>
    </row>
    <row r="537" spans="1:18" s="11" customFormat="1" ht="15.75" x14ac:dyDescent="0.25">
      <c r="A537" s="364" t="s">
        <v>328</v>
      </c>
      <c r="B537" s="13" t="s">
        <v>189</v>
      </c>
      <c r="C537" s="59"/>
      <c r="D537" s="13" t="s">
        <v>21</v>
      </c>
      <c r="E537" s="13" t="s">
        <v>187</v>
      </c>
      <c r="F537" s="59"/>
      <c r="G537" s="13">
        <v>1</v>
      </c>
      <c r="H537" s="13">
        <v>1</v>
      </c>
      <c r="I537" s="13">
        <v>0</v>
      </c>
      <c r="J537" s="13">
        <v>0</v>
      </c>
      <c r="K537" s="13">
        <v>0</v>
      </c>
      <c r="L537" s="13" t="s">
        <v>21</v>
      </c>
      <c r="M537" s="60">
        <v>45966</v>
      </c>
      <c r="N537" s="60">
        <v>45966</v>
      </c>
      <c r="O537" s="48">
        <v>750000</v>
      </c>
      <c r="P537" s="48" t="s">
        <v>21</v>
      </c>
      <c r="Q537" s="48">
        <v>0</v>
      </c>
      <c r="R537" s="48">
        <v>0</v>
      </c>
    </row>
    <row r="538" spans="1:18" s="11" customFormat="1" ht="15.75" x14ac:dyDescent="0.25">
      <c r="A538" s="365"/>
      <c r="B538" s="13" t="s">
        <v>190</v>
      </c>
      <c r="C538" s="59"/>
      <c r="D538" s="59"/>
      <c r="E538" s="59"/>
      <c r="F538" s="59"/>
      <c r="G538" s="13" t="s">
        <v>21</v>
      </c>
      <c r="H538" s="59"/>
      <c r="I538" s="13" t="s">
        <v>21</v>
      </c>
      <c r="J538" s="59"/>
      <c r="K538" s="59"/>
      <c r="L538" s="13" t="s">
        <v>21</v>
      </c>
      <c r="M538" s="59"/>
      <c r="N538" s="59"/>
      <c r="O538" s="13" t="s">
        <v>21</v>
      </c>
      <c r="P538" s="13" t="s">
        <v>21</v>
      </c>
      <c r="Q538" s="13" t="s">
        <v>21</v>
      </c>
      <c r="R538" s="13" t="s">
        <v>21</v>
      </c>
    </row>
    <row r="539" spans="1:18" s="11" customFormat="1" ht="31.5" x14ac:dyDescent="0.25">
      <c r="A539" s="366"/>
      <c r="B539" s="13" t="s">
        <v>191</v>
      </c>
      <c r="C539" s="59"/>
      <c r="D539" s="13" t="s">
        <v>239</v>
      </c>
      <c r="E539" s="13" t="s">
        <v>193</v>
      </c>
      <c r="F539" s="13">
        <v>383</v>
      </c>
      <c r="G539" s="52">
        <v>540000</v>
      </c>
      <c r="H539" s="52">
        <v>540000</v>
      </c>
      <c r="I539" s="59">
        <v>0</v>
      </c>
      <c r="J539" s="59">
        <v>0</v>
      </c>
      <c r="K539" s="52">
        <v>540000</v>
      </c>
      <c r="L539" s="13" t="s">
        <v>21</v>
      </c>
      <c r="M539" s="60">
        <v>45838</v>
      </c>
      <c r="N539" s="60">
        <v>45838</v>
      </c>
      <c r="O539" s="13" t="s">
        <v>21</v>
      </c>
      <c r="P539" s="13" t="s">
        <v>21</v>
      </c>
      <c r="Q539" s="13" t="s">
        <v>21</v>
      </c>
      <c r="R539" s="13" t="s">
        <v>21</v>
      </c>
    </row>
    <row r="540" spans="1:18" s="11" customFormat="1" ht="15.75" x14ac:dyDescent="0.25">
      <c r="A540" s="364" t="s">
        <v>329</v>
      </c>
      <c r="B540" s="13" t="s">
        <v>189</v>
      </c>
      <c r="C540" s="59"/>
      <c r="D540" s="13" t="s">
        <v>21</v>
      </c>
      <c r="E540" s="13" t="s">
        <v>187</v>
      </c>
      <c r="F540" s="59"/>
      <c r="G540" s="13">
        <v>1</v>
      </c>
      <c r="H540" s="13">
        <v>1</v>
      </c>
      <c r="I540" s="13">
        <v>0</v>
      </c>
      <c r="J540" s="13">
        <v>0</v>
      </c>
      <c r="K540" s="13">
        <v>0</v>
      </c>
      <c r="L540" s="13" t="s">
        <v>21</v>
      </c>
      <c r="M540" s="60">
        <v>45966</v>
      </c>
      <c r="N540" s="60">
        <v>45966</v>
      </c>
      <c r="O540" s="48">
        <v>750000</v>
      </c>
      <c r="P540" s="48" t="s">
        <v>21</v>
      </c>
      <c r="Q540" s="48">
        <v>0</v>
      </c>
      <c r="R540" s="48">
        <v>0</v>
      </c>
    </row>
    <row r="541" spans="1:18" s="11" customFormat="1" ht="15.75" x14ac:dyDescent="0.25">
      <c r="A541" s="365"/>
      <c r="B541" s="13" t="s">
        <v>190</v>
      </c>
      <c r="C541" s="59"/>
      <c r="D541" s="59"/>
      <c r="E541" s="59"/>
      <c r="F541" s="59"/>
      <c r="G541" s="13" t="s">
        <v>21</v>
      </c>
      <c r="H541" s="59"/>
      <c r="I541" s="13" t="s">
        <v>21</v>
      </c>
      <c r="J541" s="59"/>
      <c r="K541" s="59"/>
      <c r="L541" s="13" t="s">
        <v>21</v>
      </c>
      <c r="M541" s="59"/>
      <c r="N541" s="59"/>
      <c r="O541" s="13" t="s">
        <v>21</v>
      </c>
      <c r="P541" s="13" t="s">
        <v>21</v>
      </c>
      <c r="Q541" s="13" t="s">
        <v>21</v>
      </c>
      <c r="R541" s="13" t="s">
        <v>21</v>
      </c>
    </row>
    <row r="542" spans="1:18" s="11" customFormat="1" ht="31.5" x14ac:dyDescent="0.25">
      <c r="A542" s="366"/>
      <c r="B542" s="13" t="s">
        <v>191</v>
      </c>
      <c r="C542" s="59"/>
      <c r="D542" s="13" t="s">
        <v>239</v>
      </c>
      <c r="E542" s="13" t="s">
        <v>193</v>
      </c>
      <c r="F542" s="13">
        <v>383</v>
      </c>
      <c r="G542" s="52">
        <v>472320</v>
      </c>
      <c r="H542" s="52">
        <v>472320</v>
      </c>
      <c r="I542" s="59">
        <v>0</v>
      </c>
      <c r="J542" s="59">
        <v>0</v>
      </c>
      <c r="K542" s="52">
        <v>472320</v>
      </c>
      <c r="L542" s="13" t="s">
        <v>21</v>
      </c>
      <c r="M542" s="60">
        <v>45838</v>
      </c>
      <c r="N542" s="60">
        <v>45838</v>
      </c>
      <c r="O542" s="13" t="s">
        <v>21</v>
      </c>
      <c r="P542" s="13" t="s">
        <v>21</v>
      </c>
      <c r="Q542" s="13" t="s">
        <v>21</v>
      </c>
      <c r="R542" s="13" t="s">
        <v>21</v>
      </c>
    </row>
    <row r="543" spans="1:18" s="11" customFormat="1" ht="15.75" x14ac:dyDescent="0.25">
      <c r="A543" s="364" t="s">
        <v>330</v>
      </c>
      <c r="B543" s="13" t="s">
        <v>189</v>
      </c>
      <c r="C543" s="59"/>
      <c r="D543" s="13" t="s">
        <v>21</v>
      </c>
      <c r="E543" s="13" t="s">
        <v>187</v>
      </c>
      <c r="F543" s="59"/>
      <c r="G543" s="13">
        <v>1</v>
      </c>
      <c r="H543" s="13">
        <v>1</v>
      </c>
      <c r="I543" s="13">
        <v>0</v>
      </c>
      <c r="J543" s="13">
        <v>0</v>
      </c>
      <c r="K543" s="13">
        <v>0</v>
      </c>
      <c r="L543" s="13" t="s">
        <v>21</v>
      </c>
      <c r="M543" s="60">
        <v>45966</v>
      </c>
      <c r="N543" s="60">
        <v>45966</v>
      </c>
      <c r="O543" s="48">
        <v>750000</v>
      </c>
      <c r="P543" s="48" t="s">
        <v>21</v>
      </c>
      <c r="Q543" s="48">
        <v>0</v>
      </c>
      <c r="R543" s="48">
        <v>0</v>
      </c>
    </row>
    <row r="544" spans="1:18" s="11" customFormat="1" ht="15.75" x14ac:dyDescent="0.25">
      <c r="A544" s="365"/>
      <c r="B544" s="13" t="s">
        <v>190</v>
      </c>
      <c r="C544" s="59"/>
      <c r="D544" s="59"/>
      <c r="E544" s="59"/>
      <c r="F544" s="59"/>
      <c r="G544" s="13" t="s">
        <v>21</v>
      </c>
      <c r="H544" s="59"/>
      <c r="I544" s="13" t="s">
        <v>21</v>
      </c>
      <c r="J544" s="59"/>
      <c r="K544" s="59"/>
      <c r="L544" s="13" t="s">
        <v>21</v>
      </c>
      <c r="M544" s="59"/>
      <c r="N544" s="59"/>
      <c r="O544" s="13" t="s">
        <v>21</v>
      </c>
      <c r="P544" s="13" t="s">
        <v>21</v>
      </c>
      <c r="Q544" s="13" t="s">
        <v>21</v>
      </c>
      <c r="R544" s="13" t="s">
        <v>21</v>
      </c>
    </row>
    <row r="545" spans="1:18" s="11" customFormat="1" ht="31.5" x14ac:dyDescent="0.25">
      <c r="A545" s="366"/>
      <c r="B545" s="13" t="s">
        <v>191</v>
      </c>
      <c r="C545" s="59"/>
      <c r="D545" s="13" t="s">
        <v>239</v>
      </c>
      <c r="E545" s="13" t="s">
        <v>193</v>
      </c>
      <c r="F545" s="13">
        <v>383</v>
      </c>
      <c r="G545" s="52">
        <v>450000</v>
      </c>
      <c r="H545" s="52">
        <v>450000</v>
      </c>
      <c r="I545" s="59">
        <v>0</v>
      </c>
      <c r="J545" s="59">
        <v>0</v>
      </c>
      <c r="K545" s="52">
        <v>450000</v>
      </c>
      <c r="L545" s="13" t="s">
        <v>21</v>
      </c>
      <c r="M545" s="60">
        <v>45838</v>
      </c>
      <c r="N545" s="60">
        <v>45838</v>
      </c>
      <c r="O545" s="13" t="s">
        <v>21</v>
      </c>
      <c r="P545" s="13" t="s">
        <v>21</v>
      </c>
      <c r="Q545" s="13" t="s">
        <v>21</v>
      </c>
      <c r="R545" s="13" t="s">
        <v>21</v>
      </c>
    </row>
    <row r="546" spans="1:18" s="11" customFormat="1" ht="15.75" x14ac:dyDescent="0.25">
      <c r="A546" s="364" t="s">
        <v>331</v>
      </c>
      <c r="B546" s="13" t="s">
        <v>189</v>
      </c>
      <c r="C546" s="59"/>
      <c r="D546" s="13" t="s">
        <v>21</v>
      </c>
      <c r="E546" s="13" t="s">
        <v>187</v>
      </c>
      <c r="F546" s="59"/>
      <c r="G546" s="13">
        <v>1</v>
      </c>
      <c r="H546" s="13">
        <v>1</v>
      </c>
      <c r="I546" s="13">
        <v>0</v>
      </c>
      <c r="J546" s="13">
        <v>0</v>
      </c>
      <c r="K546" s="13">
        <v>0</v>
      </c>
      <c r="L546" s="13" t="s">
        <v>21</v>
      </c>
      <c r="M546" s="60">
        <v>45966</v>
      </c>
      <c r="N546" s="60">
        <v>45966</v>
      </c>
      <c r="O546" s="48">
        <v>750000</v>
      </c>
      <c r="P546" s="48" t="s">
        <v>21</v>
      </c>
      <c r="Q546" s="48">
        <v>0</v>
      </c>
      <c r="R546" s="48">
        <v>0</v>
      </c>
    </row>
    <row r="547" spans="1:18" s="11" customFormat="1" ht="15.75" x14ac:dyDescent="0.25">
      <c r="A547" s="365"/>
      <c r="B547" s="13" t="s">
        <v>190</v>
      </c>
      <c r="C547" s="59"/>
      <c r="D547" s="59"/>
      <c r="E547" s="59"/>
      <c r="F547" s="59"/>
      <c r="G547" s="13" t="s">
        <v>21</v>
      </c>
      <c r="H547" s="59"/>
      <c r="I547" s="13" t="s">
        <v>21</v>
      </c>
      <c r="J547" s="59"/>
      <c r="K547" s="59"/>
      <c r="L547" s="13" t="s">
        <v>21</v>
      </c>
      <c r="M547" s="59"/>
      <c r="N547" s="59"/>
      <c r="O547" s="13" t="s">
        <v>21</v>
      </c>
      <c r="P547" s="13" t="s">
        <v>21</v>
      </c>
      <c r="Q547" s="13" t="s">
        <v>21</v>
      </c>
      <c r="R547" s="13" t="s">
        <v>21</v>
      </c>
    </row>
    <row r="548" spans="1:18" s="11" customFormat="1" ht="31.5" x14ac:dyDescent="0.25">
      <c r="A548" s="366"/>
      <c r="B548" s="13" t="s">
        <v>191</v>
      </c>
      <c r="C548" s="59"/>
      <c r="D548" s="13" t="s">
        <v>239</v>
      </c>
      <c r="E548" s="13" t="s">
        <v>193</v>
      </c>
      <c r="F548" s="13">
        <v>383</v>
      </c>
      <c r="G548" s="52">
        <v>450000</v>
      </c>
      <c r="H548" s="52">
        <v>450000</v>
      </c>
      <c r="I548" s="59">
        <v>0</v>
      </c>
      <c r="J548" s="59">
        <v>0</v>
      </c>
      <c r="K548" s="52">
        <v>450000</v>
      </c>
      <c r="L548" s="13" t="s">
        <v>21</v>
      </c>
      <c r="M548" s="60">
        <v>45838</v>
      </c>
      <c r="N548" s="60">
        <v>45838</v>
      </c>
      <c r="O548" s="13" t="s">
        <v>21</v>
      </c>
      <c r="P548" s="13" t="s">
        <v>21</v>
      </c>
      <c r="Q548" s="13" t="s">
        <v>21</v>
      </c>
      <c r="R548" s="13" t="s">
        <v>21</v>
      </c>
    </row>
    <row r="549" spans="1:18" s="11" customFormat="1" ht="15.75" x14ac:dyDescent="0.25">
      <c r="A549" s="364" t="s">
        <v>332</v>
      </c>
      <c r="B549" s="13" t="s">
        <v>189</v>
      </c>
      <c r="C549" s="59"/>
      <c r="D549" s="13" t="s">
        <v>21</v>
      </c>
      <c r="E549" s="13" t="s">
        <v>187</v>
      </c>
      <c r="F549" s="59"/>
      <c r="G549" s="13">
        <v>1</v>
      </c>
      <c r="H549" s="13">
        <v>1</v>
      </c>
      <c r="I549" s="13">
        <v>0</v>
      </c>
      <c r="J549" s="13">
        <v>0</v>
      </c>
      <c r="K549" s="13">
        <v>0</v>
      </c>
      <c r="L549" s="13" t="s">
        <v>21</v>
      </c>
      <c r="M549" s="60">
        <v>45966</v>
      </c>
      <c r="N549" s="60">
        <v>45966</v>
      </c>
      <c r="O549" s="48">
        <v>750000</v>
      </c>
      <c r="P549" s="48" t="s">
        <v>21</v>
      </c>
      <c r="Q549" s="48">
        <v>0</v>
      </c>
      <c r="R549" s="48">
        <v>0</v>
      </c>
    </row>
    <row r="550" spans="1:18" s="11" customFormat="1" ht="15.75" x14ac:dyDescent="0.25">
      <c r="A550" s="365"/>
      <c r="B550" s="13" t="s">
        <v>190</v>
      </c>
      <c r="C550" s="59"/>
      <c r="D550" s="59"/>
      <c r="E550" s="59"/>
      <c r="F550" s="59"/>
      <c r="G550" s="13" t="s">
        <v>21</v>
      </c>
      <c r="H550" s="59"/>
      <c r="I550" s="13" t="s">
        <v>21</v>
      </c>
      <c r="J550" s="59"/>
      <c r="K550" s="59"/>
      <c r="L550" s="13" t="s">
        <v>21</v>
      </c>
      <c r="M550" s="59"/>
      <c r="N550" s="59"/>
      <c r="O550" s="13" t="s">
        <v>21</v>
      </c>
      <c r="P550" s="13" t="s">
        <v>21</v>
      </c>
      <c r="Q550" s="13" t="s">
        <v>21</v>
      </c>
      <c r="R550" s="13" t="s">
        <v>21</v>
      </c>
    </row>
    <row r="551" spans="1:18" s="11" customFormat="1" ht="31.5" x14ac:dyDescent="0.25">
      <c r="A551" s="366"/>
      <c r="B551" s="13" t="s">
        <v>191</v>
      </c>
      <c r="C551" s="59"/>
      <c r="D551" s="13" t="s">
        <v>239</v>
      </c>
      <c r="E551" s="13" t="s">
        <v>193</v>
      </c>
      <c r="F551" s="13">
        <v>383</v>
      </c>
      <c r="G551" s="52">
        <v>450000</v>
      </c>
      <c r="H551" s="52">
        <v>450000</v>
      </c>
      <c r="I551" s="59">
        <v>0</v>
      </c>
      <c r="J551" s="59">
        <v>0</v>
      </c>
      <c r="K551" s="52">
        <v>450000</v>
      </c>
      <c r="L551" s="13" t="s">
        <v>21</v>
      </c>
      <c r="M551" s="60">
        <v>45838</v>
      </c>
      <c r="N551" s="60">
        <v>45838</v>
      </c>
      <c r="O551" s="13" t="s">
        <v>21</v>
      </c>
      <c r="P551" s="13" t="s">
        <v>21</v>
      </c>
      <c r="Q551" s="13" t="s">
        <v>21</v>
      </c>
      <c r="R551" s="13" t="s">
        <v>21</v>
      </c>
    </row>
    <row r="552" spans="1:18" s="11" customFormat="1" ht="15.75" x14ac:dyDescent="0.25">
      <c r="A552" s="364" t="s">
        <v>333</v>
      </c>
      <c r="B552" s="13" t="s">
        <v>189</v>
      </c>
      <c r="C552" s="59"/>
      <c r="D552" s="13" t="s">
        <v>21</v>
      </c>
      <c r="E552" s="13" t="s">
        <v>187</v>
      </c>
      <c r="F552" s="59"/>
      <c r="G552" s="13">
        <v>1</v>
      </c>
      <c r="H552" s="13">
        <v>1</v>
      </c>
      <c r="I552" s="13">
        <v>0</v>
      </c>
      <c r="J552" s="13">
        <v>0</v>
      </c>
      <c r="K552" s="13">
        <v>0</v>
      </c>
      <c r="L552" s="13" t="s">
        <v>21</v>
      </c>
      <c r="M552" s="60">
        <v>45966</v>
      </c>
      <c r="N552" s="60">
        <v>45966</v>
      </c>
      <c r="O552" s="48">
        <v>750000</v>
      </c>
      <c r="P552" s="48" t="s">
        <v>21</v>
      </c>
      <c r="Q552" s="48">
        <v>0</v>
      </c>
      <c r="R552" s="48">
        <v>0</v>
      </c>
    </row>
    <row r="553" spans="1:18" s="11" customFormat="1" ht="15.75" x14ac:dyDescent="0.25">
      <c r="A553" s="365"/>
      <c r="B553" s="13" t="s">
        <v>190</v>
      </c>
      <c r="C553" s="59"/>
      <c r="D553" s="59"/>
      <c r="E553" s="59"/>
      <c r="F553" s="59"/>
      <c r="G553" s="13" t="s">
        <v>21</v>
      </c>
      <c r="H553" s="59"/>
      <c r="I553" s="13" t="s">
        <v>21</v>
      </c>
      <c r="J553" s="59"/>
      <c r="K553" s="59"/>
      <c r="L553" s="13" t="s">
        <v>21</v>
      </c>
      <c r="M553" s="59"/>
      <c r="N553" s="59"/>
      <c r="O553" s="13" t="s">
        <v>21</v>
      </c>
      <c r="P553" s="13" t="s">
        <v>21</v>
      </c>
      <c r="Q553" s="13" t="s">
        <v>21</v>
      </c>
      <c r="R553" s="13" t="s">
        <v>21</v>
      </c>
    </row>
    <row r="554" spans="1:18" s="11" customFormat="1" ht="31.5" x14ac:dyDescent="0.25">
      <c r="A554" s="366"/>
      <c r="B554" s="13" t="s">
        <v>191</v>
      </c>
      <c r="C554" s="59"/>
      <c r="D554" s="13" t="s">
        <v>239</v>
      </c>
      <c r="E554" s="13" t="s">
        <v>193</v>
      </c>
      <c r="F554" s="13">
        <v>383</v>
      </c>
      <c r="G554" s="52">
        <v>464887</v>
      </c>
      <c r="H554" s="52">
        <v>464887</v>
      </c>
      <c r="I554" s="59">
        <v>0</v>
      </c>
      <c r="J554" s="59">
        <v>0</v>
      </c>
      <c r="K554" s="52">
        <v>464887</v>
      </c>
      <c r="L554" s="13" t="s">
        <v>21</v>
      </c>
      <c r="M554" s="60">
        <v>45838</v>
      </c>
      <c r="N554" s="60">
        <v>45838</v>
      </c>
      <c r="O554" s="13" t="s">
        <v>21</v>
      </c>
      <c r="P554" s="13" t="s">
        <v>21</v>
      </c>
      <c r="Q554" s="13" t="s">
        <v>21</v>
      </c>
      <c r="R554" s="13" t="s">
        <v>21</v>
      </c>
    </row>
    <row r="555" spans="1:18" s="11" customFormat="1" ht="15.75" x14ac:dyDescent="0.25">
      <c r="A555" s="364" t="s">
        <v>334</v>
      </c>
      <c r="B555" s="13" t="s">
        <v>189</v>
      </c>
      <c r="C555" s="59"/>
      <c r="D555" s="13" t="s">
        <v>21</v>
      </c>
      <c r="E555" s="13" t="s">
        <v>187</v>
      </c>
      <c r="F555" s="59"/>
      <c r="G555" s="13">
        <v>1</v>
      </c>
      <c r="H555" s="13">
        <v>1</v>
      </c>
      <c r="I555" s="13">
        <v>0</v>
      </c>
      <c r="J555" s="13">
        <v>0</v>
      </c>
      <c r="K555" s="13">
        <v>0</v>
      </c>
      <c r="L555" s="13" t="s">
        <v>21</v>
      </c>
      <c r="M555" s="60">
        <v>45966</v>
      </c>
      <c r="N555" s="60">
        <v>45966</v>
      </c>
      <c r="O555" s="48">
        <v>750000</v>
      </c>
      <c r="P555" s="48" t="s">
        <v>21</v>
      </c>
      <c r="Q555" s="48">
        <v>0</v>
      </c>
      <c r="R555" s="48">
        <v>0</v>
      </c>
    </row>
    <row r="556" spans="1:18" s="11" customFormat="1" ht="15.75" x14ac:dyDescent="0.25">
      <c r="A556" s="365"/>
      <c r="B556" s="13" t="s">
        <v>190</v>
      </c>
      <c r="C556" s="59"/>
      <c r="D556" s="59"/>
      <c r="E556" s="59"/>
      <c r="F556" s="59"/>
      <c r="G556" s="13" t="s">
        <v>21</v>
      </c>
      <c r="H556" s="59"/>
      <c r="I556" s="13" t="s">
        <v>21</v>
      </c>
      <c r="J556" s="59"/>
      <c r="K556" s="59"/>
      <c r="L556" s="13" t="s">
        <v>21</v>
      </c>
      <c r="M556" s="59"/>
      <c r="N556" s="59"/>
      <c r="O556" s="13" t="s">
        <v>21</v>
      </c>
      <c r="P556" s="13" t="s">
        <v>21</v>
      </c>
      <c r="Q556" s="13" t="s">
        <v>21</v>
      </c>
      <c r="R556" s="13" t="s">
        <v>21</v>
      </c>
    </row>
    <row r="557" spans="1:18" s="11" customFormat="1" ht="31.5" x14ac:dyDescent="0.25">
      <c r="A557" s="366"/>
      <c r="B557" s="13" t="s">
        <v>191</v>
      </c>
      <c r="C557" s="59"/>
      <c r="D557" s="13" t="s">
        <v>239</v>
      </c>
      <c r="E557" s="13" t="s">
        <v>193</v>
      </c>
      <c r="F557" s="13">
        <v>383</v>
      </c>
      <c r="G557" s="52">
        <v>506700</v>
      </c>
      <c r="H557" s="52">
        <v>506700</v>
      </c>
      <c r="I557" s="59">
        <v>0</v>
      </c>
      <c r="J557" s="59">
        <v>0</v>
      </c>
      <c r="K557" s="52">
        <v>506700</v>
      </c>
      <c r="L557" s="13" t="s">
        <v>21</v>
      </c>
      <c r="M557" s="60">
        <v>45838</v>
      </c>
      <c r="N557" s="60">
        <v>45838</v>
      </c>
      <c r="O557" s="13" t="s">
        <v>21</v>
      </c>
      <c r="P557" s="13" t="s">
        <v>21</v>
      </c>
      <c r="Q557" s="13" t="s">
        <v>21</v>
      </c>
      <c r="R557" s="13" t="s">
        <v>21</v>
      </c>
    </row>
    <row r="558" spans="1:18" s="11" customFormat="1" ht="15.75" x14ac:dyDescent="0.25">
      <c r="A558" s="390" t="s">
        <v>335</v>
      </c>
      <c r="B558" s="13" t="s">
        <v>189</v>
      </c>
      <c r="C558" s="59"/>
      <c r="D558" s="13" t="s">
        <v>21</v>
      </c>
      <c r="E558" s="13" t="s">
        <v>187</v>
      </c>
      <c r="F558" s="59"/>
      <c r="G558" s="13">
        <v>1</v>
      </c>
      <c r="H558" s="13">
        <v>1</v>
      </c>
      <c r="I558" s="13">
        <v>0</v>
      </c>
      <c r="J558" s="13">
        <v>0</v>
      </c>
      <c r="K558" s="13">
        <v>0</v>
      </c>
      <c r="L558" s="13" t="s">
        <v>21</v>
      </c>
      <c r="M558" s="60">
        <v>45966</v>
      </c>
      <c r="N558" s="60">
        <v>45966</v>
      </c>
      <c r="O558" s="48">
        <v>750000</v>
      </c>
      <c r="P558" s="48" t="s">
        <v>21</v>
      </c>
      <c r="Q558" s="48">
        <v>0</v>
      </c>
      <c r="R558" s="48">
        <v>0</v>
      </c>
    </row>
    <row r="559" spans="1:18" s="11" customFormat="1" ht="15.75" x14ac:dyDescent="0.25">
      <c r="A559" s="391"/>
      <c r="B559" s="13" t="s">
        <v>190</v>
      </c>
      <c r="C559" s="59"/>
      <c r="D559" s="59"/>
      <c r="E559" s="59"/>
      <c r="F559" s="59"/>
      <c r="G559" s="13" t="s">
        <v>21</v>
      </c>
      <c r="H559" s="59"/>
      <c r="I559" s="13" t="s">
        <v>21</v>
      </c>
      <c r="J559" s="59"/>
      <c r="K559" s="59"/>
      <c r="L559" s="13" t="s">
        <v>21</v>
      </c>
      <c r="M559" s="59"/>
      <c r="N559" s="59"/>
      <c r="O559" s="13" t="s">
        <v>21</v>
      </c>
      <c r="P559" s="13" t="s">
        <v>21</v>
      </c>
      <c r="Q559" s="13" t="s">
        <v>21</v>
      </c>
      <c r="R559" s="13" t="s">
        <v>21</v>
      </c>
    </row>
    <row r="560" spans="1:18" s="11" customFormat="1" ht="31.5" x14ac:dyDescent="0.25">
      <c r="A560" s="392"/>
      <c r="B560" s="13" t="s">
        <v>191</v>
      </c>
      <c r="C560" s="59"/>
      <c r="D560" s="13" t="s">
        <v>239</v>
      </c>
      <c r="E560" s="13" t="s">
        <v>193</v>
      </c>
      <c r="F560" s="13">
        <v>383</v>
      </c>
      <c r="G560" s="52">
        <v>491175</v>
      </c>
      <c r="H560" s="52">
        <v>491175</v>
      </c>
      <c r="I560" s="59">
        <v>0</v>
      </c>
      <c r="J560" s="59">
        <v>0</v>
      </c>
      <c r="K560" s="52">
        <v>491175</v>
      </c>
      <c r="L560" s="13" t="s">
        <v>21</v>
      </c>
      <c r="M560" s="60">
        <v>45838</v>
      </c>
      <c r="N560" s="60">
        <v>45838</v>
      </c>
      <c r="O560" s="13" t="s">
        <v>21</v>
      </c>
      <c r="P560" s="13" t="s">
        <v>21</v>
      </c>
      <c r="Q560" s="13" t="s">
        <v>21</v>
      </c>
      <c r="R560" s="13" t="s">
        <v>21</v>
      </c>
    </row>
    <row r="561" spans="1:18" s="11" customFormat="1" ht="15.75" x14ac:dyDescent="0.25">
      <c r="A561" s="390" t="s">
        <v>336</v>
      </c>
      <c r="B561" s="13" t="s">
        <v>189</v>
      </c>
      <c r="C561" s="59"/>
      <c r="D561" s="13" t="s">
        <v>21</v>
      </c>
      <c r="E561" s="13" t="s">
        <v>187</v>
      </c>
      <c r="F561" s="59"/>
      <c r="G561" s="13">
        <v>1</v>
      </c>
      <c r="H561" s="13">
        <v>1</v>
      </c>
      <c r="I561" s="13">
        <v>0</v>
      </c>
      <c r="J561" s="13">
        <v>0</v>
      </c>
      <c r="K561" s="13">
        <v>0</v>
      </c>
      <c r="L561" s="13" t="s">
        <v>21</v>
      </c>
      <c r="M561" s="60">
        <v>45966</v>
      </c>
      <c r="N561" s="60">
        <v>45966</v>
      </c>
      <c r="O561" s="48">
        <v>750000</v>
      </c>
      <c r="P561" s="48" t="s">
        <v>21</v>
      </c>
      <c r="Q561" s="48">
        <v>0</v>
      </c>
      <c r="R561" s="48">
        <v>0</v>
      </c>
    </row>
    <row r="562" spans="1:18" s="11" customFormat="1" ht="15.75" x14ac:dyDescent="0.25">
      <c r="A562" s="391"/>
      <c r="B562" s="13" t="s">
        <v>190</v>
      </c>
      <c r="C562" s="59"/>
      <c r="D562" s="59"/>
      <c r="E562" s="59"/>
      <c r="F562" s="59"/>
      <c r="G562" s="13" t="s">
        <v>21</v>
      </c>
      <c r="H562" s="59"/>
      <c r="I562" s="13" t="s">
        <v>21</v>
      </c>
      <c r="J562" s="59"/>
      <c r="K562" s="59"/>
      <c r="L562" s="13" t="s">
        <v>21</v>
      </c>
      <c r="M562" s="59"/>
      <c r="N562" s="59"/>
      <c r="O562" s="13" t="s">
        <v>21</v>
      </c>
      <c r="P562" s="13" t="s">
        <v>21</v>
      </c>
      <c r="Q562" s="13" t="s">
        <v>21</v>
      </c>
      <c r="R562" s="13" t="s">
        <v>21</v>
      </c>
    </row>
    <row r="563" spans="1:18" s="11" customFormat="1" ht="31.5" x14ac:dyDescent="0.25">
      <c r="A563" s="392"/>
      <c r="B563" s="13" t="s">
        <v>191</v>
      </c>
      <c r="C563" s="59"/>
      <c r="D563" s="13" t="s">
        <v>239</v>
      </c>
      <c r="E563" s="13" t="s">
        <v>193</v>
      </c>
      <c r="F563" s="13">
        <v>383</v>
      </c>
      <c r="G563" s="52">
        <v>450000</v>
      </c>
      <c r="H563" s="52">
        <v>450000</v>
      </c>
      <c r="I563" s="59">
        <v>0</v>
      </c>
      <c r="J563" s="59">
        <v>0</v>
      </c>
      <c r="K563" s="52">
        <v>450000</v>
      </c>
      <c r="L563" s="13" t="s">
        <v>21</v>
      </c>
      <c r="M563" s="60">
        <v>45838</v>
      </c>
      <c r="N563" s="60">
        <v>45838</v>
      </c>
      <c r="O563" s="13" t="s">
        <v>21</v>
      </c>
      <c r="P563" s="13" t="s">
        <v>21</v>
      </c>
      <c r="Q563" s="13" t="s">
        <v>21</v>
      </c>
      <c r="R563" s="13" t="s">
        <v>21</v>
      </c>
    </row>
    <row r="564" spans="1:18" s="11" customFormat="1" ht="15.75" x14ac:dyDescent="0.25">
      <c r="A564" s="390" t="s">
        <v>337</v>
      </c>
      <c r="B564" s="13" t="s">
        <v>189</v>
      </c>
      <c r="C564" s="59"/>
      <c r="D564" s="13" t="s">
        <v>21</v>
      </c>
      <c r="E564" s="13" t="s">
        <v>187</v>
      </c>
      <c r="F564" s="59"/>
      <c r="G564" s="13">
        <v>1</v>
      </c>
      <c r="H564" s="13">
        <v>1</v>
      </c>
      <c r="I564" s="13">
        <v>0</v>
      </c>
      <c r="J564" s="13">
        <v>0</v>
      </c>
      <c r="K564" s="13">
        <v>0</v>
      </c>
      <c r="L564" s="13" t="s">
        <v>21</v>
      </c>
      <c r="M564" s="60">
        <v>45966</v>
      </c>
      <c r="N564" s="60">
        <v>45966</v>
      </c>
      <c r="O564" s="48">
        <v>750000</v>
      </c>
      <c r="P564" s="48" t="s">
        <v>21</v>
      </c>
      <c r="Q564" s="48">
        <v>0</v>
      </c>
      <c r="R564" s="48">
        <v>0</v>
      </c>
    </row>
    <row r="565" spans="1:18" s="11" customFormat="1" ht="15.75" x14ac:dyDescent="0.25">
      <c r="A565" s="391"/>
      <c r="B565" s="13" t="s">
        <v>190</v>
      </c>
      <c r="C565" s="59"/>
      <c r="D565" s="59"/>
      <c r="E565" s="59"/>
      <c r="F565" s="59"/>
      <c r="G565" s="13" t="s">
        <v>21</v>
      </c>
      <c r="H565" s="59"/>
      <c r="I565" s="13" t="s">
        <v>21</v>
      </c>
      <c r="J565" s="59"/>
      <c r="K565" s="59"/>
      <c r="L565" s="13" t="s">
        <v>21</v>
      </c>
      <c r="M565" s="59"/>
      <c r="N565" s="59"/>
      <c r="O565" s="13" t="s">
        <v>21</v>
      </c>
      <c r="P565" s="13" t="s">
        <v>21</v>
      </c>
      <c r="Q565" s="13" t="s">
        <v>21</v>
      </c>
      <c r="R565" s="13" t="s">
        <v>21</v>
      </c>
    </row>
    <row r="566" spans="1:18" s="11" customFormat="1" ht="31.5" x14ac:dyDescent="0.25">
      <c r="A566" s="392"/>
      <c r="B566" s="13" t="s">
        <v>191</v>
      </c>
      <c r="C566" s="59"/>
      <c r="D566" s="13" t="s">
        <v>239</v>
      </c>
      <c r="E566" s="13" t="s">
        <v>193</v>
      </c>
      <c r="F566" s="13">
        <v>383</v>
      </c>
      <c r="G566" s="52">
        <v>450000</v>
      </c>
      <c r="H566" s="52">
        <v>450000</v>
      </c>
      <c r="I566" s="59">
        <v>0</v>
      </c>
      <c r="J566" s="59">
        <v>0</v>
      </c>
      <c r="K566" s="52">
        <v>450000</v>
      </c>
      <c r="L566" s="13" t="s">
        <v>21</v>
      </c>
      <c r="M566" s="60">
        <v>45838</v>
      </c>
      <c r="N566" s="60">
        <v>45838</v>
      </c>
      <c r="O566" s="13" t="s">
        <v>21</v>
      </c>
      <c r="P566" s="13" t="s">
        <v>21</v>
      </c>
      <c r="Q566" s="13" t="s">
        <v>21</v>
      </c>
      <c r="R566" s="13" t="s">
        <v>21</v>
      </c>
    </row>
    <row r="567" spans="1:18" s="11" customFormat="1" ht="15.75" x14ac:dyDescent="0.25">
      <c r="A567" s="390" t="s">
        <v>338</v>
      </c>
      <c r="B567" s="13" t="s">
        <v>189</v>
      </c>
      <c r="C567" s="59"/>
      <c r="D567" s="13" t="s">
        <v>21</v>
      </c>
      <c r="E567" s="13" t="s">
        <v>187</v>
      </c>
      <c r="F567" s="59"/>
      <c r="G567" s="13">
        <v>1</v>
      </c>
      <c r="H567" s="13">
        <v>1</v>
      </c>
      <c r="I567" s="13">
        <v>0</v>
      </c>
      <c r="J567" s="13">
        <v>0</v>
      </c>
      <c r="K567" s="13">
        <v>0</v>
      </c>
      <c r="L567" s="13" t="s">
        <v>21</v>
      </c>
      <c r="M567" s="60">
        <v>45966</v>
      </c>
      <c r="N567" s="60">
        <v>45966</v>
      </c>
      <c r="O567" s="48">
        <v>750000</v>
      </c>
      <c r="P567" s="48" t="s">
        <v>21</v>
      </c>
      <c r="Q567" s="48">
        <v>0</v>
      </c>
      <c r="R567" s="48">
        <v>0</v>
      </c>
    </row>
    <row r="568" spans="1:18" s="11" customFormat="1" ht="15.75" x14ac:dyDescent="0.25">
      <c r="A568" s="391"/>
      <c r="B568" s="13" t="s">
        <v>190</v>
      </c>
      <c r="C568" s="59"/>
      <c r="D568" s="59"/>
      <c r="E568" s="59"/>
      <c r="F568" s="59"/>
      <c r="G568" s="13" t="s">
        <v>21</v>
      </c>
      <c r="H568" s="59"/>
      <c r="I568" s="13" t="s">
        <v>21</v>
      </c>
      <c r="J568" s="59"/>
      <c r="K568" s="59"/>
      <c r="L568" s="13" t="s">
        <v>21</v>
      </c>
      <c r="M568" s="59"/>
      <c r="N568" s="59"/>
      <c r="O568" s="13" t="s">
        <v>21</v>
      </c>
      <c r="P568" s="13" t="s">
        <v>21</v>
      </c>
      <c r="Q568" s="13" t="s">
        <v>21</v>
      </c>
      <c r="R568" s="13" t="s">
        <v>21</v>
      </c>
    </row>
    <row r="569" spans="1:18" s="11" customFormat="1" ht="31.5" x14ac:dyDescent="0.25">
      <c r="A569" s="392"/>
      <c r="B569" s="13" t="s">
        <v>191</v>
      </c>
      <c r="C569" s="59"/>
      <c r="D569" s="13" t="s">
        <v>239</v>
      </c>
      <c r="E569" s="13" t="s">
        <v>193</v>
      </c>
      <c r="F569" s="13">
        <v>383</v>
      </c>
      <c r="G569" s="52">
        <v>450000</v>
      </c>
      <c r="H569" s="52">
        <v>450000</v>
      </c>
      <c r="I569" s="59">
        <v>0</v>
      </c>
      <c r="J569" s="59">
        <v>0</v>
      </c>
      <c r="K569" s="52">
        <v>450000</v>
      </c>
      <c r="L569" s="13" t="s">
        <v>21</v>
      </c>
      <c r="M569" s="60">
        <v>45838</v>
      </c>
      <c r="N569" s="60">
        <v>45838</v>
      </c>
      <c r="O569" s="13" t="s">
        <v>21</v>
      </c>
      <c r="P569" s="13" t="s">
        <v>21</v>
      </c>
      <c r="Q569" s="13" t="s">
        <v>21</v>
      </c>
      <c r="R569" s="13" t="s">
        <v>21</v>
      </c>
    </row>
    <row r="570" spans="1:18" s="11" customFormat="1" ht="15.75" x14ac:dyDescent="0.25">
      <c r="A570" s="390" t="s">
        <v>339</v>
      </c>
      <c r="B570" s="13" t="s">
        <v>189</v>
      </c>
      <c r="C570" s="59"/>
      <c r="D570" s="13" t="s">
        <v>21</v>
      </c>
      <c r="E570" s="13" t="s">
        <v>187</v>
      </c>
      <c r="F570" s="59"/>
      <c r="G570" s="13">
        <v>1</v>
      </c>
      <c r="H570" s="13">
        <v>1</v>
      </c>
      <c r="I570" s="13">
        <v>0</v>
      </c>
      <c r="J570" s="13">
        <v>0</v>
      </c>
      <c r="K570" s="13">
        <v>0</v>
      </c>
      <c r="L570" s="13" t="s">
        <v>21</v>
      </c>
      <c r="M570" s="60">
        <v>45966</v>
      </c>
      <c r="N570" s="60">
        <v>45966</v>
      </c>
      <c r="O570" s="48">
        <v>750000</v>
      </c>
      <c r="P570" s="48" t="s">
        <v>21</v>
      </c>
      <c r="Q570" s="48">
        <v>0</v>
      </c>
      <c r="R570" s="48">
        <v>0</v>
      </c>
    </row>
    <row r="571" spans="1:18" s="11" customFormat="1" ht="15.75" x14ac:dyDescent="0.25">
      <c r="A571" s="391"/>
      <c r="B571" s="13" t="s">
        <v>190</v>
      </c>
      <c r="C571" s="59"/>
      <c r="D571" s="59"/>
      <c r="E571" s="59"/>
      <c r="F571" s="59"/>
      <c r="G571" s="13" t="s">
        <v>21</v>
      </c>
      <c r="H571" s="59"/>
      <c r="I571" s="13" t="s">
        <v>21</v>
      </c>
      <c r="J571" s="59"/>
      <c r="K571" s="59"/>
      <c r="L571" s="13" t="s">
        <v>21</v>
      </c>
      <c r="M571" s="59"/>
      <c r="N571" s="59"/>
      <c r="O571" s="13" t="s">
        <v>21</v>
      </c>
      <c r="P571" s="13" t="s">
        <v>21</v>
      </c>
      <c r="Q571" s="13" t="s">
        <v>21</v>
      </c>
      <c r="R571" s="13" t="s">
        <v>21</v>
      </c>
    </row>
    <row r="572" spans="1:18" s="11" customFormat="1" ht="31.5" x14ac:dyDescent="0.25">
      <c r="A572" s="392"/>
      <c r="B572" s="13" t="s">
        <v>191</v>
      </c>
      <c r="C572" s="59"/>
      <c r="D572" s="13" t="s">
        <v>239</v>
      </c>
      <c r="E572" s="13" t="s">
        <v>193</v>
      </c>
      <c r="F572" s="13">
        <v>383</v>
      </c>
      <c r="G572" s="52">
        <v>450000</v>
      </c>
      <c r="H572" s="52">
        <v>450000</v>
      </c>
      <c r="I572" s="59">
        <v>0</v>
      </c>
      <c r="J572" s="59">
        <v>0</v>
      </c>
      <c r="K572" s="52">
        <v>450000</v>
      </c>
      <c r="L572" s="13" t="s">
        <v>21</v>
      </c>
      <c r="M572" s="60">
        <v>45838</v>
      </c>
      <c r="N572" s="60">
        <v>45838</v>
      </c>
      <c r="O572" s="13" t="s">
        <v>21</v>
      </c>
      <c r="P572" s="13" t="s">
        <v>21</v>
      </c>
      <c r="Q572" s="13" t="s">
        <v>21</v>
      </c>
      <c r="R572" s="13" t="s">
        <v>21</v>
      </c>
    </row>
    <row r="573" spans="1:18" s="11" customFormat="1" ht="15.75" x14ac:dyDescent="0.25">
      <c r="A573" s="390" t="s">
        <v>340</v>
      </c>
      <c r="B573" s="13" t="s">
        <v>189</v>
      </c>
      <c r="C573" s="59"/>
      <c r="D573" s="13" t="s">
        <v>21</v>
      </c>
      <c r="E573" s="13" t="s">
        <v>187</v>
      </c>
      <c r="F573" s="59"/>
      <c r="G573" s="13">
        <v>1</v>
      </c>
      <c r="H573" s="13">
        <v>1</v>
      </c>
      <c r="I573" s="13">
        <v>0</v>
      </c>
      <c r="J573" s="13">
        <v>0</v>
      </c>
      <c r="K573" s="13">
        <v>0</v>
      </c>
      <c r="L573" s="13" t="s">
        <v>21</v>
      </c>
      <c r="M573" s="60">
        <v>45966</v>
      </c>
      <c r="N573" s="60">
        <v>45966</v>
      </c>
      <c r="O573" s="48">
        <v>750000</v>
      </c>
      <c r="P573" s="48" t="s">
        <v>21</v>
      </c>
      <c r="Q573" s="48">
        <v>0</v>
      </c>
      <c r="R573" s="48">
        <v>0</v>
      </c>
    </row>
    <row r="574" spans="1:18" s="11" customFormat="1" ht="15.75" x14ac:dyDescent="0.25">
      <c r="A574" s="391"/>
      <c r="B574" s="13" t="s">
        <v>190</v>
      </c>
      <c r="C574" s="59"/>
      <c r="D574" s="59"/>
      <c r="E574" s="59"/>
      <c r="F574" s="59"/>
      <c r="G574" s="13" t="s">
        <v>21</v>
      </c>
      <c r="H574" s="59"/>
      <c r="I574" s="13" t="s">
        <v>21</v>
      </c>
      <c r="J574" s="59"/>
      <c r="K574" s="59"/>
      <c r="L574" s="13" t="s">
        <v>21</v>
      </c>
      <c r="M574" s="59"/>
      <c r="N574" s="59"/>
      <c r="O574" s="13" t="s">
        <v>21</v>
      </c>
      <c r="P574" s="13" t="s">
        <v>21</v>
      </c>
      <c r="Q574" s="13" t="s">
        <v>21</v>
      </c>
      <c r="R574" s="13" t="s">
        <v>21</v>
      </c>
    </row>
    <row r="575" spans="1:18" s="11" customFormat="1" ht="31.5" x14ac:dyDescent="0.25">
      <c r="A575" s="392"/>
      <c r="B575" s="13" t="s">
        <v>191</v>
      </c>
      <c r="C575" s="59"/>
      <c r="D575" s="13" t="s">
        <v>239</v>
      </c>
      <c r="E575" s="13" t="s">
        <v>193</v>
      </c>
      <c r="F575" s="13">
        <v>383</v>
      </c>
      <c r="G575" s="52">
        <v>450000</v>
      </c>
      <c r="H575" s="52">
        <v>450000</v>
      </c>
      <c r="I575" s="59">
        <v>0</v>
      </c>
      <c r="J575" s="59">
        <v>0</v>
      </c>
      <c r="K575" s="52">
        <v>450000</v>
      </c>
      <c r="L575" s="13" t="s">
        <v>21</v>
      </c>
      <c r="M575" s="60">
        <v>45838</v>
      </c>
      <c r="N575" s="60">
        <v>45838</v>
      </c>
      <c r="O575" s="13" t="s">
        <v>21</v>
      </c>
      <c r="P575" s="13" t="s">
        <v>21</v>
      </c>
      <c r="Q575" s="13" t="s">
        <v>21</v>
      </c>
      <c r="R575" s="13" t="s">
        <v>21</v>
      </c>
    </row>
    <row r="576" spans="1:18" s="11" customFormat="1" ht="15.75" x14ac:dyDescent="0.25">
      <c r="A576" s="390" t="s">
        <v>341</v>
      </c>
      <c r="B576" s="13" t="s">
        <v>189</v>
      </c>
      <c r="C576" s="59"/>
      <c r="D576" s="13" t="s">
        <v>21</v>
      </c>
      <c r="E576" s="13" t="s">
        <v>187</v>
      </c>
      <c r="F576" s="59"/>
      <c r="G576" s="13">
        <v>1</v>
      </c>
      <c r="H576" s="13">
        <v>1</v>
      </c>
      <c r="I576" s="13">
        <v>0</v>
      </c>
      <c r="J576" s="13">
        <v>0</v>
      </c>
      <c r="K576" s="13">
        <v>0</v>
      </c>
      <c r="L576" s="13" t="s">
        <v>21</v>
      </c>
      <c r="M576" s="60">
        <v>45966</v>
      </c>
      <c r="N576" s="60">
        <v>45966</v>
      </c>
      <c r="O576" s="48">
        <v>526000</v>
      </c>
      <c r="P576" s="48" t="s">
        <v>21</v>
      </c>
      <c r="Q576" s="48">
        <v>0</v>
      </c>
      <c r="R576" s="48">
        <v>0</v>
      </c>
    </row>
    <row r="577" spans="1:18" s="11" customFormat="1" ht="15.75" x14ac:dyDescent="0.25">
      <c r="A577" s="391"/>
      <c r="B577" s="13" t="s">
        <v>190</v>
      </c>
      <c r="C577" s="59"/>
      <c r="D577" s="59"/>
      <c r="E577" s="59"/>
      <c r="F577" s="59"/>
      <c r="G577" s="13" t="s">
        <v>21</v>
      </c>
      <c r="H577" s="59"/>
      <c r="I577" s="13" t="s">
        <v>21</v>
      </c>
      <c r="J577" s="59"/>
      <c r="K577" s="59"/>
      <c r="L577" s="13" t="s">
        <v>21</v>
      </c>
      <c r="M577" s="59"/>
      <c r="N577" s="59"/>
      <c r="O577" s="13" t="s">
        <v>21</v>
      </c>
      <c r="P577" s="13" t="s">
        <v>21</v>
      </c>
      <c r="Q577" s="13" t="s">
        <v>21</v>
      </c>
      <c r="R577" s="13" t="s">
        <v>21</v>
      </c>
    </row>
    <row r="578" spans="1:18" s="11" customFormat="1" ht="31.5" x14ac:dyDescent="0.25">
      <c r="A578" s="392"/>
      <c r="B578" s="13" t="s">
        <v>191</v>
      </c>
      <c r="C578" s="59"/>
      <c r="D578" s="13" t="s">
        <v>239</v>
      </c>
      <c r="E578" s="13" t="s">
        <v>193</v>
      </c>
      <c r="F578" s="13">
        <v>383</v>
      </c>
      <c r="G578" s="52">
        <v>319754</v>
      </c>
      <c r="H578" s="52">
        <v>319754</v>
      </c>
      <c r="I578" s="59">
        <v>0</v>
      </c>
      <c r="J578" s="59">
        <v>0</v>
      </c>
      <c r="K578" s="52">
        <v>319754</v>
      </c>
      <c r="L578" s="13" t="s">
        <v>21</v>
      </c>
      <c r="M578" s="60">
        <v>45838</v>
      </c>
      <c r="N578" s="60">
        <v>45838</v>
      </c>
      <c r="O578" s="13" t="s">
        <v>21</v>
      </c>
      <c r="P578" s="13" t="s">
        <v>21</v>
      </c>
      <c r="Q578" s="13" t="s">
        <v>21</v>
      </c>
      <c r="R578" s="13" t="s">
        <v>21</v>
      </c>
    </row>
    <row r="579" spans="1:18" s="11" customFormat="1" ht="15.75" x14ac:dyDescent="0.25">
      <c r="A579" s="390" t="s">
        <v>342</v>
      </c>
      <c r="B579" s="13" t="s">
        <v>189</v>
      </c>
      <c r="C579" s="59"/>
      <c r="D579" s="13" t="s">
        <v>21</v>
      </c>
      <c r="E579" s="13" t="s">
        <v>187</v>
      </c>
      <c r="F579" s="59"/>
      <c r="G579" s="13">
        <v>1</v>
      </c>
      <c r="H579" s="13">
        <v>1</v>
      </c>
      <c r="I579" s="13">
        <v>0</v>
      </c>
      <c r="J579" s="13">
        <v>0</v>
      </c>
      <c r="K579" s="13">
        <v>0</v>
      </c>
      <c r="L579" s="13" t="s">
        <v>21</v>
      </c>
      <c r="M579" s="60">
        <v>45966</v>
      </c>
      <c r="N579" s="60">
        <v>45966</v>
      </c>
      <c r="O579" s="48">
        <v>739356</v>
      </c>
      <c r="P579" s="48" t="s">
        <v>21</v>
      </c>
      <c r="Q579" s="48">
        <v>0</v>
      </c>
      <c r="R579" s="48">
        <v>0</v>
      </c>
    </row>
    <row r="580" spans="1:18" s="11" customFormat="1" ht="15.75" x14ac:dyDescent="0.25">
      <c r="A580" s="391"/>
      <c r="B580" s="13" t="s">
        <v>190</v>
      </c>
      <c r="C580" s="59"/>
      <c r="D580" s="59"/>
      <c r="E580" s="59"/>
      <c r="F580" s="59"/>
      <c r="G580" s="13" t="s">
        <v>21</v>
      </c>
      <c r="H580" s="59"/>
      <c r="I580" s="13" t="s">
        <v>21</v>
      </c>
      <c r="J580" s="59"/>
      <c r="K580" s="59"/>
      <c r="L580" s="13" t="s">
        <v>21</v>
      </c>
      <c r="M580" s="59"/>
      <c r="N580" s="59"/>
      <c r="O580" s="13" t="s">
        <v>21</v>
      </c>
      <c r="P580" s="13" t="s">
        <v>21</v>
      </c>
      <c r="Q580" s="13" t="s">
        <v>21</v>
      </c>
      <c r="R580" s="13" t="s">
        <v>21</v>
      </c>
    </row>
    <row r="581" spans="1:18" s="11" customFormat="1" ht="31.5" x14ac:dyDescent="0.25">
      <c r="A581" s="392"/>
      <c r="B581" s="13" t="s">
        <v>191</v>
      </c>
      <c r="C581" s="59"/>
      <c r="D581" s="13" t="s">
        <v>239</v>
      </c>
      <c r="E581" s="13" t="s">
        <v>193</v>
      </c>
      <c r="F581" s="13">
        <v>383</v>
      </c>
      <c r="G581" s="52">
        <v>573373</v>
      </c>
      <c r="H581" s="52">
        <v>573373</v>
      </c>
      <c r="I581" s="59">
        <v>0</v>
      </c>
      <c r="J581" s="59">
        <v>0</v>
      </c>
      <c r="K581" s="52">
        <v>573373</v>
      </c>
      <c r="L581" s="13" t="s">
        <v>21</v>
      </c>
      <c r="M581" s="60">
        <v>45838</v>
      </c>
      <c r="N581" s="60">
        <v>45838</v>
      </c>
      <c r="O581" s="13" t="s">
        <v>21</v>
      </c>
      <c r="P581" s="13" t="s">
        <v>21</v>
      </c>
      <c r="Q581" s="13" t="s">
        <v>21</v>
      </c>
      <c r="R581" s="13" t="s">
        <v>21</v>
      </c>
    </row>
    <row r="582" spans="1:18" s="11" customFormat="1" ht="15.75" x14ac:dyDescent="0.25">
      <c r="A582" s="390" t="s">
        <v>343</v>
      </c>
      <c r="B582" s="13" t="s">
        <v>189</v>
      </c>
      <c r="C582" s="59"/>
      <c r="D582" s="13" t="s">
        <v>21</v>
      </c>
      <c r="E582" s="13" t="s">
        <v>187</v>
      </c>
      <c r="F582" s="59"/>
      <c r="G582" s="13">
        <v>1</v>
      </c>
      <c r="H582" s="13">
        <v>1</v>
      </c>
      <c r="I582" s="13">
        <v>0</v>
      </c>
      <c r="J582" s="13">
        <v>0</v>
      </c>
      <c r="K582" s="13">
        <v>0</v>
      </c>
      <c r="L582" s="13" t="s">
        <v>21</v>
      </c>
      <c r="M582" s="60">
        <v>45966</v>
      </c>
      <c r="N582" s="60">
        <v>45966</v>
      </c>
      <c r="O582" s="48">
        <v>750000</v>
      </c>
      <c r="P582" s="48" t="s">
        <v>21</v>
      </c>
      <c r="Q582" s="48">
        <v>0</v>
      </c>
      <c r="R582" s="48">
        <v>0</v>
      </c>
    </row>
    <row r="583" spans="1:18" s="11" customFormat="1" ht="15.75" x14ac:dyDescent="0.25">
      <c r="A583" s="391"/>
      <c r="B583" s="13" t="s">
        <v>190</v>
      </c>
      <c r="C583" s="59"/>
      <c r="D583" s="59"/>
      <c r="E583" s="59"/>
      <c r="F583" s="59"/>
      <c r="G583" s="13" t="s">
        <v>21</v>
      </c>
      <c r="H583" s="59"/>
      <c r="I583" s="13" t="s">
        <v>21</v>
      </c>
      <c r="J583" s="59"/>
      <c r="K583" s="59"/>
      <c r="L583" s="13" t="s">
        <v>21</v>
      </c>
      <c r="M583" s="59"/>
      <c r="N583" s="59"/>
      <c r="O583" s="13" t="s">
        <v>21</v>
      </c>
      <c r="P583" s="13" t="s">
        <v>21</v>
      </c>
      <c r="Q583" s="13" t="s">
        <v>21</v>
      </c>
      <c r="R583" s="13" t="s">
        <v>21</v>
      </c>
    </row>
    <row r="584" spans="1:18" s="11" customFormat="1" ht="31.5" x14ac:dyDescent="0.25">
      <c r="A584" s="392"/>
      <c r="B584" s="13" t="s">
        <v>191</v>
      </c>
      <c r="C584" s="59"/>
      <c r="D584" s="13" t="s">
        <v>239</v>
      </c>
      <c r="E584" s="13" t="s">
        <v>193</v>
      </c>
      <c r="F584" s="13">
        <v>383</v>
      </c>
      <c r="G584" s="52">
        <v>450000</v>
      </c>
      <c r="H584" s="52">
        <v>450000</v>
      </c>
      <c r="I584" s="59">
        <v>0</v>
      </c>
      <c r="J584" s="59">
        <v>0</v>
      </c>
      <c r="K584" s="52">
        <v>450000</v>
      </c>
      <c r="L584" s="13" t="s">
        <v>21</v>
      </c>
      <c r="M584" s="60">
        <v>45838</v>
      </c>
      <c r="N584" s="60">
        <v>45838</v>
      </c>
      <c r="O584" s="13" t="s">
        <v>21</v>
      </c>
      <c r="P584" s="13" t="s">
        <v>21</v>
      </c>
      <c r="Q584" s="13" t="s">
        <v>21</v>
      </c>
      <c r="R584" s="13" t="s">
        <v>21</v>
      </c>
    </row>
    <row r="585" spans="1:18" s="11" customFormat="1" ht="15.75" x14ac:dyDescent="0.25">
      <c r="A585" s="390" t="s">
        <v>344</v>
      </c>
      <c r="B585" s="13" t="s">
        <v>189</v>
      </c>
      <c r="C585" s="59"/>
      <c r="D585" s="13" t="s">
        <v>21</v>
      </c>
      <c r="E585" s="13" t="s">
        <v>187</v>
      </c>
      <c r="F585" s="59"/>
      <c r="G585" s="13">
        <v>1</v>
      </c>
      <c r="H585" s="13">
        <v>1</v>
      </c>
      <c r="I585" s="13">
        <v>0</v>
      </c>
      <c r="J585" s="13">
        <v>0</v>
      </c>
      <c r="K585" s="13">
        <v>0</v>
      </c>
      <c r="L585" s="13" t="s">
        <v>21</v>
      </c>
      <c r="M585" s="60">
        <v>45966</v>
      </c>
      <c r="N585" s="60">
        <v>45966</v>
      </c>
      <c r="O585" s="48">
        <v>709327</v>
      </c>
      <c r="P585" s="48" t="s">
        <v>21</v>
      </c>
      <c r="Q585" s="48">
        <v>0</v>
      </c>
      <c r="R585" s="48">
        <v>0</v>
      </c>
    </row>
    <row r="586" spans="1:18" s="11" customFormat="1" ht="15.75" x14ac:dyDescent="0.25">
      <c r="A586" s="391"/>
      <c r="B586" s="13" t="s">
        <v>190</v>
      </c>
      <c r="C586" s="59"/>
      <c r="D586" s="59"/>
      <c r="E586" s="59"/>
      <c r="F586" s="59"/>
      <c r="G586" s="13" t="s">
        <v>21</v>
      </c>
      <c r="H586" s="59"/>
      <c r="I586" s="13" t="s">
        <v>21</v>
      </c>
      <c r="J586" s="59"/>
      <c r="K586" s="59"/>
      <c r="L586" s="13" t="s">
        <v>21</v>
      </c>
      <c r="M586" s="59"/>
      <c r="N586" s="59"/>
      <c r="O586" s="13" t="s">
        <v>21</v>
      </c>
      <c r="P586" s="13" t="s">
        <v>21</v>
      </c>
      <c r="Q586" s="13" t="s">
        <v>21</v>
      </c>
      <c r="R586" s="13" t="s">
        <v>21</v>
      </c>
    </row>
    <row r="587" spans="1:18" s="11" customFormat="1" ht="60.75" customHeight="1" x14ac:dyDescent="0.25">
      <c r="A587" s="392"/>
      <c r="B587" s="13" t="s">
        <v>191</v>
      </c>
      <c r="C587" s="59"/>
      <c r="D587" s="13" t="s">
        <v>239</v>
      </c>
      <c r="E587" s="13" t="s">
        <v>193</v>
      </c>
      <c r="F587" s="13">
        <v>383</v>
      </c>
      <c r="G587" s="52">
        <v>442308</v>
      </c>
      <c r="H587" s="52">
        <v>442308</v>
      </c>
      <c r="I587" s="59">
        <v>0</v>
      </c>
      <c r="J587" s="59">
        <v>0</v>
      </c>
      <c r="K587" s="52">
        <v>442308</v>
      </c>
      <c r="L587" s="13" t="s">
        <v>21</v>
      </c>
      <c r="M587" s="60">
        <v>45838</v>
      </c>
      <c r="N587" s="60">
        <v>45838</v>
      </c>
      <c r="O587" s="13" t="s">
        <v>21</v>
      </c>
      <c r="P587" s="13" t="s">
        <v>21</v>
      </c>
      <c r="Q587" s="13" t="s">
        <v>21</v>
      </c>
      <c r="R587" s="13" t="s">
        <v>21</v>
      </c>
    </row>
    <row r="588" spans="1:18" s="11" customFormat="1" ht="15.75" x14ac:dyDescent="0.25">
      <c r="A588" s="390" t="s">
        <v>345</v>
      </c>
      <c r="B588" s="13" t="s">
        <v>189</v>
      </c>
      <c r="C588" s="59"/>
      <c r="D588" s="13" t="s">
        <v>21</v>
      </c>
      <c r="E588" s="13" t="s">
        <v>187</v>
      </c>
      <c r="F588" s="59"/>
      <c r="G588" s="13">
        <v>1</v>
      </c>
      <c r="H588" s="13">
        <v>1</v>
      </c>
      <c r="I588" s="13">
        <v>0</v>
      </c>
      <c r="J588" s="13">
        <v>0</v>
      </c>
      <c r="K588" s="13">
        <v>0</v>
      </c>
      <c r="L588" s="13" t="s">
        <v>21</v>
      </c>
      <c r="M588" s="60">
        <v>45966</v>
      </c>
      <c r="N588" s="60">
        <v>45966</v>
      </c>
      <c r="O588" s="48">
        <v>675000</v>
      </c>
      <c r="P588" s="48" t="s">
        <v>21</v>
      </c>
      <c r="Q588" s="48">
        <v>0</v>
      </c>
      <c r="R588" s="48">
        <v>0</v>
      </c>
    </row>
    <row r="589" spans="1:18" s="11" customFormat="1" ht="15.75" x14ac:dyDescent="0.25">
      <c r="A589" s="391"/>
      <c r="B589" s="13" t="s">
        <v>190</v>
      </c>
      <c r="C589" s="59"/>
      <c r="D589" s="59"/>
      <c r="E589" s="59"/>
      <c r="F589" s="59"/>
      <c r="G589" s="13" t="s">
        <v>21</v>
      </c>
      <c r="H589" s="59"/>
      <c r="I589" s="13" t="s">
        <v>21</v>
      </c>
      <c r="J589" s="59"/>
      <c r="K589" s="59"/>
      <c r="L589" s="13" t="s">
        <v>21</v>
      </c>
      <c r="M589" s="59"/>
      <c r="N589" s="59"/>
      <c r="O589" s="13" t="s">
        <v>21</v>
      </c>
      <c r="P589" s="13" t="s">
        <v>21</v>
      </c>
      <c r="Q589" s="13" t="s">
        <v>21</v>
      </c>
      <c r="R589" s="13" t="s">
        <v>21</v>
      </c>
    </row>
    <row r="590" spans="1:18" s="11" customFormat="1" ht="31.5" x14ac:dyDescent="0.25">
      <c r="A590" s="392"/>
      <c r="B590" s="13" t="s">
        <v>191</v>
      </c>
      <c r="C590" s="59"/>
      <c r="D590" s="13" t="s">
        <v>239</v>
      </c>
      <c r="E590" s="13" t="s">
        <v>193</v>
      </c>
      <c r="F590" s="13">
        <v>383</v>
      </c>
      <c r="G590" s="52">
        <v>450000</v>
      </c>
      <c r="H590" s="52">
        <v>450000</v>
      </c>
      <c r="I590" s="59">
        <v>0</v>
      </c>
      <c r="J590" s="59">
        <v>0</v>
      </c>
      <c r="K590" s="52">
        <v>450000</v>
      </c>
      <c r="L590" s="13" t="s">
        <v>21</v>
      </c>
      <c r="M590" s="60">
        <v>45838</v>
      </c>
      <c r="N590" s="60">
        <v>45838</v>
      </c>
      <c r="O590" s="13" t="s">
        <v>21</v>
      </c>
      <c r="P590" s="13" t="s">
        <v>21</v>
      </c>
      <c r="Q590" s="13" t="s">
        <v>21</v>
      </c>
      <c r="R590" s="13" t="s">
        <v>21</v>
      </c>
    </row>
    <row r="591" spans="1:18" s="11" customFormat="1" ht="15.75" x14ac:dyDescent="0.25">
      <c r="A591" s="390" t="s">
        <v>346</v>
      </c>
      <c r="B591" s="13" t="s">
        <v>189</v>
      </c>
      <c r="C591" s="59"/>
      <c r="D591" s="13" t="s">
        <v>21</v>
      </c>
      <c r="E591" s="13" t="s">
        <v>187</v>
      </c>
      <c r="F591" s="59"/>
      <c r="G591" s="13">
        <v>1</v>
      </c>
      <c r="H591" s="13">
        <v>1</v>
      </c>
      <c r="I591" s="13">
        <v>0</v>
      </c>
      <c r="J591" s="13">
        <v>0</v>
      </c>
      <c r="K591" s="13">
        <v>0</v>
      </c>
      <c r="L591" s="13" t="s">
        <v>21</v>
      </c>
      <c r="M591" s="60">
        <v>45966</v>
      </c>
      <c r="N591" s="60">
        <v>45966</v>
      </c>
      <c r="O591" s="48">
        <v>750000</v>
      </c>
      <c r="P591" s="48" t="s">
        <v>21</v>
      </c>
      <c r="Q591" s="48">
        <v>0</v>
      </c>
      <c r="R591" s="48">
        <v>0</v>
      </c>
    </row>
    <row r="592" spans="1:18" s="11" customFormat="1" ht="15.75" x14ac:dyDescent="0.25">
      <c r="A592" s="391"/>
      <c r="B592" s="13" t="s">
        <v>190</v>
      </c>
      <c r="C592" s="59"/>
      <c r="D592" s="59"/>
      <c r="E592" s="59"/>
      <c r="F592" s="59"/>
      <c r="G592" s="13" t="s">
        <v>21</v>
      </c>
      <c r="H592" s="59"/>
      <c r="I592" s="13" t="s">
        <v>21</v>
      </c>
      <c r="J592" s="59"/>
      <c r="K592" s="59"/>
      <c r="L592" s="13" t="s">
        <v>21</v>
      </c>
      <c r="M592" s="59"/>
      <c r="N592" s="59"/>
      <c r="O592" s="13" t="s">
        <v>21</v>
      </c>
      <c r="P592" s="13" t="s">
        <v>21</v>
      </c>
      <c r="Q592" s="13" t="s">
        <v>21</v>
      </c>
      <c r="R592" s="13" t="s">
        <v>21</v>
      </c>
    </row>
    <row r="593" spans="1:18" s="11" customFormat="1" ht="31.5" x14ac:dyDescent="0.25">
      <c r="A593" s="392"/>
      <c r="B593" s="13" t="s">
        <v>191</v>
      </c>
      <c r="C593" s="59"/>
      <c r="D593" s="13" t="s">
        <v>239</v>
      </c>
      <c r="E593" s="13" t="s">
        <v>193</v>
      </c>
      <c r="F593" s="13">
        <v>383</v>
      </c>
      <c r="G593" s="52">
        <v>463500</v>
      </c>
      <c r="H593" s="52">
        <v>463500</v>
      </c>
      <c r="I593" s="59">
        <v>0</v>
      </c>
      <c r="J593" s="59">
        <v>0</v>
      </c>
      <c r="K593" s="52">
        <v>463500</v>
      </c>
      <c r="L593" s="13" t="s">
        <v>21</v>
      </c>
      <c r="M593" s="60">
        <v>45838</v>
      </c>
      <c r="N593" s="60">
        <v>45838</v>
      </c>
      <c r="O593" s="13" t="s">
        <v>21</v>
      </c>
      <c r="P593" s="13" t="s">
        <v>21</v>
      </c>
      <c r="Q593" s="13" t="s">
        <v>21</v>
      </c>
      <c r="R593" s="13" t="s">
        <v>21</v>
      </c>
    </row>
    <row r="594" spans="1:18" s="11" customFormat="1" ht="15.75" x14ac:dyDescent="0.25">
      <c r="A594" s="390" t="s">
        <v>347</v>
      </c>
      <c r="B594" s="13" t="s">
        <v>189</v>
      </c>
      <c r="C594" s="59"/>
      <c r="D594" s="13" t="s">
        <v>21</v>
      </c>
      <c r="E594" s="13" t="s">
        <v>187</v>
      </c>
      <c r="F594" s="59"/>
      <c r="G594" s="13">
        <v>1</v>
      </c>
      <c r="H594" s="13">
        <v>1</v>
      </c>
      <c r="I594" s="13">
        <v>0</v>
      </c>
      <c r="J594" s="13">
        <v>0</v>
      </c>
      <c r="K594" s="13">
        <v>0</v>
      </c>
      <c r="L594" s="13" t="s">
        <v>21</v>
      </c>
      <c r="M594" s="60">
        <v>45966</v>
      </c>
      <c r="N594" s="60">
        <v>45966</v>
      </c>
      <c r="O594" s="48">
        <v>750000</v>
      </c>
      <c r="P594" s="48" t="s">
        <v>21</v>
      </c>
      <c r="Q594" s="48">
        <v>0</v>
      </c>
      <c r="R594" s="48">
        <v>0</v>
      </c>
    </row>
    <row r="595" spans="1:18" s="11" customFormat="1" ht="15.75" x14ac:dyDescent="0.25">
      <c r="A595" s="391"/>
      <c r="B595" s="13" t="s">
        <v>190</v>
      </c>
      <c r="C595" s="59"/>
      <c r="D595" s="59"/>
      <c r="E595" s="59"/>
      <c r="F595" s="59"/>
      <c r="G595" s="13" t="s">
        <v>21</v>
      </c>
      <c r="H595" s="59"/>
      <c r="I595" s="13" t="s">
        <v>21</v>
      </c>
      <c r="J595" s="59"/>
      <c r="K595" s="59"/>
      <c r="L595" s="13" t="s">
        <v>21</v>
      </c>
      <c r="M595" s="59"/>
      <c r="N595" s="59"/>
      <c r="O595" s="13" t="s">
        <v>21</v>
      </c>
      <c r="P595" s="13" t="s">
        <v>21</v>
      </c>
      <c r="Q595" s="13" t="s">
        <v>21</v>
      </c>
      <c r="R595" s="13" t="s">
        <v>21</v>
      </c>
    </row>
    <row r="596" spans="1:18" s="11" customFormat="1" ht="59.25" customHeight="1" x14ac:dyDescent="0.25">
      <c r="A596" s="392"/>
      <c r="B596" s="13" t="s">
        <v>191</v>
      </c>
      <c r="C596" s="59"/>
      <c r="D596" s="13" t="s">
        <v>239</v>
      </c>
      <c r="E596" s="13" t="s">
        <v>193</v>
      </c>
      <c r="F596" s="13">
        <v>383</v>
      </c>
      <c r="G596" s="52">
        <v>450000</v>
      </c>
      <c r="H596" s="52">
        <v>450000</v>
      </c>
      <c r="I596" s="59">
        <v>0</v>
      </c>
      <c r="J596" s="59">
        <v>0</v>
      </c>
      <c r="K596" s="52">
        <v>450000</v>
      </c>
      <c r="L596" s="13" t="s">
        <v>21</v>
      </c>
      <c r="M596" s="60">
        <v>45838</v>
      </c>
      <c r="N596" s="60">
        <v>45838</v>
      </c>
      <c r="O596" s="13" t="s">
        <v>21</v>
      </c>
      <c r="P596" s="13" t="s">
        <v>21</v>
      </c>
      <c r="Q596" s="13" t="s">
        <v>21</v>
      </c>
      <c r="R596" s="13" t="s">
        <v>21</v>
      </c>
    </row>
    <row r="597" spans="1:18" s="11" customFormat="1" ht="15.75" x14ac:dyDescent="0.25">
      <c r="A597" s="390" t="s">
        <v>348</v>
      </c>
      <c r="B597" s="13" t="s">
        <v>189</v>
      </c>
      <c r="C597" s="59"/>
      <c r="D597" s="13" t="s">
        <v>21</v>
      </c>
      <c r="E597" s="13" t="s">
        <v>187</v>
      </c>
      <c r="F597" s="59"/>
      <c r="G597" s="13">
        <v>1</v>
      </c>
      <c r="H597" s="13">
        <v>1</v>
      </c>
      <c r="I597" s="13">
        <v>0</v>
      </c>
      <c r="J597" s="13">
        <v>0</v>
      </c>
      <c r="K597" s="13">
        <v>0</v>
      </c>
      <c r="L597" s="13" t="s">
        <v>21</v>
      </c>
      <c r="M597" s="60">
        <v>45966</v>
      </c>
      <c r="N597" s="60">
        <v>45966</v>
      </c>
      <c r="O597" s="48">
        <v>750000</v>
      </c>
      <c r="P597" s="48" t="s">
        <v>21</v>
      </c>
      <c r="Q597" s="48">
        <v>0</v>
      </c>
      <c r="R597" s="48">
        <v>0</v>
      </c>
    </row>
    <row r="598" spans="1:18" s="11" customFormat="1" ht="15.75" x14ac:dyDescent="0.25">
      <c r="A598" s="391"/>
      <c r="B598" s="13" t="s">
        <v>190</v>
      </c>
      <c r="C598" s="59"/>
      <c r="D598" s="59"/>
      <c r="E598" s="59"/>
      <c r="F598" s="59"/>
      <c r="G598" s="13" t="s">
        <v>21</v>
      </c>
      <c r="H598" s="59"/>
      <c r="I598" s="13" t="s">
        <v>21</v>
      </c>
      <c r="J598" s="59"/>
      <c r="K598" s="59"/>
      <c r="L598" s="13" t="s">
        <v>21</v>
      </c>
      <c r="M598" s="59"/>
      <c r="N598" s="59"/>
      <c r="O598" s="13" t="s">
        <v>21</v>
      </c>
      <c r="P598" s="13" t="s">
        <v>21</v>
      </c>
      <c r="Q598" s="13" t="s">
        <v>21</v>
      </c>
      <c r="R598" s="13" t="s">
        <v>21</v>
      </c>
    </row>
    <row r="599" spans="1:18" s="11" customFormat="1" ht="31.5" x14ac:dyDescent="0.25">
      <c r="A599" s="392"/>
      <c r="B599" s="13" t="s">
        <v>191</v>
      </c>
      <c r="C599" s="59"/>
      <c r="D599" s="13" t="s">
        <v>239</v>
      </c>
      <c r="E599" s="13" t="s">
        <v>193</v>
      </c>
      <c r="F599" s="13">
        <v>383</v>
      </c>
      <c r="G599" s="52">
        <v>450000</v>
      </c>
      <c r="H599" s="52">
        <v>450000</v>
      </c>
      <c r="I599" s="59">
        <v>0</v>
      </c>
      <c r="J599" s="59">
        <v>0</v>
      </c>
      <c r="K599" s="52">
        <v>450000</v>
      </c>
      <c r="L599" s="13" t="s">
        <v>21</v>
      </c>
      <c r="M599" s="60">
        <v>45838</v>
      </c>
      <c r="N599" s="60">
        <v>45838</v>
      </c>
      <c r="O599" s="13" t="s">
        <v>21</v>
      </c>
      <c r="P599" s="13" t="s">
        <v>21</v>
      </c>
      <c r="Q599" s="13" t="s">
        <v>21</v>
      </c>
      <c r="R599" s="13" t="s">
        <v>21</v>
      </c>
    </row>
    <row r="600" spans="1:18" s="11" customFormat="1" ht="15.75" x14ac:dyDescent="0.25">
      <c r="A600" s="390" t="s">
        <v>349</v>
      </c>
      <c r="B600" s="13" t="s">
        <v>189</v>
      </c>
      <c r="C600" s="59"/>
      <c r="D600" s="13" t="s">
        <v>21</v>
      </c>
      <c r="E600" s="13" t="s">
        <v>187</v>
      </c>
      <c r="F600" s="59"/>
      <c r="G600" s="13">
        <v>1</v>
      </c>
      <c r="H600" s="13">
        <v>1</v>
      </c>
      <c r="I600" s="13">
        <v>0</v>
      </c>
      <c r="J600" s="13">
        <v>0</v>
      </c>
      <c r="K600" s="13">
        <v>0</v>
      </c>
      <c r="L600" s="13" t="s">
        <v>21</v>
      </c>
      <c r="M600" s="60">
        <v>45966</v>
      </c>
      <c r="N600" s="60">
        <v>45966</v>
      </c>
      <c r="O600" s="48">
        <v>620147</v>
      </c>
      <c r="P600" s="48" t="s">
        <v>21</v>
      </c>
      <c r="Q600" s="48">
        <v>0</v>
      </c>
      <c r="R600" s="48">
        <v>0</v>
      </c>
    </row>
    <row r="601" spans="1:18" s="11" customFormat="1" ht="15.75" x14ac:dyDescent="0.25">
      <c r="A601" s="391"/>
      <c r="B601" s="13" t="s">
        <v>190</v>
      </c>
      <c r="C601" s="59"/>
      <c r="D601" s="59"/>
      <c r="E601" s="59"/>
      <c r="F601" s="59"/>
      <c r="G601" s="13" t="s">
        <v>21</v>
      </c>
      <c r="H601" s="59"/>
      <c r="I601" s="13" t="s">
        <v>21</v>
      </c>
      <c r="J601" s="59"/>
      <c r="K601" s="59"/>
      <c r="L601" s="13" t="s">
        <v>21</v>
      </c>
      <c r="M601" s="59"/>
      <c r="N601" s="59"/>
      <c r="O601" s="13" t="s">
        <v>21</v>
      </c>
      <c r="P601" s="13" t="s">
        <v>21</v>
      </c>
      <c r="Q601" s="13" t="s">
        <v>21</v>
      </c>
      <c r="R601" s="13" t="s">
        <v>21</v>
      </c>
    </row>
    <row r="602" spans="1:18" s="11" customFormat="1" ht="53.25" customHeight="1" x14ac:dyDescent="0.25">
      <c r="A602" s="392"/>
      <c r="B602" s="13" t="s">
        <v>191</v>
      </c>
      <c r="C602" s="59"/>
      <c r="D602" s="13" t="s">
        <v>239</v>
      </c>
      <c r="E602" s="13" t="s">
        <v>193</v>
      </c>
      <c r="F602" s="13">
        <v>383</v>
      </c>
      <c r="G602" s="52">
        <v>372088</v>
      </c>
      <c r="H602" s="52">
        <v>372088</v>
      </c>
      <c r="I602" s="59">
        <v>0</v>
      </c>
      <c r="J602" s="59">
        <v>0</v>
      </c>
      <c r="K602" s="52">
        <v>372088</v>
      </c>
      <c r="L602" s="13" t="s">
        <v>21</v>
      </c>
      <c r="M602" s="60">
        <v>45838</v>
      </c>
      <c r="N602" s="60">
        <v>45838</v>
      </c>
      <c r="O602" s="13" t="s">
        <v>21</v>
      </c>
      <c r="P602" s="13" t="s">
        <v>21</v>
      </c>
      <c r="Q602" s="13" t="s">
        <v>21</v>
      </c>
      <c r="R602" s="13" t="s">
        <v>21</v>
      </c>
    </row>
    <row r="603" spans="1:18" s="11" customFormat="1" ht="15.75" x14ac:dyDescent="0.25">
      <c r="A603" s="390" t="s">
        <v>350</v>
      </c>
      <c r="B603" s="13" t="s">
        <v>189</v>
      </c>
      <c r="C603" s="59"/>
      <c r="D603" s="13" t="s">
        <v>21</v>
      </c>
      <c r="E603" s="13" t="s">
        <v>187</v>
      </c>
      <c r="F603" s="59"/>
      <c r="G603" s="13">
        <v>1</v>
      </c>
      <c r="H603" s="13">
        <v>1</v>
      </c>
      <c r="I603" s="13">
        <v>0</v>
      </c>
      <c r="J603" s="13">
        <v>0</v>
      </c>
      <c r="K603" s="13">
        <v>0</v>
      </c>
      <c r="L603" s="13" t="s">
        <v>21</v>
      </c>
      <c r="M603" s="60">
        <v>45966</v>
      </c>
      <c r="N603" s="60">
        <v>45966</v>
      </c>
      <c r="O603" s="48">
        <v>750000</v>
      </c>
      <c r="P603" s="48" t="s">
        <v>21</v>
      </c>
      <c r="Q603" s="48">
        <v>0</v>
      </c>
      <c r="R603" s="48">
        <v>0</v>
      </c>
    </row>
    <row r="604" spans="1:18" s="11" customFormat="1" ht="15.75" x14ac:dyDescent="0.25">
      <c r="A604" s="391"/>
      <c r="B604" s="13" t="s">
        <v>190</v>
      </c>
      <c r="C604" s="59"/>
      <c r="D604" s="59"/>
      <c r="E604" s="59"/>
      <c r="F604" s="59"/>
      <c r="G604" s="13" t="s">
        <v>21</v>
      </c>
      <c r="H604" s="59"/>
      <c r="I604" s="13" t="s">
        <v>21</v>
      </c>
      <c r="J604" s="59"/>
      <c r="K604" s="59"/>
      <c r="L604" s="13" t="s">
        <v>21</v>
      </c>
      <c r="M604" s="59"/>
      <c r="N604" s="59"/>
      <c r="O604" s="13" t="s">
        <v>21</v>
      </c>
      <c r="P604" s="13" t="s">
        <v>21</v>
      </c>
      <c r="Q604" s="13" t="s">
        <v>21</v>
      </c>
      <c r="R604" s="13" t="s">
        <v>21</v>
      </c>
    </row>
    <row r="605" spans="1:18" s="11" customFormat="1" ht="31.5" x14ac:dyDescent="0.25">
      <c r="A605" s="392"/>
      <c r="B605" s="13" t="s">
        <v>191</v>
      </c>
      <c r="C605" s="59"/>
      <c r="D605" s="13" t="s">
        <v>239</v>
      </c>
      <c r="E605" s="13" t="s">
        <v>193</v>
      </c>
      <c r="F605" s="13">
        <v>383</v>
      </c>
      <c r="G605" s="52">
        <v>450174</v>
      </c>
      <c r="H605" s="52">
        <v>450174</v>
      </c>
      <c r="I605" s="59">
        <v>0</v>
      </c>
      <c r="J605" s="59">
        <v>0</v>
      </c>
      <c r="K605" s="52">
        <v>450174</v>
      </c>
      <c r="L605" s="13" t="s">
        <v>21</v>
      </c>
      <c r="M605" s="60">
        <v>45838</v>
      </c>
      <c r="N605" s="60">
        <v>45838</v>
      </c>
      <c r="O605" s="13" t="s">
        <v>21</v>
      </c>
      <c r="P605" s="13" t="s">
        <v>21</v>
      </c>
      <c r="Q605" s="13" t="s">
        <v>21</v>
      </c>
      <c r="R605" s="13" t="s">
        <v>21</v>
      </c>
    </row>
    <row r="606" spans="1:18" s="11" customFormat="1" ht="15.75" x14ac:dyDescent="0.25">
      <c r="A606" s="389" t="s">
        <v>351</v>
      </c>
      <c r="B606" s="13" t="s">
        <v>189</v>
      </c>
      <c r="C606" s="59"/>
      <c r="D606" s="13" t="s">
        <v>21</v>
      </c>
      <c r="E606" s="13" t="s">
        <v>187</v>
      </c>
      <c r="F606" s="59"/>
      <c r="G606" s="13">
        <v>1</v>
      </c>
      <c r="H606" s="13">
        <v>1</v>
      </c>
      <c r="I606" s="13">
        <v>0</v>
      </c>
      <c r="J606" s="13">
        <v>0</v>
      </c>
      <c r="K606" s="13">
        <v>0</v>
      </c>
      <c r="L606" s="13" t="s">
        <v>21</v>
      </c>
      <c r="M606" s="60">
        <v>46021</v>
      </c>
      <c r="N606" s="60">
        <v>46021</v>
      </c>
      <c r="O606" s="48">
        <v>750000</v>
      </c>
      <c r="P606" s="48" t="s">
        <v>21</v>
      </c>
      <c r="Q606" s="48">
        <v>0</v>
      </c>
      <c r="R606" s="48">
        <v>0</v>
      </c>
    </row>
    <row r="607" spans="1:18" s="11" customFormat="1" ht="15.75" x14ac:dyDescent="0.25">
      <c r="A607" s="389" t="s">
        <v>352</v>
      </c>
      <c r="B607" s="13" t="s">
        <v>190</v>
      </c>
      <c r="C607" s="59"/>
      <c r="D607" s="59"/>
      <c r="E607" s="59"/>
      <c r="F607" s="59"/>
      <c r="G607" s="13" t="s">
        <v>21</v>
      </c>
      <c r="H607" s="59"/>
      <c r="I607" s="13" t="s">
        <v>21</v>
      </c>
      <c r="J607" s="59"/>
      <c r="K607" s="59"/>
      <c r="L607" s="13" t="s">
        <v>21</v>
      </c>
      <c r="M607" s="59"/>
      <c r="N607" s="59"/>
      <c r="O607" s="13" t="s">
        <v>21</v>
      </c>
      <c r="P607" s="13" t="s">
        <v>21</v>
      </c>
      <c r="Q607" s="13" t="s">
        <v>21</v>
      </c>
      <c r="R607" s="13" t="s">
        <v>21</v>
      </c>
    </row>
    <row r="608" spans="1:18" s="11" customFormat="1" ht="31.5" x14ac:dyDescent="0.25">
      <c r="A608" s="389" t="s">
        <v>353</v>
      </c>
      <c r="B608" s="13" t="s">
        <v>191</v>
      </c>
      <c r="C608" s="59"/>
      <c r="D608" s="13" t="s">
        <v>239</v>
      </c>
      <c r="E608" s="13" t="s">
        <v>193</v>
      </c>
      <c r="F608" s="13">
        <v>383</v>
      </c>
      <c r="G608" s="52">
        <v>250000</v>
      </c>
      <c r="H608" s="52">
        <v>250000</v>
      </c>
      <c r="I608" s="59">
        <v>0</v>
      </c>
      <c r="J608" s="59">
        <v>0</v>
      </c>
      <c r="K608" s="52"/>
      <c r="L608" s="13" t="s">
        <v>21</v>
      </c>
      <c r="M608" s="60">
        <v>45838</v>
      </c>
      <c r="N608" s="60">
        <v>45838</v>
      </c>
      <c r="O608" s="13" t="s">
        <v>21</v>
      </c>
      <c r="P608" s="13" t="s">
        <v>21</v>
      </c>
      <c r="Q608" s="13" t="s">
        <v>21</v>
      </c>
      <c r="R608" s="13" t="s">
        <v>21</v>
      </c>
    </row>
    <row r="609" spans="1:18" s="11" customFormat="1" ht="15.75" x14ac:dyDescent="0.25">
      <c r="A609" s="389" t="s">
        <v>354</v>
      </c>
      <c r="B609" s="13" t="s">
        <v>189</v>
      </c>
      <c r="C609" s="59"/>
      <c r="D609" s="13" t="s">
        <v>21</v>
      </c>
      <c r="E609" s="13" t="s">
        <v>187</v>
      </c>
      <c r="F609" s="59"/>
      <c r="G609" s="13">
        <v>1</v>
      </c>
      <c r="H609" s="13">
        <v>1</v>
      </c>
      <c r="I609" s="13">
        <v>0</v>
      </c>
      <c r="J609" s="13">
        <v>0</v>
      </c>
      <c r="K609" s="13">
        <v>0</v>
      </c>
      <c r="L609" s="13" t="s">
        <v>21</v>
      </c>
      <c r="M609" s="60">
        <v>46021</v>
      </c>
      <c r="N609" s="60">
        <v>46021</v>
      </c>
      <c r="O609" s="48">
        <v>750000</v>
      </c>
      <c r="P609" s="48" t="s">
        <v>21</v>
      </c>
      <c r="Q609" s="48">
        <v>0</v>
      </c>
      <c r="R609" s="48">
        <v>0</v>
      </c>
    </row>
    <row r="610" spans="1:18" s="11" customFormat="1" ht="15.75" x14ac:dyDescent="0.25">
      <c r="A610" s="389" t="s">
        <v>355</v>
      </c>
      <c r="B610" s="13" t="s">
        <v>190</v>
      </c>
      <c r="C610" s="59"/>
      <c r="D610" s="59"/>
      <c r="E610" s="59"/>
      <c r="F610" s="59"/>
      <c r="G610" s="13" t="s">
        <v>21</v>
      </c>
      <c r="H610" s="59"/>
      <c r="I610" s="13" t="s">
        <v>21</v>
      </c>
      <c r="J610" s="59"/>
      <c r="K610" s="59"/>
      <c r="L610" s="13" t="s">
        <v>21</v>
      </c>
      <c r="M610" s="59"/>
      <c r="N610" s="59"/>
      <c r="O610" s="13" t="s">
        <v>21</v>
      </c>
      <c r="P610" s="13" t="s">
        <v>21</v>
      </c>
      <c r="Q610" s="13" t="s">
        <v>21</v>
      </c>
      <c r="R610" s="13" t="s">
        <v>21</v>
      </c>
    </row>
    <row r="611" spans="1:18" s="11" customFormat="1" ht="31.5" x14ac:dyDescent="0.25">
      <c r="A611" s="389" t="s">
        <v>356</v>
      </c>
      <c r="B611" s="13" t="s">
        <v>191</v>
      </c>
      <c r="C611" s="59"/>
      <c r="D611" s="13" t="s">
        <v>239</v>
      </c>
      <c r="E611" s="13" t="s">
        <v>193</v>
      </c>
      <c r="F611" s="13">
        <v>383</v>
      </c>
      <c r="G611" s="52">
        <v>250000</v>
      </c>
      <c r="H611" s="52">
        <v>250000</v>
      </c>
      <c r="I611" s="59">
        <v>0</v>
      </c>
      <c r="J611" s="59">
        <v>0</v>
      </c>
      <c r="K611" s="52"/>
      <c r="L611" s="13" t="s">
        <v>21</v>
      </c>
      <c r="M611" s="60">
        <v>45838</v>
      </c>
      <c r="N611" s="60">
        <v>45838</v>
      </c>
      <c r="O611" s="13" t="s">
        <v>21</v>
      </c>
      <c r="P611" s="13" t="s">
        <v>21</v>
      </c>
      <c r="Q611" s="13" t="s">
        <v>21</v>
      </c>
      <c r="R611" s="13" t="s">
        <v>21</v>
      </c>
    </row>
    <row r="612" spans="1:18" s="11" customFormat="1" ht="15.75" x14ac:dyDescent="0.25">
      <c r="A612" s="389" t="s">
        <v>357</v>
      </c>
      <c r="B612" s="13" t="s">
        <v>189</v>
      </c>
      <c r="C612" s="59"/>
      <c r="D612" s="13" t="s">
        <v>21</v>
      </c>
      <c r="E612" s="13" t="s">
        <v>187</v>
      </c>
      <c r="F612" s="59"/>
      <c r="G612" s="13">
        <v>1</v>
      </c>
      <c r="H612" s="13">
        <v>1</v>
      </c>
      <c r="I612" s="13">
        <v>0</v>
      </c>
      <c r="J612" s="13">
        <v>0</v>
      </c>
      <c r="K612" s="13">
        <v>0</v>
      </c>
      <c r="L612" s="13" t="s">
        <v>21</v>
      </c>
      <c r="M612" s="60">
        <v>46021</v>
      </c>
      <c r="N612" s="60">
        <v>46021</v>
      </c>
      <c r="O612" s="48">
        <v>750000</v>
      </c>
      <c r="P612" s="48" t="s">
        <v>21</v>
      </c>
      <c r="Q612" s="48">
        <v>0</v>
      </c>
      <c r="R612" s="48">
        <v>0</v>
      </c>
    </row>
    <row r="613" spans="1:18" s="11" customFormat="1" ht="15.75" x14ac:dyDescent="0.25">
      <c r="A613" s="389" t="s">
        <v>358</v>
      </c>
      <c r="B613" s="13" t="s">
        <v>190</v>
      </c>
      <c r="C613" s="59"/>
      <c r="D613" s="59"/>
      <c r="E613" s="59"/>
      <c r="F613" s="59"/>
      <c r="G613" s="13" t="s">
        <v>21</v>
      </c>
      <c r="H613" s="59"/>
      <c r="I613" s="13" t="s">
        <v>21</v>
      </c>
      <c r="J613" s="59"/>
      <c r="K613" s="59"/>
      <c r="L613" s="13" t="s">
        <v>21</v>
      </c>
      <c r="M613" s="59"/>
      <c r="N613" s="59"/>
      <c r="O613" s="13" t="s">
        <v>21</v>
      </c>
      <c r="P613" s="13" t="s">
        <v>21</v>
      </c>
      <c r="Q613" s="13" t="s">
        <v>21</v>
      </c>
      <c r="R613" s="13" t="s">
        <v>21</v>
      </c>
    </row>
    <row r="614" spans="1:18" s="11" customFormat="1" ht="31.5" x14ac:dyDescent="0.25">
      <c r="A614" s="389" t="s">
        <v>359</v>
      </c>
      <c r="B614" s="13" t="s">
        <v>191</v>
      </c>
      <c r="C614" s="59"/>
      <c r="D614" s="13" t="s">
        <v>239</v>
      </c>
      <c r="E614" s="13" t="s">
        <v>193</v>
      </c>
      <c r="F614" s="13">
        <v>383</v>
      </c>
      <c r="G614" s="52">
        <v>250000</v>
      </c>
      <c r="H614" s="52">
        <v>250000</v>
      </c>
      <c r="I614" s="59">
        <v>0</v>
      </c>
      <c r="J614" s="59">
        <v>0</v>
      </c>
      <c r="K614" s="52"/>
      <c r="L614" s="13" t="s">
        <v>21</v>
      </c>
      <c r="M614" s="60">
        <v>45838</v>
      </c>
      <c r="N614" s="60">
        <v>45838</v>
      </c>
      <c r="O614" s="13" t="s">
        <v>21</v>
      </c>
      <c r="P614" s="13" t="s">
        <v>21</v>
      </c>
      <c r="Q614" s="13" t="s">
        <v>21</v>
      </c>
      <c r="R614" s="13" t="s">
        <v>21</v>
      </c>
    </row>
    <row r="615" spans="1:18" s="11" customFormat="1" ht="15.75" x14ac:dyDescent="0.25">
      <c r="A615" s="389" t="s">
        <v>360</v>
      </c>
      <c r="B615" s="13" t="s">
        <v>189</v>
      </c>
      <c r="C615" s="59"/>
      <c r="D615" s="13" t="s">
        <v>21</v>
      </c>
      <c r="E615" s="13" t="s">
        <v>187</v>
      </c>
      <c r="F615" s="59"/>
      <c r="G615" s="13">
        <v>1</v>
      </c>
      <c r="H615" s="13">
        <v>1</v>
      </c>
      <c r="I615" s="13">
        <v>0</v>
      </c>
      <c r="J615" s="13">
        <v>0</v>
      </c>
      <c r="K615" s="13">
        <v>0</v>
      </c>
      <c r="L615" s="13" t="s">
        <v>21</v>
      </c>
      <c r="M615" s="60">
        <v>46021</v>
      </c>
      <c r="N615" s="60">
        <v>46021</v>
      </c>
      <c r="O615" s="48">
        <v>686250</v>
      </c>
      <c r="P615" s="48" t="s">
        <v>21</v>
      </c>
      <c r="Q615" s="48">
        <v>0</v>
      </c>
      <c r="R615" s="48">
        <v>0</v>
      </c>
    </row>
    <row r="616" spans="1:18" s="11" customFormat="1" ht="15.75" x14ac:dyDescent="0.25">
      <c r="A616" s="389" t="s">
        <v>361</v>
      </c>
      <c r="B616" s="13" t="s">
        <v>190</v>
      </c>
      <c r="C616" s="59"/>
      <c r="D616" s="59"/>
      <c r="E616" s="59"/>
      <c r="F616" s="59"/>
      <c r="G616" s="13" t="s">
        <v>21</v>
      </c>
      <c r="H616" s="59"/>
      <c r="I616" s="13" t="s">
        <v>21</v>
      </c>
      <c r="J616" s="59"/>
      <c r="K616" s="59"/>
      <c r="L616" s="13" t="s">
        <v>21</v>
      </c>
      <c r="M616" s="59"/>
      <c r="N616" s="59"/>
      <c r="O616" s="13" t="s">
        <v>21</v>
      </c>
      <c r="P616" s="13" t="s">
        <v>21</v>
      </c>
      <c r="Q616" s="13" t="s">
        <v>21</v>
      </c>
      <c r="R616" s="13" t="s">
        <v>21</v>
      </c>
    </row>
    <row r="617" spans="1:18" s="11" customFormat="1" ht="31.5" x14ac:dyDescent="0.25">
      <c r="A617" s="389" t="s">
        <v>362</v>
      </c>
      <c r="B617" s="13" t="s">
        <v>191</v>
      </c>
      <c r="C617" s="59"/>
      <c r="D617" s="13" t="s">
        <v>239</v>
      </c>
      <c r="E617" s="13" t="s">
        <v>193</v>
      </c>
      <c r="F617" s="13">
        <v>383</v>
      </c>
      <c r="G617" s="52">
        <v>228750</v>
      </c>
      <c r="H617" s="52">
        <v>228750</v>
      </c>
      <c r="I617" s="59">
        <v>0</v>
      </c>
      <c r="J617" s="59">
        <v>0</v>
      </c>
      <c r="K617" s="52"/>
      <c r="L617" s="13" t="s">
        <v>21</v>
      </c>
      <c r="M617" s="60">
        <v>45838</v>
      </c>
      <c r="N617" s="60">
        <v>45838</v>
      </c>
      <c r="O617" s="13" t="s">
        <v>21</v>
      </c>
      <c r="P617" s="13" t="s">
        <v>21</v>
      </c>
      <c r="Q617" s="13" t="s">
        <v>21</v>
      </c>
      <c r="R617" s="13" t="s">
        <v>21</v>
      </c>
    </row>
    <row r="618" spans="1:18" s="11" customFormat="1" ht="15.75" x14ac:dyDescent="0.25">
      <c r="A618" s="389" t="s">
        <v>363</v>
      </c>
      <c r="B618" s="13" t="s">
        <v>189</v>
      </c>
      <c r="C618" s="59"/>
      <c r="D618" s="13" t="s">
        <v>21</v>
      </c>
      <c r="E618" s="13" t="s">
        <v>187</v>
      </c>
      <c r="F618" s="59"/>
      <c r="G618" s="13">
        <v>1</v>
      </c>
      <c r="H618" s="13">
        <v>1</v>
      </c>
      <c r="I618" s="13">
        <v>0</v>
      </c>
      <c r="J618" s="13">
        <v>0</v>
      </c>
      <c r="K618" s="13">
        <v>0</v>
      </c>
      <c r="L618" s="13" t="s">
        <v>21</v>
      </c>
      <c r="M618" s="60">
        <v>46021</v>
      </c>
      <c r="N618" s="60">
        <v>46021</v>
      </c>
      <c r="O618" s="48">
        <v>750000</v>
      </c>
      <c r="P618" s="48" t="s">
        <v>21</v>
      </c>
      <c r="Q618" s="48">
        <v>0</v>
      </c>
      <c r="R618" s="48">
        <v>0</v>
      </c>
    </row>
    <row r="619" spans="1:18" s="11" customFormat="1" ht="15.75" x14ac:dyDescent="0.25">
      <c r="A619" s="389" t="s">
        <v>364</v>
      </c>
      <c r="B619" s="13" t="s">
        <v>190</v>
      </c>
      <c r="C619" s="59"/>
      <c r="D619" s="59"/>
      <c r="E619" s="59"/>
      <c r="F619" s="59"/>
      <c r="G619" s="13" t="s">
        <v>21</v>
      </c>
      <c r="H619" s="59"/>
      <c r="I619" s="13" t="s">
        <v>21</v>
      </c>
      <c r="J619" s="59"/>
      <c r="K619" s="59"/>
      <c r="L619" s="13" t="s">
        <v>21</v>
      </c>
      <c r="M619" s="59"/>
      <c r="N619" s="59"/>
      <c r="O619" s="13" t="s">
        <v>21</v>
      </c>
      <c r="P619" s="13" t="s">
        <v>21</v>
      </c>
      <c r="Q619" s="13" t="s">
        <v>21</v>
      </c>
      <c r="R619" s="13" t="s">
        <v>21</v>
      </c>
    </row>
    <row r="620" spans="1:18" s="11" customFormat="1" ht="31.5" x14ac:dyDescent="0.25">
      <c r="A620" s="389" t="s">
        <v>365</v>
      </c>
      <c r="B620" s="13" t="s">
        <v>191</v>
      </c>
      <c r="C620" s="59"/>
      <c r="D620" s="13" t="s">
        <v>239</v>
      </c>
      <c r="E620" s="13" t="s">
        <v>193</v>
      </c>
      <c r="F620" s="13">
        <v>383</v>
      </c>
      <c r="G620" s="52">
        <v>250000</v>
      </c>
      <c r="H620" s="52">
        <v>250000</v>
      </c>
      <c r="I620" s="59">
        <v>0</v>
      </c>
      <c r="J620" s="59">
        <v>0</v>
      </c>
      <c r="K620" s="52"/>
      <c r="L620" s="13" t="s">
        <v>21</v>
      </c>
      <c r="M620" s="60">
        <v>45838</v>
      </c>
      <c r="N620" s="60">
        <v>45838</v>
      </c>
      <c r="O620" s="13" t="s">
        <v>21</v>
      </c>
      <c r="P620" s="13" t="s">
        <v>21</v>
      </c>
      <c r="Q620" s="13" t="s">
        <v>21</v>
      </c>
      <c r="R620" s="13" t="s">
        <v>21</v>
      </c>
    </row>
    <row r="621" spans="1:18" s="11" customFormat="1" ht="15.75" x14ac:dyDescent="0.25">
      <c r="A621" s="389" t="s">
        <v>366</v>
      </c>
      <c r="B621" s="13" t="s">
        <v>189</v>
      </c>
      <c r="C621" s="59"/>
      <c r="D621" s="13" t="s">
        <v>21</v>
      </c>
      <c r="E621" s="13" t="s">
        <v>187</v>
      </c>
      <c r="F621" s="59"/>
      <c r="G621" s="13">
        <v>1</v>
      </c>
      <c r="H621" s="13">
        <v>1</v>
      </c>
      <c r="I621" s="13">
        <v>0</v>
      </c>
      <c r="J621" s="13">
        <v>0</v>
      </c>
      <c r="K621" s="13">
        <v>0</v>
      </c>
      <c r="L621" s="13" t="s">
        <v>21</v>
      </c>
      <c r="M621" s="60">
        <v>46021</v>
      </c>
      <c r="N621" s="60">
        <v>46021</v>
      </c>
      <c r="O621" s="48">
        <v>750000</v>
      </c>
      <c r="P621" s="48" t="s">
        <v>21</v>
      </c>
      <c r="Q621" s="48">
        <v>0</v>
      </c>
      <c r="R621" s="48">
        <v>0</v>
      </c>
    </row>
    <row r="622" spans="1:18" s="11" customFormat="1" ht="15.75" x14ac:dyDescent="0.25">
      <c r="A622" s="389" t="s">
        <v>367</v>
      </c>
      <c r="B622" s="13" t="s">
        <v>190</v>
      </c>
      <c r="C622" s="59"/>
      <c r="D622" s="59"/>
      <c r="E622" s="59"/>
      <c r="F622" s="59"/>
      <c r="G622" s="13" t="s">
        <v>21</v>
      </c>
      <c r="H622" s="59"/>
      <c r="I622" s="13" t="s">
        <v>21</v>
      </c>
      <c r="J622" s="59"/>
      <c r="K622" s="59"/>
      <c r="L622" s="13" t="s">
        <v>21</v>
      </c>
      <c r="M622" s="59"/>
      <c r="N622" s="59"/>
      <c r="O622" s="13" t="s">
        <v>21</v>
      </c>
      <c r="P622" s="13" t="s">
        <v>21</v>
      </c>
      <c r="Q622" s="13" t="s">
        <v>21</v>
      </c>
      <c r="R622" s="13" t="s">
        <v>21</v>
      </c>
    </row>
    <row r="623" spans="1:18" s="11" customFormat="1" ht="31.5" x14ac:dyDescent="0.25">
      <c r="A623" s="389" t="s">
        <v>368</v>
      </c>
      <c r="B623" s="13" t="s">
        <v>191</v>
      </c>
      <c r="C623" s="59"/>
      <c r="D623" s="13" t="s">
        <v>239</v>
      </c>
      <c r="E623" s="13" t="s">
        <v>193</v>
      </c>
      <c r="F623" s="13">
        <v>383</v>
      </c>
      <c r="G623" s="52">
        <v>250000</v>
      </c>
      <c r="H623" s="52">
        <v>250000</v>
      </c>
      <c r="I623" s="59">
        <v>0</v>
      </c>
      <c r="J623" s="59">
        <v>0</v>
      </c>
      <c r="K623" s="52"/>
      <c r="L623" s="13" t="s">
        <v>21</v>
      </c>
      <c r="M623" s="60">
        <v>45838</v>
      </c>
      <c r="N623" s="60">
        <v>45838</v>
      </c>
      <c r="O623" s="13" t="s">
        <v>21</v>
      </c>
      <c r="P623" s="13" t="s">
        <v>21</v>
      </c>
      <c r="Q623" s="13" t="s">
        <v>21</v>
      </c>
      <c r="R623" s="13" t="s">
        <v>21</v>
      </c>
    </row>
    <row r="624" spans="1:18" s="11" customFormat="1" ht="15.75" x14ac:dyDescent="0.25">
      <c r="A624" s="389" t="s">
        <v>369</v>
      </c>
      <c r="B624" s="13" t="s">
        <v>189</v>
      </c>
      <c r="C624" s="59"/>
      <c r="D624" s="13" t="s">
        <v>21</v>
      </c>
      <c r="E624" s="13" t="s">
        <v>187</v>
      </c>
      <c r="F624" s="59"/>
      <c r="G624" s="13">
        <v>1</v>
      </c>
      <c r="H624" s="13">
        <v>1</v>
      </c>
      <c r="I624" s="13">
        <v>0</v>
      </c>
      <c r="J624" s="13">
        <v>0</v>
      </c>
      <c r="K624" s="13">
        <v>0</v>
      </c>
      <c r="L624" s="13" t="s">
        <v>21</v>
      </c>
      <c r="M624" s="60">
        <v>46021</v>
      </c>
      <c r="N624" s="60">
        <v>46021</v>
      </c>
      <c r="O624" s="48">
        <v>750000</v>
      </c>
      <c r="P624" s="48" t="s">
        <v>21</v>
      </c>
      <c r="Q624" s="48">
        <v>0</v>
      </c>
      <c r="R624" s="48">
        <v>0</v>
      </c>
    </row>
    <row r="625" spans="1:18" s="11" customFormat="1" ht="15.75" x14ac:dyDescent="0.25">
      <c r="A625" s="389" t="s">
        <v>370</v>
      </c>
      <c r="B625" s="13" t="s">
        <v>190</v>
      </c>
      <c r="C625" s="59"/>
      <c r="D625" s="59"/>
      <c r="E625" s="59"/>
      <c r="F625" s="59"/>
      <c r="G625" s="13" t="s">
        <v>21</v>
      </c>
      <c r="H625" s="59"/>
      <c r="I625" s="13" t="s">
        <v>21</v>
      </c>
      <c r="J625" s="59"/>
      <c r="K625" s="59"/>
      <c r="L625" s="13" t="s">
        <v>21</v>
      </c>
      <c r="M625" s="59"/>
      <c r="N625" s="59"/>
      <c r="O625" s="13" t="s">
        <v>21</v>
      </c>
      <c r="P625" s="13" t="s">
        <v>21</v>
      </c>
      <c r="Q625" s="13" t="s">
        <v>21</v>
      </c>
      <c r="R625" s="13" t="s">
        <v>21</v>
      </c>
    </row>
    <row r="626" spans="1:18" s="11" customFormat="1" ht="31.5" x14ac:dyDescent="0.25">
      <c r="A626" s="389" t="s">
        <v>371</v>
      </c>
      <c r="B626" s="13" t="s">
        <v>191</v>
      </c>
      <c r="C626" s="59"/>
      <c r="D626" s="13" t="s">
        <v>239</v>
      </c>
      <c r="E626" s="13" t="s">
        <v>193</v>
      </c>
      <c r="F626" s="13">
        <v>383</v>
      </c>
      <c r="G626" s="52">
        <v>250000</v>
      </c>
      <c r="H626" s="52">
        <v>250000</v>
      </c>
      <c r="I626" s="59">
        <v>0</v>
      </c>
      <c r="J626" s="59">
        <v>0</v>
      </c>
      <c r="K626" s="52"/>
      <c r="L626" s="13" t="s">
        <v>21</v>
      </c>
      <c r="M626" s="60">
        <v>45838</v>
      </c>
      <c r="N626" s="60">
        <v>45838</v>
      </c>
      <c r="O626" s="13" t="s">
        <v>21</v>
      </c>
      <c r="P626" s="13" t="s">
        <v>21</v>
      </c>
      <c r="Q626" s="13" t="s">
        <v>21</v>
      </c>
      <c r="R626" s="13" t="s">
        <v>21</v>
      </c>
    </row>
    <row r="627" spans="1:18" s="11" customFormat="1" ht="15.75" x14ac:dyDescent="0.25">
      <c r="A627" s="389" t="s">
        <v>372</v>
      </c>
      <c r="B627" s="13" t="s">
        <v>189</v>
      </c>
      <c r="C627" s="59"/>
      <c r="D627" s="13" t="s">
        <v>21</v>
      </c>
      <c r="E627" s="13" t="s">
        <v>187</v>
      </c>
      <c r="F627" s="59"/>
      <c r="G627" s="13">
        <v>1</v>
      </c>
      <c r="H627" s="13">
        <v>1</v>
      </c>
      <c r="I627" s="13">
        <v>0</v>
      </c>
      <c r="J627" s="13">
        <v>0</v>
      </c>
      <c r="K627" s="13">
        <v>0</v>
      </c>
      <c r="L627" s="13" t="s">
        <v>21</v>
      </c>
      <c r="M627" s="60">
        <v>46021</v>
      </c>
      <c r="N627" s="60">
        <v>46021</v>
      </c>
      <c r="O627" s="48">
        <v>750000</v>
      </c>
      <c r="P627" s="48" t="s">
        <v>21</v>
      </c>
      <c r="Q627" s="48">
        <v>0</v>
      </c>
      <c r="R627" s="48">
        <v>0</v>
      </c>
    </row>
    <row r="628" spans="1:18" s="11" customFormat="1" ht="15.75" x14ac:dyDescent="0.25">
      <c r="A628" s="389" t="s">
        <v>373</v>
      </c>
      <c r="B628" s="13" t="s">
        <v>190</v>
      </c>
      <c r="C628" s="59"/>
      <c r="D628" s="59"/>
      <c r="E628" s="59"/>
      <c r="F628" s="59"/>
      <c r="G628" s="13" t="s">
        <v>21</v>
      </c>
      <c r="H628" s="59"/>
      <c r="I628" s="13" t="s">
        <v>21</v>
      </c>
      <c r="J628" s="59"/>
      <c r="K628" s="59"/>
      <c r="L628" s="13" t="s">
        <v>21</v>
      </c>
      <c r="M628" s="59"/>
      <c r="N628" s="59"/>
      <c r="O628" s="13" t="s">
        <v>21</v>
      </c>
      <c r="P628" s="13" t="s">
        <v>21</v>
      </c>
      <c r="Q628" s="13" t="s">
        <v>21</v>
      </c>
      <c r="R628" s="13" t="s">
        <v>21</v>
      </c>
    </row>
    <row r="629" spans="1:18" s="11" customFormat="1" ht="31.5" x14ac:dyDescent="0.25">
      <c r="A629" s="389" t="s">
        <v>374</v>
      </c>
      <c r="B629" s="13" t="s">
        <v>191</v>
      </c>
      <c r="C629" s="59"/>
      <c r="D629" s="13" t="s">
        <v>239</v>
      </c>
      <c r="E629" s="13" t="s">
        <v>193</v>
      </c>
      <c r="F629" s="13">
        <v>383</v>
      </c>
      <c r="G629" s="52">
        <v>250000</v>
      </c>
      <c r="H629" s="52">
        <v>250000</v>
      </c>
      <c r="I629" s="59">
        <v>0</v>
      </c>
      <c r="J629" s="59">
        <v>0</v>
      </c>
      <c r="K629" s="52"/>
      <c r="L629" s="13" t="s">
        <v>21</v>
      </c>
      <c r="M629" s="60">
        <v>45838</v>
      </c>
      <c r="N629" s="60">
        <v>45838</v>
      </c>
      <c r="O629" s="13" t="s">
        <v>21</v>
      </c>
      <c r="P629" s="13" t="s">
        <v>21</v>
      </c>
      <c r="Q629" s="13" t="s">
        <v>21</v>
      </c>
      <c r="R629" s="13" t="s">
        <v>21</v>
      </c>
    </row>
    <row r="630" spans="1:18" s="11" customFormat="1" ht="15.75" x14ac:dyDescent="0.25">
      <c r="A630" s="389" t="s">
        <v>375</v>
      </c>
      <c r="B630" s="13" t="s">
        <v>189</v>
      </c>
      <c r="C630" s="59"/>
      <c r="D630" s="13" t="s">
        <v>21</v>
      </c>
      <c r="E630" s="13" t="s">
        <v>187</v>
      </c>
      <c r="F630" s="59"/>
      <c r="G630" s="13">
        <v>1</v>
      </c>
      <c r="H630" s="13">
        <v>1</v>
      </c>
      <c r="I630" s="13">
        <v>0</v>
      </c>
      <c r="J630" s="13">
        <v>0</v>
      </c>
      <c r="K630" s="13">
        <v>0</v>
      </c>
      <c r="L630" s="13" t="s">
        <v>21</v>
      </c>
      <c r="M630" s="60">
        <v>46021</v>
      </c>
      <c r="N630" s="60">
        <v>46021</v>
      </c>
      <c r="O630" s="48">
        <v>262360</v>
      </c>
      <c r="P630" s="48" t="s">
        <v>21</v>
      </c>
      <c r="Q630" s="48">
        <v>0</v>
      </c>
      <c r="R630" s="48">
        <v>0</v>
      </c>
    </row>
    <row r="631" spans="1:18" s="11" customFormat="1" ht="15.75" x14ac:dyDescent="0.25">
      <c r="A631" s="389" t="s">
        <v>376</v>
      </c>
      <c r="B631" s="13" t="s">
        <v>190</v>
      </c>
      <c r="C631" s="59"/>
      <c r="D631" s="59"/>
      <c r="E631" s="59"/>
      <c r="F631" s="59"/>
      <c r="G631" s="13" t="s">
        <v>21</v>
      </c>
      <c r="H631" s="59"/>
      <c r="I631" s="13" t="s">
        <v>21</v>
      </c>
      <c r="J631" s="59"/>
      <c r="K631" s="59"/>
      <c r="L631" s="13" t="s">
        <v>21</v>
      </c>
      <c r="M631" s="59"/>
      <c r="N631" s="59"/>
      <c r="O631" s="13" t="s">
        <v>21</v>
      </c>
      <c r="P631" s="13" t="s">
        <v>21</v>
      </c>
      <c r="Q631" s="13" t="s">
        <v>21</v>
      </c>
      <c r="R631" s="13" t="s">
        <v>21</v>
      </c>
    </row>
    <row r="632" spans="1:18" s="11" customFormat="1" ht="31.5" x14ac:dyDescent="0.25">
      <c r="A632" s="389" t="s">
        <v>377</v>
      </c>
      <c r="B632" s="13" t="s">
        <v>191</v>
      </c>
      <c r="C632" s="59"/>
      <c r="D632" s="13" t="s">
        <v>239</v>
      </c>
      <c r="E632" s="13" t="s">
        <v>193</v>
      </c>
      <c r="F632" s="13">
        <v>383</v>
      </c>
      <c r="G632" s="52">
        <v>87500</v>
      </c>
      <c r="H632" s="52">
        <v>87500</v>
      </c>
      <c r="I632" s="59">
        <v>0</v>
      </c>
      <c r="J632" s="59">
        <v>0</v>
      </c>
      <c r="K632" s="52"/>
      <c r="L632" s="13" t="s">
        <v>21</v>
      </c>
      <c r="M632" s="60">
        <v>45838</v>
      </c>
      <c r="N632" s="60">
        <v>45838</v>
      </c>
      <c r="O632" s="13" t="s">
        <v>21</v>
      </c>
      <c r="P632" s="13" t="s">
        <v>21</v>
      </c>
      <c r="Q632" s="13" t="s">
        <v>21</v>
      </c>
      <c r="R632" s="13" t="s">
        <v>21</v>
      </c>
    </row>
    <row r="633" spans="1:18" s="11" customFormat="1" ht="15.75" x14ac:dyDescent="0.25">
      <c r="A633" s="389" t="s">
        <v>378</v>
      </c>
      <c r="B633" s="13" t="s">
        <v>189</v>
      </c>
      <c r="C633" s="59"/>
      <c r="D633" s="13" t="s">
        <v>21</v>
      </c>
      <c r="E633" s="13" t="s">
        <v>187</v>
      </c>
      <c r="F633" s="59"/>
      <c r="G633" s="13">
        <v>1</v>
      </c>
      <c r="H633" s="13">
        <v>1</v>
      </c>
      <c r="I633" s="13">
        <v>0</v>
      </c>
      <c r="J633" s="13">
        <v>0</v>
      </c>
      <c r="K633" s="13">
        <v>0</v>
      </c>
      <c r="L633" s="13" t="s">
        <v>21</v>
      </c>
      <c r="M633" s="60">
        <v>46021</v>
      </c>
      <c r="N633" s="60">
        <v>46021</v>
      </c>
      <c r="O633" s="48">
        <v>750000</v>
      </c>
      <c r="P633" s="48" t="s">
        <v>21</v>
      </c>
      <c r="Q633" s="48">
        <v>0</v>
      </c>
      <c r="R633" s="48">
        <v>0</v>
      </c>
    </row>
    <row r="634" spans="1:18" s="11" customFormat="1" ht="15.75" x14ac:dyDescent="0.25">
      <c r="A634" s="389" t="s">
        <v>379</v>
      </c>
      <c r="B634" s="13" t="s">
        <v>190</v>
      </c>
      <c r="C634" s="59"/>
      <c r="D634" s="59"/>
      <c r="E634" s="59"/>
      <c r="F634" s="59"/>
      <c r="G634" s="13" t="s">
        <v>21</v>
      </c>
      <c r="H634" s="59"/>
      <c r="I634" s="13" t="s">
        <v>21</v>
      </c>
      <c r="J634" s="59"/>
      <c r="K634" s="59"/>
      <c r="L634" s="13" t="s">
        <v>21</v>
      </c>
      <c r="M634" s="59"/>
      <c r="N634" s="59"/>
      <c r="O634" s="13" t="s">
        <v>21</v>
      </c>
      <c r="P634" s="13" t="s">
        <v>21</v>
      </c>
      <c r="Q634" s="13" t="s">
        <v>21</v>
      </c>
      <c r="R634" s="13" t="s">
        <v>21</v>
      </c>
    </row>
    <row r="635" spans="1:18" s="11" customFormat="1" ht="31.5" x14ac:dyDescent="0.25">
      <c r="A635" s="389" t="s">
        <v>380</v>
      </c>
      <c r="B635" s="13" t="s">
        <v>191</v>
      </c>
      <c r="C635" s="59"/>
      <c r="D635" s="13" t="s">
        <v>239</v>
      </c>
      <c r="E635" s="13" t="s">
        <v>193</v>
      </c>
      <c r="F635" s="13">
        <v>383</v>
      </c>
      <c r="G635" s="52">
        <v>250000</v>
      </c>
      <c r="H635" s="52">
        <v>250000</v>
      </c>
      <c r="I635" s="59">
        <v>0</v>
      </c>
      <c r="J635" s="59">
        <v>0</v>
      </c>
      <c r="K635" s="52"/>
      <c r="L635" s="13" t="s">
        <v>21</v>
      </c>
      <c r="M635" s="60">
        <v>45838</v>
      </c>
      <c r="N635" s="60">
        <v>45838</v>
      </c>
      <c r="O635" s="13" t="s">
        <v>21</v>
      </c>
      <c r="P635" s="13" t="s">
        <v>21</v>
      </c>
      <c r="Q635" s="13" t="s">
        <v>21</v>
      </c>
      <c r="R635" s="13" t="s">
        <v>21</v>
      </c>
    </row>
    <row r="636" spans="1:18" s="11" customFormat="1" ht="15.75" x14ac:dyDescent="0.25">
      <c r="A636" s="389" t="s">
        <v>381</v>
      </c>
      <c r="B636" s="13" t="s">
        <v>189</v>
      </c>
      <c r="C636" s="59"/>
      <c r="D636" s="13" t="s">
        <v>21</v>
      </c>
      <c r="E636" s="13" t="s">
        <v>187</v>
      </c>
      <c r="F636" s="59"/>
      <c r="G636" s="13">
        <v>1</v>
      </c>
      <c r="H636" s="13">
        <v>1</v>
      </c>
      <c r="I636" s="13">
        <v>0</v>
      </c>
      <c r="J636" s="13">
        <v>0</v>
      </c>
      <c r="K636" s="13">
        <v>0</v>
      </c>
      <c r="L636" s="13" t="s">
        <v>21</v>
      </c>
      <c r="M636" s="60">
        <v>46021</v>
      </c>
      <c r="N636" s="60">
        <v>46021</v>
      </c>
      <c r="O636" s="48">
        <v>750000</v>
      </c>
      <c r="P636" s="48" t="s">
        <v>21</v>
      </c>
      <c r="Q636" s="48">
        <v>0</v>
      </c>
      <c r="R636" s="48">
        <v>0</v>
      </c>
    </row>
    <row r="637" spans="1:18" s="11" customFormat="1" ht="15.75" x14ac:dyDescent="0.25">
      <c r="A637" s="389" t="s">
        <v>382</v>
      </c>
      <c r="B637" s="13" t="s">
        <v>190</v>
      </c>
      <c r="C637" s="59"/>
      <c r="D637" s="59"/>
      <c r="E637" s="59"/>
      <c r="F637" s="59"/>
      <c r="G637" s="13" t="s">
        <v>21</v>
      </c>
      <c r="H637" s="59"/>
      <c r="I637" s="13" t="s">
        <v>21</v>
      </c>
      <c r="J637" s="59"/>
      <c r="K637" s="59"/>
      <c r="L637" s="13" t="s">
        <v>21</v>
      </c>
      <c r="M637" s="59"/>
      <c r="N637" s="59"/>
      <c r="O637" s="13" t="s">
        <v>21</v>
      </c>
      <c r="P637" s="13" t="s">
        <v>21</v>
      </c>
      <c r="Q637" s="13" t="s">
        <v>21</v>
      </c>
      <c r="R637" s="13" t="s">
        <v>21</v>
      </c>
    </row>
    <row r="638" spans="1:18" s="11" customFormat="1" ht="27.75" customHeight="1" x14ac:dyDescent="0.25">
      <c r="A638" s="389" t="s">
        <v>383</v>
      </c>
      <c r="B638" s="13" t="s">
        <v>191</v>
      </c>
      <c r="C638" s="59"/>
      <c r="D638" s="13" t="s">
        <v>239</v>
      </c>
      <c r="E638" s="13" t="s">
        <v>193</v>
      </c>
      <c r="F638" s="13">
        <v>383</v>
      </c>
      <c r="G638" s="52">
        <v>250000</v>
      </c>
      <c r="H638" s="52">
        <v>250000</v>
      </c>
      <c r="I638" s="59">
        <v>0</v>
      </c>
      <c r="J638" s="59">
        <v>0</v>
      </c>
      <c r="K638" s="52"/>
      <c r="L638" s="13" t="s">
        <v>21</v>
      </c>
      <c r="M638" s="60">
        <v>45838</v>
      </c>
      <c r="N638" s="60">
        <v>45838</v>
      </c>
      <c r="O638" s="13" t="s">
        <v>21</v>
      </c>
      <c r="P638" s="13" t="s">
        <v>21</v>
      </c>
      <c r="Q638" s="13" t="s">
        <v>21</v>
      </c>
      <c r="R638" s="13" t="s">
        <v>21</v>
      </c>
    </row>
    <row r="639" spans="1:18" s="11" customFormat="1" ht="15.75" x14ac:dyDescent="0.25">
      <c r="A639" s="389" t="s">
        <v>384</v>
      </c>
      <c r="B639" s="13" t="s">
        <v>189</v>
      </c>
      <c r="C639" s="59"/>
      <c r="D639" s="13" t="s">
        <v>21</v>
      </c>
      <c r="E639" s="13" t="s">
        <v>187</v>
      </c>
      <c r="F639" s="59"/>
      <c r="G639" s="13">
        <v>1</v>
      </c>
      <c r="H639" s="13">
        <v>1</v>
      </c>
      <c r="I639" s="13">
        <v>0</v>
      </c>
      <c r="J639" s="13">
        <v>0</v>
      </c>
      <c r="K639" s="13">
        <v>0</v>
      </c>
      <c r="L639" s="13" t="s">
        <v>21</v>
      </c>
      <c r="M639" s="60">
        <v>46021</v>
      </c>
      <c r="N639" s="60">
        <v>46021</v>
      </c>
      <c r="O639" s="48">
        <v>750000</v>
      </c>
      <c r="P639" s="48" t="s">
        <v>21</v>
      </c>
      <c r="Q639" s="48">
        <v>0</v>
      </c>
      <c r="R639" s="48">
        <v>0</v>
      </c>
    </row>
    <row r="640" spans="1:18" s="11" customFormat="1" ht="15.75" x14ac:dyDescent="0.25">
      <c r="A640" s="389" t="s">
        <v>385</v>
      </c>
      <c r="B640" s="13" t="s">
        <v>190</v>
      </c>
      <c r="C640" s="59"/>
      <c r="D640" s="59"/>
      <c r="E640" s="59"/>
      <c r="F640" s="59"/>
      <c r="G640" s="13" t="s">
        <v>21</v>
      </c>
      <c r="H640" s="59"/>
      <c r="I640" s="13" t="s">
        <v>21</v>
      </c>
      <c r="J640" s="59"/>
      <c r="K640" s="59"/>
      <c r="L640" s="13" t="s">
        <v>21</v>
      </c>
      <c r="M640" s="59"/>
      <c r="N640" s="59"/>
      <c r="O640" s="13" t="s">
        <v>21</v>
      </c>
      <c r="P640" s="13" t="s">
        <v>21</v>
      </c>
      <c r="Q640" s="13" t="s">
        <v>21</v>
      </c>
      <c r="R640" s="13" t="s">
        <v>21</v>
      </c>
    </row>
    <row r="641" spans="1:18" s="11" customFormat="1" ht="30" customHeight="1" x14ac:dyDescent="0.25">
      <c r="A641" s="389" t="s">
        <v>386</v>
      </c>
      <c r="B641" s="13" t="s">
        <v>191</v>
      </c>
      <c r="C641" s="59"/>
      <c r="D641" s="13" t="s">
        <v>239</v>
      </c>
      <c r="E641" s="13" t="s">
        <v>193</v>
      </c>
      <c r="F641" s="13">
        <v>383</v>
      </c>
      <c r="G641" s="52">
        <v>250000</v>
      </c>
      <c r="H641" s="52">
        <v>250000</v>
      </c>
      <c r="I641" s="59">
        <v>0</v>
      </c>
      <c r="J641" s="59">
        <v>0</v>
      </c>
      <c r="K641" s="52"/>
      <c r="L641" s="13" t="s">
        <v>21</v>
      </c>
      <c r="M641" s="60">
        <v>45838</v>
      </c>
      <c r="N641" s="60">
        <v>45838</v>
      </c>
      <c r="O641" s="13" t="s">
        <v>21</v>
      </c>
      <c r="P641" s="13" t="s">
        <v>21</v>
      </c>
      <c r="Q641" s="13" t="s">
        <v>21</v>
      </c>
      <c r="R641" s="13" t="s">
        <v>21</v>
      </c>
    </row>
    <row r="642" spans="1:18" s="11" customFormat="1" ht="15.75" x14ac:dyDescent="0.25">
      <c r="A642" s="389" t="s">
        <v>387</v>
      </c>
      <c r="B642" s="13" t="s">
        <v>189</v>
      </c>
      <c r="C642" s="59"/>
      <c r="D642" s="13" t="s">
        <v>21</v>
      </c>
      <c r="E642" s="13" t="s">
        <v>187</v>
      </c>
      <c r="F642" s="59"/>
      <c r="G642" s="13">
        <v>1</v>
      </c>
      <c r="H642" s="13">
        <v>1</v>
      </c>
      <c r="I642" s="13">
        <v>0</v>
      </c>
      <c r="J642" s="13">
        <v>0</v>
      </c>
      <c r="K642" s="13">
        <v>0</v>
      </c>
      <c r="L642" s="13" t="s">
        <v>21</v>
      </c>
      <c r="M642" s="60">
        <v>46021</v>
      </c>
      <c r="N642" s="60">
        <v>46021</v>
      </c>
      <c r="O642" s="48">
        <v>345000</v>
      </c>
      <c r="P642" s="48" t="s">
        <v>21</v>
      </c>
      <c r="Q642" s="48">
        <v>0</v>
      </c>
      <c r="R642" s="48">
        <v>0</v>
      </c>
    </row>
    <row r="643" spans="1:18" s="11" customFormat="1" ht="15.75" x14ac:dyDescent="0.25">
      <c r="A643" s="389" t="s">
        <v>388</v>
      </c>
      <c r="B643" s="13" t="s">
        <v>190</v>
      </c>
      <c r="C643" s="59"/>
      <c r="D643" s="59"/>
      <c r="E643" s="59"/>
      <c r="F643" s="59"/>
      <c r="G643" s="13" t="s">
        <v>21</v>
      </c>
      <c r="H643" s="59"/>
      <c r="I643" s="13" t="s">
        <v>21</v>
      </c>
      <c r="J643" s="59"/>
      <c r="K643" s="59"/>
      <c r="L643" s="13" t="s">
        <v>21</v>
      </c>
      <c r="M643" s="59"/>
      <c r="N643" s="59"/>
      <c r="O643" s="13" t="s">
        <v>21</v>
      </c>
      <c r="P643" s="13" t="s">
        <v>21</v>
      </c>
      <c r="Q643" s="13" t="s">
        <v>21</v>
      </c>
      <c r="R643" s="13" t="s">
        <v>21</v>
      </c>
    </row>
    <row r="644" spans="1:18" s="11" customFormat="1" ht="31.5" x14ac:dyDescent="0.25">
      <c r="A644" s="389" t="s">
        <v>389</v>
      </c>
      <c r="B644" s="13" t="s">
        <v>191</v>
      </c>
      <c r="C644" s="59"/>
      <c r="D644" s="13" t="s">
        <v>239</v>
      </c>
      <c r="E644" s="13" t="s">
        <v>193</v>
      </c>
      <c r="F644" s="13">
        <v>383</v>
      </c>
      <c r="G644" s="52">
        <v>115000</v>
      </c>
      <c r="H644" s="52">
        <v>115000</v>
      </c>
      <c r="I644" s="59">
        <v>0</v>
      </c>
      <c r="J644" s="59">
        <v>0</v>
      </c>
      <c r="K644" s="52"/>
      <c r="L644" s="13" t="s">
        <v>21</v>
      </c>
      <c r="M644" s="60">
        <v>45838</v>
      </c>
      <c r="N644" s="60">
        <v>45838</v>
      </c>
      <c r="O644" s="13" t="s">
        <v>21</v>
      </c>
      <c r="P644" s="13" t="s">
        <v>21</v>
      </c>
      <c r="Q644" s="13" t="s">
        <v>21</v>
      </c>
      <c r="R644" s="13" t="s">
        <v>21</v>
      </c>
    </row>
    <row r="645" spans="1:18" s="11" customFormat="1" ht="15.75" x14ac:dyDescent="0.25">
      <c r="A645" s="389" t="s">
        <v>390</v>
      </c>
      <c r="B645" s="13" t="s">
        <v>189</v>
      </c>
      <c r="C645" s="59"/>
      <c r="D645" s="13" t="s">
        <v>21</v>
      </c>
      <c r="E645" s="13" t="s">
        <v>187</v>
      </c>
      <c r="F645" s="59"/>
      <c r="G645" s="13">
        <v>1</v>
      </c>
      <c r="H645" s="13">
        <v>1</v>
      </c>
      <c r="I645" s="13">
        <v>0</v>
      </c>
      <c r="J645" s="13">
        <v>0</v>
      </c>
      <c r="K645" s="13">
        <v>0</v>
      </c>
      <c r="L645" s="13" t="s">
        <v>21</v>
      </c>
      <c r="M645" s="60">
        <v>46021</v>
      </c>
      <c r="N645" s="60">
        <v>46021</v>
      </c>
      <c r="O645" s="48">
        <v>750000</v>
      </c>
      <c r="P645" s="48" t="s">
        <v>21</v>
      </c>
      <c r="Q645" s="48">
        <v>0</v>
      </c>
      <c r="R645" s="48">
        <v>0</v>
      </c>
    </row>
    <row r="646" spans="1:18" s="11" customFormat="1" ht="15.75" x14ac:dyDescent="0.25">
      <c r="A646" s="389"/>
      <c r="B646" s="13" t="s">
        <v>190</v>
      </c>
      <c r="C646" s="59"/>
      <c r="D646" s="59"/>
      <c r="E646" s="59"/>
      <c r="F646" s="59"/>
      <c r="G646" s="13" t="s">
        <v>21</v>
      </c>
      <c r="H646" s="59"/>
      <c r="I646" s="13" t="s">
        <v>21</v>
      </c>
      <c r="J646" s="59"/>
      <c r="K646" s="59"/>
      <c r="L646" s="13" t="s">
        <v>21</v>
      </c>
      <c r="M646" s="59"/>
      <c r="N646" s="59"/>
      <c r="O646" s="13" t="s">
        <v>21</v>
      </c>
      <c r="P646" s="13" t="s">
        <v>21</v>
      </c>
      <c r="Q646" s="13" t="s">
        <v>21</v>
      </c>
      <c r="R646" s="13" t="s">
        <v>21</v>
      </c>
    </row>
    <row r="647" spans="1:18" s="11" customFormat="1" ht="31.5" x14ac:dyDescent="0.25">
      <c r="A647" s="389" t="s">
        <v>391</v>
      </c>
      <c r="B647" s="13" t="s">
        <v>191</v>
      </c>
      <c r="C647" s="59"/>
      <c r="D647" s="13" t="s">
        <v>239</v>
      </c>
      <c r="E647" s="13" t="s">
        <v>193</v>
      </c>
      <c r="F647" s="13">
        <v>383</v>
      </c>
      <c r="G647" s="52">
        <v>250000</v>
      </c>
      <c r="H647" s="52">
        <v>250000</v>
      </c>
      <c r="I647" s="59">
        <v>0</v>
      </c>
      <c r="J647" s="59">
        <v>0</v>
      </c>
      <c r="K647" s="52"/>
      <c r="L647" s="13" t="s">
        <v>21</v>
      </c>
      <c r="M647" s="60">
        <v>45838</v>
      </c>
      <c r="N647" s="60">
        <v>45838</v>
      </c>
      <c r="O647" s="13" t="s">
        <v>21</v>
      </c>
      <c r="P647" s="13" t="s">
        <v>21</v>
      </c>
      <c r="Q647" s="13" t="s">
        <v>21</v>
      </c>
      <c r="R647" s="13" t="s">
        <v>21</v>
      </c>
    </row>
    <row r="648" spans="1:18" s="11" customFormat="1" ht="15.75" x14ac:dyDescent="0.25">
      <c r="A648" s="389" t="s">
        <v>352</v>
      </c>
      <c r="B648" s="13" t="s">
        <v>189</v>
      </c>
      <c r="C648" s="59"/>
      <c r="D648" s="13" t="s">
        <v>21</v>
      </c>
      <c r="E648" s="13" t="s">
        <v>187</v>
      </c>
      <c r="F648" s="59"/>
      <c r="G648" s="13">
        <v>1</v>
      </c>
      <c r="H648" s="13">
        <v>1</v>
      </c>
      <c r="I648" s="13">
        <v>0</v>
      </c>
      <c r="J648" s="13">
        <v>0</v>
      </c>
      <c r="K648" s="13">
        <v>0</v>
      </c>
      <c r="L648" s="13" t="s">
        <v>21</v>
      </c>
      <c r="M648" s="60">
        <v>46021</v>
      </c>
      <c r="N648" s="60">
        <v>46021</v>
      </c>
      <c r="O648" s="48">
        <v>750000</v>
      </c>
      <c r="P648" s="48" t="s">
        <v>21</v>
      </c>
      <c r="Q648" s="48">
        <v>0</v>
      </c>
      <c r="R648" s="48">
        <v>0</v>
      </c>
    </row>
    <row r="649" spans="1:18" s="11" customFormat="1" ht="15.75" x14ac:dyDescent="0.25">
      <c r="A649" s="389"/>
      <c r="B649" s="13" t="s">
        <v>190</v>
      </c>
      <c r="C649" s="59"/>
      <c r="D649" s="59"/>
      <c r="E649" s="59"/>
      <c r="F649" s="59"/>
      <c r="G649" s="13" t="s">
        <v>21</v>
      </c>
      <c r="H649" s="59"/>
      <c r="I649" s="13" t="s">
        <v>21</v>
      </c>
      <c r="J649" s="59"/>
      <c r="K649" s="59"/>
      <c r="L649" s="13" t="s">
        <v>21</v>
      </c>
      <c r="M649" s="59"/>
      <c r="N649" s="59"/>
      <c r="O649" s="13" t="s">
        <v>21</v>
      </c>
      <c r="P649" s="13" t="s">
        <v>21</v>
      </c>
      <c r="Q649" s="13" t="s">
        <v>21</v>
      </c>
      <c r="R649" s="13" t="s">
        <v>21</v>
      </c>
    </row>
    <row r="650" spans="1:18" s="11" customFormat="1" ht="27.75" customHeight="1" x14ac:dyDescent="0.25">
      <c r="A650" s="389"/>
      <c r="B650" s="13" t="s">
        <v>191</v>
      </c>
      <c r="C650" s="59"/>
      <c r="D650" s="13" t="s">
        <v>239</v>
      </c>
      <c r="E650" s="13" t="s">
        <v>193</v>
      </c>
      <c r="F650" s="13">
        <v>383</v>
      </c>
      <c r="G650" s="52">
        <v>250000</v>
      </c>
      <c r="H650" s="52">
        <v>250000</v>
      </c>
      <c r="I650" s="59">
        <v>0</v>
      </c>
      <c r="J650" s="59">
        <v>0</v>
      </c>
      <c r="K650" s="52"/>
      <c r="L650" s="13" t="s">
        <v>21</v>
      </c>
      <c r="M650" s="60">
        <v>45838</v>
      </c>
      <c r="N650" s="60">
        <v>45838</v>
      </c>
      <c r="O650" s="13" t="s">
        <v>21</v>
      </c>
      <c r="P650" s="13" t="s">
        <v>21</v>
      </c>
      <c r="Q650" s="13" t="s">
        <v>21</v>
      </c>
      <c r="R650" s="13" t="s">
        <v>21</v>
      </c>
    </row>
    <row r="651" spans="1:18" s="11" customFormat="1" ht="15.75" x14ac:dyDescent="0.25">
      <c r="A651" s="389" t="s">
        <v>353</v>
      </c>
      <c r="B651" s="13" t="s">
        <v>189</v>
      </c>
      <c r="C651" s="59"/>
      <c r="D651" s="13" t="s">
        <v>21</v>
      </c>
      <c r="E651" s="13" t="s">
        <v>187</v>
      </c>
      <c r="F651" s="59"/>
      <c r="G651" s="13">
        <v>1</v>
      </c>
      <c r="H651" s="13">
        <v>1</v>
      </c>
      <c r="I651" s="13">
        <v>0</v>
      </c>
      <c r="J651" s="13">
        <v>0</v>
      </c>
      <c r="K651" s="13">
        <v>0</v>
      </c>
      <c r="L651" s="13" t="s">
        <v>21</v>
      </c>
      <c r="M651" s="60">
        <v>46021</v>
      </c>
      <c r="N651" s="60">
        <v>46021</v>
      </c>
      <c r="O651" s="48">
        <v>750000</v>
      </c>
      <c r="P651" s="48" t="s">
        <v>21</v>
      </c>
      <c r="Q651" s="48">
        <v>0</v>
      </c>
      <c r="R651" s="48">
        <v>0</v>
      </c>
    </row>
    <row r="652" spans="1:18" s="11" customFormat="1" ht="15.75" x14ac:dyDescent="0.25">
      <c r="A652" s="389"/>
      <c r="B652" s="13" t="s">
        <v>190</v>
      </c>
      <c r="C652" s="59"/>
      <c r="D652" s="59"/>
      <c r="E652" s="59"/>
      <c r="F652" s="59"/>
      <c r="G652" s="13" t="s">
        <v>21</v>
      </c>
      <c r="H652" s="59"/>
      <c r="I652" s="13" t="s">
        <v>21</v>
      </c>
      <c r="J652" s="59"/>
      <c r="K652" s="59"/>
      <c r="L652" s="13" t="s">
        <v>21</v>
      </c>
      <c r="M652" s="59"/>
      <c r="N652" s="59"/>
      <c r="O652" s="13" t="s">
        <v>21</v>
      </c>
      <c r="P652" s="13" t="s">
        <v>21</v>
      </c>
      <c r="Q652" s="13" t="s">
        <v>21</v>
      </c>
      <c r="R652" s="13" t="s">
        <v>21</v>
      </c>
    </row>
    <row r="653" spans="1:18" s="11" customFormat="1" ht="30" customHeight="1" x14ac:dyDescent="0.25">
      <c r="A653" s="389"/>
      <c r="B653" s="13" t="s">
        <v>191</v>
      </c>
      <c r="C653" s="59"/>
      <c r="D653" s="13" t="s">
        <v>239</v>
      </c>
      <c r="E653" s="13" t="s">
        <v>193</v>
      </c>
      <c r="F653" s="13">
        <v>383</v>
      </c>
      <c r="G653" s="52">
        <v>250000</v>
      </c>
      <c r="H653" s="52">
        <v>250000</v>
      </c>
      <c r="I653" s="59">
        <v>0</v>
      </c>
      <c r="J653" s="59">
        <v>0</v>
      </c>
      <c r="K653" s="52"/>
      <c r="L653" s="13" t="s">
        <v>21</v>
      </c>
      <c r="M653" s="60">
        <v>45838</v>
      </c>
      <c r="N653" s="60">
        <v>45838</v>
      </c>
      <c r="O653" s="13" t="s">
        <v>21</v>
      </c>
      <c r="P653" s="13" t="s">
        <v>21</v>
      </c>
      <c r="Q653" s="13" t="s">
        <v>21</v>
      </c>
      <c r="R653" s="13" t="s">
        <v>21</v>
      </c>
    </row>
    <row r="654" spans="1:18" s="11" customFormat="1" ht="15.75" x14ac:dyDescent="0.25">
      <c r="A654" s="389" t="s">
        <v>355</v>
      </c>
      <c r="B654" s="13" t="s">
        <v>189</v>
      </c>
      <c r="C654" s="59"/>
      <c r="D654" s="13" t="s">
        <v>21</v>
      </c>
      <c r="E654" s="13" t="s">
        <v>187</v>
      </c>
      <c r="F654" s="59"/>
      <c r="G654" s="13">
        <v>1</v>
      </c>
      <c r="H654" s="13">
        <v>1</v>
      </c>
      <c r="I654" s="13">
        <v>0</v>
      </c>
      <c r="J654" s="13">
        <v>0</v>
      </c>
      <c r="K654" s="13">
        <v>0</v>
      </c>
      <c r="L654" s="13" t="s">
        <v>21</v>
      </c>
      <c r="M654" s="60">
        <v>46021</v>
      </c>
      <c r="N654" s="60">
        <v>46021</v>
      </c>
      <c r="O654" s="48">
        <v>750000</v>
      </c>
      <c r="P654" s="48" t="s">
        <v>21</v>
      </c>
      <c r="Q654" s="48">
        <v>0</v>
      </c>
      <c r="R654" s="48">
        <v>0</v>
      </c>
    </row>
    <row r="655" spans="1:18" s="11" customFormat="1" ht="15.75" x14ac:dyDescent="0.25">
      <c r="A655" s="389"/>
      <c r="B655" s="13" t="s">
        <v>190</v>
      </c>
      <c r="C655" s="59"/>
      <c r="D655" s="59"/>
      <c r="E655" s="59"/>
      <c r="F655" s="59"/>
      <c r="G655" s="13" t="s">
        <v>21</v>
      </c>
      <c r="H655" s="59"/>
      <c r="I655" s="13" t="s">
        <v>21</v>
      </c>
      <c r="J655" s="59"/>
      <c r="K655" s="59"/>
      <c r="L655" s="13" t="s">
        <v>21</v>
      </c>
      <c r="M655" s="59"/>
      <c r="N655" s="59"/>
      <c r="O655" s="13" t="s">
        <v>21</v>
      </c>
      <c r="P655" s="13" t="s">
        <v>21</v>
      </c>
      <c r="Q655" s="13" t="s">
        <v>21</v>
      </c>
      <c r="R655" s="13" t="s">
        <v>21</v>
      </c>
    </row>
    <row r="656" spans="1:18" s="11" customFormat="1" ht="31.5" x14ac:dyDescent="0.25">
      <c r="A656" s="389"/>
      <c r="B656" s="13" t="s">
        <v>191</v>
      </c>
      <c r="C656" s="59"/>
      <c r="D656" s="13" t="s">
        <v>239</v>
      </c>
      <c r="E656" s="13" t="s">
        <v>193</v>
      </c>
      <c r="F656" s="13">
        <v>383</v>
      </c>
      <c r="G656" s="52">
        <v>250000</v>
      </c>
      <c r="H656" s="52">
        <v>250000</v>
      </c>
      <c r="I656" s="59">
        <v>0</v>
      </c>
      <c r="J656" s="59">
        <v>0</v>
      </c>
      <c r="K656" s="52"/>
      <c r="L656" s="13" t="s">
        <v>21</v>
      </c>
      <c r="M656" s="60">
        <v>45838</v>
      </c>
      <c r="N656" s="60">
        <v>45838</v>
      </c>
      <c r="O656" s="13" t="s">
        <v>21</v>
      </c>
      <c r="P656" s="13" t="s">
        <v>21</v>
      </c>
      <c r="Q656" s="13" t="s">
        <v>21</v>
      </c>
      <c r="R656" s="13" t="s">
        <v>21</v>
      </c>
    </row>
    <row r="657" spans="1:18" s="11" customFormat="1" ht="15.75" x14ac:dyDescent="0.25">
      <c r="A657" s="389" t="s">
        <v>356</v>
      </c>
      <c r="B657" s="13" t="s">
        <v>189</v>
      </c>
      <c r="C657" s="59"/>
      <c r="D657" s="13" t="s">
        <v>21</v>
      </c>
      <c r="E657" s="13" t="s">
        <v>187</v>
      </c>
      <c r="F657" s="59"/>
      <c r="G657" s="13">
        <v>1</v>
      </c>
      <c r="H657" s="13">
        <v>1</v>
      </c>
      <c r="I657" s="13">
        <v>0</v>
      </c>
      <c r="J657" s="13">
        <v>0</v>
      </c>
      <c r="K657" s="13">
        <v>0</v>
      </c>
      <c r="L657" s="13" t="s">
        <v>21</v>
      </c>
      <c r="M657" s="60">
        <v>46021</v>
      </c>
      <c r="N657" s="60">
        <v>46021</v>
      </c>
      <c r="O657" s="48">
        <v>497480</v>
      </c>
      <c r="P657" s="48" t="s">
        <v>21</v>
      </c>
      <c r="Q657" s="48">
        <v>0</v>
      </c>
      <c r="R657" s="48">
        <v>0</v>
      </c>
    </row>
    <row r="658" spans="1:18" s="11" customFormat="1" ht="15.75" x14ac:dyDescent="0.25">
      <c r="A658" s="389"/>
      <c r="B658" s="13" t="s">
        <v>190</v>
      </c>
      <c r="C658" s="59"/>
      <c r="D658" s="59"/>
      <c r="E658" s="59"/>
      <c r="F658" s="59"/>
      <c r="G658" s="13" t="s">
        <v>21</v>
      </c>
      <c r="H658" s="59"/>
      <c r="I658" s="13" t="s">
        <v>21</v>
      </c>
      <c r="J658" s="59"/>
      <c r="K658" s="59"/>
      <c r="L658" s="13" t="s">
        <v>21</v>
      </c>
      <c r="M658" s="59"/>
      <c r="N658" s="59"/>
      <c r="O658" s="13" t="s">
        <v>21</v>
      </c>
      <c r="P658" s="13" t="s">
        <v>21</v>
      </c>
      <c r="Q658" s="13" t="s">
        <v>21</v>
      </c>
      <c r="R658" s="13" t="s">
        <v>21</v>
      </c>
    </row>
    <row r="659" spans="1:18" s="11" customFormat="1" ht="33" customHeight="1" x14ac:dyDescent="0.25">
      <c r="A659" s="389"/>
      <c r="B659" s="13" t="s">
        <v>191</v>
      </c>
      <c r="C659" s="59"/>
      <c r="D659" s="13" t="s">
        <v>239</v>
      </c>
      <c r="E659" s="13" t="s">
        <v>193</v>
      </c>
      <c r="F659" s="13">
        <v>383</v>
      </c>
      <c r="G659" s="52">
        <v>168067</v>
      </c>
      <c r="H659" s="52">
        <v>168067</v>
      </c>
      <c r="I659" s="59">
        <v>0</v>
      </c>
      <c r="J659" s="59">
        <v>0</v>
      </c>
      <c r="K659" s="52"/>
      <c r="L659" s="13" t="s">
        <v>21</v>
      </c>
      <c r="M659" s="60">
        <v>45838</v>
      </c>
      <c r="N659" s="60">
        <v>45838</v>
      </c>
      <c r="O659" s="13" t="s">
        <v>21</v>
      </c>
      <c r="P659" s="13" t="s">
        <v>21</v>
      </c>
      <c r="Q659" s="13" t="s">
        <v>21</v>
      </c>
      <c r="R659" s="13" t="s">
        <v>21</v>
      </c>
    </row>
    <row r="660" spans="1:18" s="11" customFormat="1" ht="15.75" x14ac:dyDescent="0.25">
      <c r="A660" s="389" t="s">
        <v>358</v>
      </c>
      <c r="B660" s="13" t="s">
        <v>189</v>
      </c>
      <c r="C660" s="59"/>
      <c r="D660" s="13" t="s">
        <v>21</v>
      </c>
      <c r="E660" s="13" t="s">
        <v>187</v>
      </c>
      <c r="F660" s="59"/>
      <c r="G660" s="13">
        <v>1</v>
      </c>
      <c r="H660" s="13">
        <v>1</v>
      </c>
      <c r="I660" s="13">
        <v>0</v>
      </c>
      <c r="J660" s="13">
        <v>0</v>
      </c>
      <c r="K660" s="13">
        <v>0</v>
      </c>
      <c r="L660" s="13" t="s">
        <v>21</v>
      </c>
      <c r="M660" s="60">
        <v>46021</v>
      </c>
      <c r="N660" s="60">
        <v>46021</v>
      </c>
      <c r="O660" s="48">
        <v>750000</v>
      </c>
      <c r="P660" s="48" t="s">
        <v>21</v>
      </c>
      <c r="Q660" s="48">
        <v>0</v>
      </c>
      <c r="R660" s="48">
        <v>0</v>
      </c>
    </row>
    <row r="661" spans="1:18" s="11" customFormat="1" ht="15.75" x14ac:dyDescent="0.25">
      <c r="A661" s="389"/>
      <c r="B661" s="13" t="s">
        <v>190</v>
      </c>
      <c r="C661" s="59"/>
      <c r="D661" s="59"/>
      <c r="E661" s="59"/>
      <c r="F661" s="59"/>
      <c r="G661" s="13" t="s">
        <v>21</v>
      </c>
      <c r="H661" s="59"/>
      <c r="I661" s="13" t="s">
        <v>21</v>
      </c>
      <c r="J661" s="59"/>
      <c r="K661" s="59"/>
      <c r="L661" s="13" t="s">
        <v>21</v>
      </c>
      <c r="M661" s="59"/>
      <c r="N661" s="59"/>
      <c r="O661" s="13" t="s">
        <v>21</v>
      </c>
      <c r="P661" s="13" t="s">
        <v>21</v>
      </c>
      <c r="Q661" s="13" t="s">
        <v>21</v>
      </c>
      <c r="R661" s="13" t="s">
        <v>21</v>
      </c>
    </row>
    <row r="662" spans="1:18" s="11" customFormat="1" ht="31.5" x14ac:dyDescent="0.25">
      <c r="A662" s="389"/>
      <c r="B662" s="13" t="s">
        <v>191</v>
      </c>
      <c r="C662" s="59"/>
      <c r="D662" s="13" t="s">
        <v>239</v>
      </c>
      <c r="E662" s="13" t="s">
        <v>193</v>
      </c>
      <c r="F662" s="13">
        <v>383</v>
      </c>
      <c r="G662" s="52">
        <v>250000</v>
      </c>
      <c r="H662" s="52">
        <v>250000</v>
      </c>
      <c r="I662" s="59">
        <v>0</v>
      </c>
      <c r="J662" s="59">
        <v>0</v>
      </c>
      <c r="K662" s="52"/>
      <c r="L662" s="13" t="s">
        <v>21</v>
      </c>
      <c r="M662" s="60">
        <v>45838</v>
      </c>
      <c r="N662" s="60">
        <v>45838</v>
      </c>
      <c r="O662" s="13" t="s">
        <v>21</v>
      </c>
      <c r="P662" s="13" t="s">
        <v>21</v>
      </c>
      <c r="Q662" s="13" t="s">
        <v>21</v>
      </c>
      <c r="R662" s="13" t="s">
        <v>21</v>
      </c>
    </row>
    <row r="663" spans="1:18" s="11" customFormat="1" ht="15.75" x14ac:dyDescent="0.25">
      <c r="A663" s="389" t="s">
        <v>359</v>
      </c>
      <c r="B663" s="13" t="s">
        <v>189</v>
      </c>
      <c r="C663" s="59"/>
      <c r="D663" s="13" t="s">
        <v>21</v>
      </c>
      <c r="E663" s="13" t="s">
        <v>187</v>
      </c>
      <c r="F663" s="59"/>
      <c r="G663" s="13">
        <v>1</v>
      </c>
      <c r="H663" s="13">
        <v>1</v>
      </c>
      <c r="I663" s="13">
        <v>0</v>
      </c>
      <c r="J663" s="13">
        <v>0</v>
      </c>
      <c r="K663" s="13">
        <v>0</v>
      </c>
      <c r="L663" s="13" t="s">
        <v>21</v>
      </c>
      <c r="M663" s="60">
        <v>46021</v>
      </c>
      <c r="N663" s="60">
        <v>46021</v>
      </c>
      <c r="O663" s="48">
        <v>748017</v>
      </c>
      <c r="P663" s="48" t="s">
        <v>21</v>
      </c>
      <c r="Q663" s="48">
        <v>0</v>
      </c>
      <c r="R663" s="48">
        <v>0</v>
      </c>
    </row>
    <row r="664" spans="1:18" s="11" customFormat="1" ht="15.75" x14ac:dyDescent="0.25">
      <c r="A664" s="389"/>
      <c r="B664" s="13" t="s">
        <v>190</v>
      </c>
      <c r="C664" s="59"/>
      <c r="D664" s="59"/>
      <c r="E664" s="59"/>
      <c r="F664" s="59"/>
      <c r="G664" s="13" t="s">
        <v>21</v>
      </c>
      <c r="H664" s="59"/>
      <c r="I664" s="13" t="s">
        <v>21</v>
      </c>
      <c r="J664" s="59"/>
      <c r="K664" s="59"/>
      <c r="L664" s="13" t="s">
        <v>21</v>
      </c>
      <c r="M664" s="59"/>
      <c r="N664" s="59"/>
      <c r="O664" s="13" t="s">
        <v>21</v>
      </c>
      <c r="P664" s="13" t="s">
        <v>21</v>
      </c>
      <c r="Q664" s="13" t="s">
        <v>21</v>
      </c>
      <c r="R664" s="13" t="s">
        <v>21</v>
      </c>
    </row>
    <row r="665" spans="1:18" s="11" customFormat="1" ht="31.5" x14ac:dyDescent="0.25">
      <c r="A665" s="389"/>
      <c r="B665" s="13" t="s">
        <v>191</v>
      </c>
      <c r="C665" s="59"/>
      <c r="D665" s="13" t="s">
        <v>239</v>
      </c>
      <c r="E665" s="13" t="s">
        <v>193</v>
      </c>
      <c r="F665" s="13">
        <v>383</v>
      </c>
      <c r="G665" s="52">
        <v>250000</v>
      </c>
      <c r="H665" s="52">
        <v>250000</v>
      </c>
      <c r="I665" s="59">
        <v>0</v>
      </c>
      <c r="J665" s="59">
        <v>0</v>
      </c>
      <c r="K665" s="52"/>
      <c r="L665" s="13" t="s">
        <v>21</v>
      </c>
      <c r="M665" s="60">
        <v>45838</v>
      </c>
      <c r="N665" s="60">
        <v>45838</v>
      </c>
      <c r="O665" s="13" t="s">
        <v>21</v>
      </c>
      <c r="P665" s="13" t="s">
        <v>21</v>
      </c>
      <c r="Q665" s="13" t="s">
        <v>21</v>
      </c>
      <c r="R665" s="13" t="s">
        <v>21</v>
      </c>
    </row>
    <row r="666" spans="1:18" s="11" customFormat="1" ht="15.75" x14ac:dyDescent="0.25">
      <c r="A666" s="389" t="s">
        <v>361</v>
      </c>
      <c r="B666" s="13" t="s">
        <v>189</v>
      </c>
      <c r="C666" s="59"/>
      <c r="D666" s="13" t="s">
        <v>21</v>
      </c>
      <c r="E666" s="13" t="s">
        <v>187</v>
      </c>
      <c r="F666" s="59"/>
      <c r="G666" s="13">
        <v>1</v>
      </c>
      <c r="H666" s="13">
        <v>1</v>
      </c>
      <c r="I666" s="13">
        <v>0</v>
      </c>
      <c r="J666" s="13">
        <v>0</v>
      </c>
      <c r="K666" s="13">
        <v>0</v>
      </c>
      <c r="L666" s="13" t="s">
        <v>21</v>
      </c>
      <c r="M666" s="60">
        <v>46021</v>
      </c>
      <c r="N666" s="60">
        <v>46021</v>
      </c>
      <c r="O666" s="48">
        <v>750000</v>
      </c>
      <c r="P666" s="48" t="s">
        <v>21</v>
      </c>
      <c r="Q666" s="48">
        <v>0</v>
      </c>
      <c r="R666" s="48">
        <v>0</v>
      </c>
    </row>
    <row r="667" spans="1:18" s="11" customFormat="1" ht="15.75" x14ac:dyDescent="0.25">
      <c r="A667" s="389"/>
      <c r="B667" s="13" t="s">
        <v>190</v>
      </c>
      <c r="C667" s="59"/>
      <c r="D667" s="59"/>
      <c r="E667" s="59"/>
      <c r="F667" s="59"/>
      <c r="G667" s="13" t="s">
        <v>21</v>
      </c>
      <c r="H667" s="59"/>
      <c r="I667" s="13" t="s">
        <v>21</v>
      </c>
      <c r="J667" s="59"/>
      <c r="K667" s="59"/>
      <c r="L667" s="13" t="s">
        <v>21</v>
      </c>
      <c r="M667" s="59"/>
      <c r="N667" s="59"/>
      <c r="O667" s="13" t="s">
        <v>21</v>
      </c>
      <c r="P667" s="13" t="s">
        <v>21</v>
      </c>
      <c r="Q667" s="13" t="s">
        <v>21</v>
      </c>
      <c r="R667" s="13" t="s">
        <v>21</v>
      </c>
    </row>
    <row r="668" spans="1:18" s="11" customFormat="1" ht="31.5" x14ac:dyDescent="0.25">
      <c r="A668" s="389"/>
      <c r="B668" s="13" t="s">
        <v>191</v>
      </c>
      <c r="C668" s="59"/>
      <c r="D668" s="13" t="s">
        <v>239</v>
      </c>
      <c r="E668" s="13" t="s">
        <v>193</v>
      </c>
      <c r="F668" s="13">
        <v>383</v>
      </c>
      <c r="G668" s="52">
        <v>250000</v>
      </c>
      <c r="H668" s="52">
        <v>250000</v>
      </c>
      <c r="I668" s="59">
        <v>0</v>
      </c>
      <c r="J668" s="59">
        <v>0</v>
      </c>
      <c r="K668" s="52"/>
      <c r="L668" s="13" t="s">
        <v>21</v>
      </c>
      <c r="M668" s="60">
        <v>45838</v>
      </c>
      <c r="N668" s="60">
        <v>45838</v>
      </c>
      <c r="O668" s="13" t="s">
        <v>21</v>
      </c>
      <c r="P668" s="13" t="s">
        <v>21</v>
      </c>
      <c r="Q668" s="13" t="s">
        <v>21</v>
      </c>
      <c r="R668" s="13" t="s">
        <v>21</v>
      </c>
    </row>
    <row r="669" spans="1:18" s="11" customFormat="1" ht="15.75" x14ac:dyDescent="0.25">
      <c r="A669" s="389" t="s">
        <v>362</v>
      </c>
      <c r="B669" s="13" t="s">
        <v>189</v>
      </c>
      <c r="C669" s="59"/>
      <c r="D669" s="13" t="s">
        <v>21</v>
      </c>
      <c r="E669" s="13" t="s">
        <v>187</v>
      </c>
      <c r="F669" s="59"/>
      <c r="G669" s="13">
        <v>1</v>
      </c>
      <c r="H669" s="13">
        <v>1</v>
      </c>
      <c r="I669" s="13">
        <v>0</v>
      </c>
      <c r="J669" s="13">
        <v>0</v>
      </c>
      <c r="K669" s="13">
        <v>0</v>
      </c>
      <c r="L669" s="13" t="s">
        <v>21</v>
      </c>
      <c r="M669" s="60">
        <v>46021</v>
      </c>
      <c r="N669" s="60">
        <v>46021</v>
      </c>
      <c r="O669" s="48">
        <v>750000</v>
      </c>
      <c r="P669" s="48" t="s">
        <v>21</v>
      </c>
      <c r="Q669" s="48">
        <v>0</v>
      </c>
      <c r="R669" s="48">
        <v>0</v>
      </c>
    </row>
    <row r="670" spans="1:18" s="11" customFormat="1" ht="15.75" x14ac:dyDescent="0.25">
      <c r="A670" s="389"/>
      <c r="B670" s="13" t="s">
        <v>190</v>
      </c>
      <c r="C670" s="59"/>
      <c r="D670" s="59"/>
      <c r="E670" s="59"/>
      <c r="F670" s="59"/>
      <c r="G670" s="13" t="s">
        <v>21</v>
      </c>
      <c r="H670" s="59"/>
      <c r="I670" s="13" t="s">
        <v>21</v>
      </c>
      <c r="J670" s="59"/>
      <c r="K670" s="59"/>
      <c r="L670" s="13" t="s">
        <v>21</v>
      </c>
      <c r="M670" s="59"/>
      <c r="N670" s="59"/>
      <c r="O670" s="13" t="s">
        <v>21</v>
      </c>
      <c r="P670" s="13" t="s">
        <v>21</v>
      </c>
      <c r="Q670" s="13" t="s">
        <v>21</v>
      </c>
      <c r="R670" s="13" t="s">
        <v>21</v>
      </c>
    </row>
    <row r="671" spans="1:18" s="11" customFormat="1" ht="31.5" x14ac:dyDescent="0.25">
      <c r="A671" s="389"/>
      <c r="B671" s="13" t="s">
        <v>191</v>
      </c>
      <c r="C671" s="59"/>
      <c r="D671" s="13" t="s">
        <v>239</v>
      </c>
      <c r="E671" s="13" t="s">
        <v>193</v>
      </c>
      <c r="F671" s="13">
        <v>383</v>
      </c>
      <c r="G671" s="52">
        <v>250000</v>
      </c>
      <c r="H671" s="52">
        <v>250000</v>
      </c>
      <c r="I671" s="59">
        <v>0</v>
      </c>
      <c r="J671" s="59">
        <v>0</v>
      </c>
      <c r="K671" s="52"/>
      <c r="L671" s="13" t="s">
        <v>21</v>
      </c>
      <c r="M671" s="60">
        <v>45838</v>
      </c>
      <c r="N671" s="60">
        <v>45838</v>
      </c>
      <c r="O671" s="13" t="s">
        <v>21</v>
      </c>
      <c r="P671" s="13" t="s">
        <v>21</v>
      </c>
      <c r="Q671" s="13" t="s">
        <v>21</v>
      </c>
      <c r="R671" s="13" t="s">
        <v>21</v>
      </c>
    </row>
    <row r="672" spans="1:18" s="11" customFormat="1" ht="15.75" x14ac:dyDescent="0.25">
      <c r="A672" s="389" t="s">
        <v>364</v>
      </c>
      <c r="B672" s="13" t="s">
        <v>189</v>
      </c>
      <c r="C672" s="59"/>
      <c r="D672" s="13" t="s">
        <v>21</v>
      </c>
      <c r="E672" s="13" t="s">
        <v>187</v>
      </c>
      <c r="F672" s="59"/>
      <c r="G672" s="13">
        <v>1</v>
      </c>
      <c r="H672" s="13">
        <v>1</v>
      </c>
      <c r="I672" s="13">
        <v>0</v>
      </c>
      <c r="J672" s="13">
        <v>0</v>
      </c>
      <c r="K672" s="13">
        <v>0</v>
      </c>
      <c r="L672" s="13" t="s">
        <v>21</v>
      </c>
      <c r="M672" s="60">
        <v>46021</v>
      </c>
      <c r="N672" s="60">
        <v>46021</v>
      </c>
      <c r="O672" s="48">
        <v>495365</v>
      </c>
      <c r="P672" s="48" t="s">
        <v>21</v>
      </c>
      <c r="Q672" s="48">
        <v>0</v>
      </c>
      <c r="R672" s="48">
        <v>0</v>
      </c>
    </row>
    <row r="673" spans="1:18" s="11" customFormat="1" ht="15.75" x14ac:dyDescent="0.25">
      <c r="A673" s="389"/>
      <c r="B673" s="13" t="s">
        <v>190</v>
      </c>
      <c r="C673" s="59"/>
      <c r="D673" s="59"/>
      <c r="E673" s="59"/>
      <c r="F673" s="59"/>
      <c r="G673" s="13" t="s">
        <v>21</v>
      </c>
      <c r="H673" s="59"/>
      <c r="I673" s="13" t="s">
        <v>21</v>
      </c>
      <c r="J673" s="59"/>
      <c r="K673" s="59"/>
      <c r="L673" s="13" t="s">
        <v>21</v>
      </c>
      <c r="M673" s="59"/>
      <c r="N673" s="59"/>
      <c r="O673" s="13" t="s">
        <v>21</v>
      </c>
      <c r="P673" s="13" t="s">
        <v>21</v>
      </c>
      <c r="Q673" s="13" t="s">
        <v>21</v>
      </c>
      <c r="R673" s="13" t="s">
        <v>21</v>
      </c>
    </row>
    <row r="674" spans="1:18" s="11" customFormat="1" ht="31.5" x14ac:dyDescent="0.25">
      <c r="A674" s="389"/>
      <c r="B674" s="13" t="s">
        <v>191</v>
      </c>
      <c r="C674" s="59"/>
      <c r="D674" s="13" t="s">
        <v>239</v>
      </c>
      <c r="E674" s="13" t="s">
        <v>193</v>
      </c>
      <c r="F674" s="13">
        <v>383</v>
      </c>
      <c r="G674" s="52">
        <v>165121</v>
      </c>
      <c r="H674" s="52">
        <v>165121</v>
      </c>
      <c r="I674" s="59">
        <v>0</v>
      </c>
      <c r="J674" s="59">
        <v>0</v>
      </c>
      <c r="K674" s="52"/>
      <c r="L674" s="13" t="s">
        <v>21</v>
      </c>
      <c r="M674" s="60">
        <v>45838</v>
      </c>
      <c r="N674" s="60">
        <v>45838</v>
      </c>
      <c r="O674" s="13" t="s">
        <v>21</v>
      </c>
      <c r="P674" s="13" t="s">
        <v>21</v>
      </c>
      <c r="Q674" s="13" t="s">
        <v>21</v>
      </c>
      <c r="R674" s="13" t="s">
        <v>21</v>
      </c>
    </row>
    <row r="675" spans="1:18" s="11" customFormat="1" ht="15.75" x14ac:dyDescent="0.25">
      <c r="A675" s="389" t="s">
        <v>365</v>
      </c>
      <c r="B675" s="13" t="s">
        <v>189</v>
      </c>
      <c r="C675" s="59"/>
      <c r="D675" s="13" t="s">
        <v>21</v>
      </c>
      <c r="E675" s="13" t="s">
        <v>187</v>
      </c>
      <c r="F675" s="59"/>
      <c r="G675" s="13">
        <v>1</v>
      </c>
      <c r="H675" s="13">
        <v>1</v>
      </c>
      <c r="I675" s="13">
        <v>0</v>
      </c>
      <c r="J675" s="13">
        <v>0</v>
      </c>
      <c r="K675" s="13">
        <v>0</v>
      </c>
      <c r="L675" s="13" t="s">
        <v>21</v>
      </c>
      <c r="M675" s="60">
        <v>46021</v>
      </c>
      <c r="N675" s="60">
        <v>46021</v>
      </c>
      <c r="O675" s="48">
        <v>750000</v>
      </c>
      <c r="P675" s="48" t="s">
        <v>21</v>
      </c>
      <c r="Q675" s="48">
        <v>0</v>
      </c>
      <c r="R675" s="48">
        <v>0</v>
      </c>
    </row>
    <row r="676" spans="1:18" s="11" customFormat="1" ht="15.75" x14ac:dyDescent="0.25">
      <c r="A676" s="389"/>
      <c r="B676" s="13" t="s">
        <v>190</v>
      </c>
      <c r="C676" s="59"/>
      <c r="D676" s="59"/>
      <c r="E676" s="59"/>
      <c r="F676" s="59"/>
      <c r="G676" s="13" t="s">
        <v>21</v>
      </c>
      <c r="H676" s="59"/>
      <c r="I676" s="13" t="s">
        <v>21</v>
      </c>
      <c r="J676" s="59"/>
      <c r="K676" s="59"/>
      <c r="L676" s="13" t="s">
        <v>21</v>
      </c>
      <c r="M676" s="59"/>
      <c r="N676" s="59"/>
      <c r="O676" s="13" t="s">
        <v>21</v>
      </c>
      <c r="P676" s="13" t="s">
        <v>21</v>
      </c>
      <c r="Q676" s="13" t="s">
        <v>21</v>
      </c>
      <c r="R676" s="13" t="s">
        <v>21</v>
      </c>
    </row>
    <row r="677" spans="1:18" s="11" customFormat="1" ht="31.5" x14ac:dyDescent="0.25">
      <c r="A677" s="389"/>
      <c r="B677" s="13" t="s">
        <v>191</v>
      </c>
      <c r="C677" s="59"/>
      <c r="D677" s="13" t="s">
        <v>239</v>
      </c>
      <c r="E677" s="13" t="s">
        <v>193</v>
      </c>
      <c r="F677" s="13">
        <v>383</v>
      </c>
      <c r="G677" s="52">
        <v>250000</v>
      </c>
      <c r="H677" s="52">
        <v>250000</v>
      </c>
      <c r="I677" s="59">
        <v>0</v>
      </c>
      <c r="J677" s="59">
        <v>0</v>
      </c>
      <c r="K677" s="52"/>
      <c r="L677" s="13" t="s">
        <v>21</v>
      </c>
      <c r="M677" s="60">
        <v>45838</v>
      </c>
      <c r="N677" s="60">
        <v>45838</v>
      </c>
      <c r="O677" s="13" t="s">
        <v>21</v>
      </c>
      <c r="P677" s="13" t="s">
        <v>21</v>
      </c>
      <c r="Q677" s="13" t="s">
        <v>21</v>
      </c>
      <c r="R677" s="13" t="s">
        <v>21</v>
      </c>
    </row>
    <row r="678" spans="1:18" s="11" customFormat="1" ht="32.25" customHeight="1" x14ac:dyDescent="0.25">
      <c r="A678" s="390" t="s">
        <v>367</v>
      </c>
      <c r="B678" s="13" t="s">
        <v>189</v>
      </c>
      <c r="C678" s="59"/>
      <c r="D678" s="13" t="s">
        <v>21</v>
      </c>
      <c r="E678" s="13" t="s">
        <v>187</v>
      </c>
      <c r="F678" s="59"/>
      <c r="G678" s="13">
        <v>1</v>
      </c>
      <c r="H678" s="13">
        <v>1</v>
      </c>
      <c r="I678" s="13">
        <v>0</v>
      </c>
      <c r="J678" s="13">
        <v>0</v>
      </c>
      <c r="K678" s="13">
        <v>0</v>
      </c>
      <c r="L678" s="13" t="s">
        <v>21</v>
      </c>
      <c r="M678" s="60">
        <v>46021</v>
      </c>
      <c r="N678" s="60">
        <v>46021</v>
      </c>
      <c r="O678" s="48">
        <v>307100</v>
      </c>
      <c r="P678" s="48" t="s">
        <v>21</v>
      </c>
      <c r="Q678" s="48">
        <v>0</v>
      </c>
      <c r="R678" s="48">
        <v>0</v>
      </c>
    </row>
    <row r="679" spans="1:18" s="11" customFormat="1" ht="15.75" x14ac:dyDescent="0.25">
      <c r="A679" s="391"/>
      <c r="B679" s="13" t="s">
        <v>190</v>
      </c>
      <c r="C679" s="59"/>
      <c r="D679" s="59"/>
      <c r="E679" s="59"/>
      <c r="F679" s="59"/>
      <c r="G679" s="13" t="s">
        <v>21</v>
      </c>
      <c r="H679" s="59"/>
      <c r="I679" s="13" t="s">
        <v>21</v>
      </c>
      <c r="J679" s="59"/>
      <c r="K679" s="59"/>
      <c r="L679" s="13" t="s">
        <v>21</v>
      </c>
      <c r="M679" s="59"/>
      <c r="N679" s="59"/>
      <c r="O679" s="13" t="s">
        <v>21</v>
      </c>
      <c r="P679" s="13" t="s">
        <v>21</v>
      </c>
      <c r="Q679" s="13" t="s">
        <v>21</v>
      </c>
      <c r="R679" s="13" t="s">
        <v>21</v>
      </c>
    </row>
    <row r="680" spans="1:18" s="11" customFormat="1" ht="31.5" x14ac:dyDescent="0.25">
      <c r="A680" s="392"/>
      <c r="B680" s="13" t="s">
        <v>191</v>
      </c>
      <c r="C680" s="59"/>
      <c r="D680" s="13" t="s">
        <v>239</v>
      </c>
      <c r="E680" s="13" t="s">
        <v>193</v>
      </c>
      <c r="F680" s="13">
        <v>383</v>
      </c>
      <c r="G680" s="52">
        <v>103750</v>
      </c>
      <c r="H680" s="52">
        <v>103750</v>
      </c>
      <c r="I680" s="59">
        <v>0</v>
      </c>
      <c r="J680" s="59">
        <v>0</v>
      </c>
      <c r="K680" s="52"/>
      <c r="L680" s="13" t="s">
        <v>21</v>
      </c>
      <c r="M680" s="60">
        <v>45838</v>
      </c>
      <c r="N680" s="60">
        <v>45838</v>
      </c>
      <c r="O680" s="13" t="s">
        <v>21</v>
      </c>
      <c r="P680" s="13" t="s">
        <v>21</v>
      </c>
      <c r="Q680" s="13" t="s">
        <v>21</v>
      </c>
      <c r="R680" s="13" t="s">
        <v>21</v>
      </c>
    </row>
    <row r="681" spans="1:18" s="11" customFormat="1" ht="15.75" x14ac:dyDescent="0.25">
      <c r="A681" s="390" t="s">
        <v>368</v>
      </c>
      <c r="B681" s="13" t="s">
        <v>189</v>
      </c>
      <c r="C681" s="59"/>
      <c r="D681" s="13" t="s">
        <v>21</v>
      </c>
      <c r="E681" s="13" t="s">
        <v>187</v>
      </c>
      <c r="F681" s="59"/>
      <c r="G681" s="13">
        <v>1</v>
      </c>
      <c r="H681" s="13">
        <v>1</v>
      </c>
      <c r="I681" s="13">
        <v>0</v>
      </c>
      <c r="J681" s="13">
        <v>0</v>
      </c>
      <c r="K681" s="13">
        <v>0</v>
      </c>
      <c r="L681" s="13" t="s">
        <v>21</v>
      </c>
      <c r="M681" s="60">
        <v>46021</v>
      </c>
      <c r="N681" s="60">
        <v>46021</v>
      </c>
      <c r="O681" s="48">
        <v>750000</v>
      </c>
      <c r="P681" s="48" t="s">
        <v>21</v>
      </c>
      <c r="Q681" s="48">
        <v>0</v>
      </c>
      <c r="R681" s="48">
        <v>0</v>
      </c>
    </row>
    <row r="682" spans="1:18" s="11" customFormat="1" ht="15.75" x14ac:dyDescent="0.25">
      <c r="A682" s="391"/>
      <c r="B682" s="13" t="s">
        <v>190</v>
      </c>
      <c r="C682" s="59"/>
      <c r="D682" s="59"/>
      <c r="E682" s="59"/>
      <c r="F682" s="59"/>
      <c r="G682" s="13" t="s">
        <v>21</v>
      </c>
      <c r="H682" s="59"/>
      <c r="I682" s="13" t="s">
        <v>21</v>
      </c>
      <c r="J682" s="59"/>
      <c r="K682" s="59"/>
      <c r="L682" s="13" t="s">
        <v>21</v>
      </c>
      <c r="M682" s="59"/>
      <c r="N682" s="59"/>
      <c r="O682" s="13" t="s">
        <v>21</v>
      </c>
      <c r="P682" s="13" t="s">
        <v>21</v>
      </c>
      <c r="Q682" s="13" t="s">
        <v>21</v>
      </c>
      <c r="R682" s="13" t="s">
        <v>21</v>
      </c>
    </row>
    <row r="683" spans="1:18" s="11" customFormat="1" ht="31.5" x14ac:dyDescent="0.25">
      <c r="A683" s="392"/>
      <c r="B683" s="13" t="s">
        <v>191</v>
      </c>
      <c r="C683" s="59"/>
      <c r="D683" s="13" t="s">
        <v>239</v>
      </c>
      <c r="E683" s="13" t="s">
        <v>193</v>
      </c>
      <c r="F683" s="13">
        <v>383</v>
      </c>
      <c r="G683" s="52">
        <v>250000</v>
      </c>
      <c r="H683" s="52">
        <v>250000</v>
      </c>
      <c r="I683" s="59">
        <v>0</v>
      </c>
      <c r="J683" s="59">
        <v>0</v>
      </c>
      <c r="K683" s="52"/>
      <c r="L683" s="13" t="s">
        <v>21</v>
      </c>
      <c r="M683" s="60">
        <v>45838</v>
      </c>
      <c r="N683" s="60">
        <v>45838</v>
      </c>
      <c r="O683" s="13" t="s">
        <v>21</v>
      </c>
      <c r="P683" s="13" t="s">
        <v>21</v>
      </c>
      <c r="Q683" s="13" t="s">
        <v>21</v>
      </c>
      <c r="R683" s="13" t="s">
        <v>21</v>
      </c>
    </row>
    <row r="684" spans="1:18" s="11" customFormat="1" ht="15.75" x14ac:dyDescent="0.25">
      <c r="A684" s="390" t="s">
        <v>370</v>
      </c>
      <c r="B684" s="13" t="s">
        <v>189</v>
      </c>
      <c r="C684" s="59"/>
      <c r="D684" s="13" t="s">
        <v>21</v>
      </c>
      <c r="E684" s="13" t="s">
        <v>187</v>
      </c>
      <c r="F684" s="59"/>
      <c r="G684" s="13">
        <v>1</v>
      </c>
      <c r="H684" s="13">
        <v>1</v>
      </c>
      <c r="I684" s="13">
        <v>0</v>
      </c>
      <c r="J684" s="13">
        <v>0</v>
      </c>
      <c r="K684" s="13">
        <v>0</v>
      </c>
      <c r="L684" s="13" t="s">
        <v>21</v>
      </c>
      <c r="M684" s="60">
        <v>46021</v>
      </c>
      <c r="N684" s="60">
        <v>46021</v>
      </c>
      <c r="O684" s="48">
        <v>750000</v>
      </c>
      <c r="P684" s="48" t="s">
        <v>21</v>
      </c>
      <c r="Q684" s="48">
        <v>0</v>
      </c>
      <c r="R684" s="48">
        <v>0</v>
      </c>
    </row>
    <row r="685" spans="1:18" s="11" customFormat="1" ht="15.75" x14ac:dyDescent="0.25">
      <c r="A685" s="391"/>
      <c r="B685" s="13" t="s">
        <v>190</v>
      </c>
      <c r="C685" s="59"/>
      <c r="D685" s="59"/>
      <c r="E685" s="59"/>
      <c r="F685" s="59"/>
      <c r="G685" s="13" t="s">
        <v>21</v>
      </c>
      <c r="H685" s="59"/>
      <c r="I685" s="13" t="s">
        <v>21</v>
      </c>
      <c r="J685" s="59"/>
      <c r="K685" s="59"/>
      <c r="L685" s="13" t="s">
        <v>21</v>
      </c>
      <c r="M685" s="59"/>
      <c r="N685" s="59"/>
      <c r="O685" s="13" t="s">
        <v>21</v>
      </c>
      <c r="P685" s="13" t="s">
        <v>21</v>
      </c>
      <c r="Q685" s="13" t="s">
        <v>21</v>
      </c>
      <c r="R685" s="13" t="s">
        <v>21</v>
      </c>
    </row>
    <row r="686" spans="1:18" s="11" customFormat="1" ht="31.5" x14ac:dyDescent="0.25">
      <c r="A686" s="392"/>
      <c r="B686" s="13" t="s">
        <v>191</v>
      </c>
      <c r="C686" s="59"/>
      <c r="D686" s="13" t="s">
        <v>239</v>
      </c>
      <c r="E686" s="13" t="s">
        <v>193</v>
      </c>
      <c r="F686" s="13">
        <v>383</v>
      </c>
      <c r="G686" s="52">
        <v>250000</v>
      </c>
      <c r="H686" s="52">
        <v>250000</v>
      </c>
      <c r="I686" s="59">
        <v>0</v>
      </c>
      <c r="J686" s="59">
        <v>0</v>
      </c>
      <c r="K686" s="52"/>
      <c r="L686" s="13" t="s">
        <v>21</v>
      </c>
      <c r="M686" s="60">
        <v>45838</v>
      </c>
      <c r="N686" s="60">
        <v>45838</v>
      </c>
      <c r="O686" s="13" t="s">
        <v>21</v>
      </c>
      <c r="P686" s="13" t="s">
        <v>21</v>
      </c>
      <c r="Q686" s="13" t="s">
        <v>21</v>
      </c>
      <c r="R686" s="13" t="s">
        <v>21</v>
      </c>
    </row>
    <row r="687" spans="1:18" s="11" customFormat="1" ht="15.75" x14ac:dyDescent="0.25">
      <c r="A687" s="390" t="s">
        <v>371</v>
      </c>
      <c r="B687" s="13" t="s">
        <v>189</v>
      </c>
      <c r="C687" s="59"/>
      <c r="D687" s="13" t="s">
        <v>21</v>
      </c>
      <c r="E687" s="13" t="s">
        <v>187</v>
      </c>
      <c r="F687" s="59"/>
      <c r="G687" s="13">
        <v>1</v>
      </c>
      <c r="H687" s="13">
        <v>1</v>
      </c>
      <c r="I687" s="13">
        <v>0</v>
      </c>
      <c r="J687" s="13">
        <v>0</v>
      </c>
      <c r="K687" s="13">
        <v>0</v>
      </c>
      <c r="L687" s="13" t="s">
        <v>21</v>
      </c>
      <c r="M687" s="60">
        <v>46021</v>
      </c>
      <c r="N687" s="60">
        <v>46021</v>
      </c>
      <c r="O687" s="48">
        <v>750000</v>
      </c>
      <c r="P687" s="48" t="s">
        <v>21</v>
      </c>
      <c r="Q687" s="48">
        <v>0</v>
      </c>
      <c r="R687" s="48">
        <v>0</v>
      </c>
    </row>
    <row r="688" spans="1:18" s="11" customFormat="1" ht="15.75" x14ac:dyDescent="0.25">
      <c r="A688" s="391"/>
      <c r="B688" s="13" t="s">
        <v>190</v>
      </c>
      <c r="C688" s="59"/>
      <c r="D688" s="59"/>
      <c r="E688" s="59"/>
      <c r="F688" s="59"/>
      <c r="G688" s="13" t="s">
        <v>21</v>
      </c>
      <c r="H688" s="59"/>
      <c r="I688" s="13" t="s">
        <v>21</v>
      </c>
      <c r="J688" s="59"/>
      <c r="K688" s="59"/>
      <c r="L688" s="13" t="s">
        <v>21</v>
      </c>
      <c r="M688" s="59"/>
      <c r="N688" s="59"/>
      <c r="O688" s="13" t="s">
        <v>21</v>
      </c>
      <c r="P688" s="13" t="s">
        <v>21</v>
      </c>
      <c r="Q688" s="13" t="s">
        <v>21</v>
      </c>
      <c r="R688" s="13" t="s">
        <v>21</v>
      </c>
    </row>
    <row r="689" spans="1:18" s="11" customFormat="1" ht="31.5" x14ac:dyDescent="0.25">
      <c r="A689" s="392"/>
      <c r="B689" s="13" t="s">
        <v>191</v>
      </c>
      <c r="C689" s="59"/>
      <c r="D689" s="13" t="s">
        <v>239</v>
      </c>
      <c r="E689" s="13" t="s">
        <v>193</v>
      </c>
      <c r="F689" s="13">
        <v>383</v>
      </c>
      <c r="G689" s="52">
        <v>250000</v>
      </c>
      <c r="H689" s="52">
        <v>250000</v>
      </c>
      <c r="I689" s="59">
        <v>0</v>
      </c>
      <c r="J689" s="59">
        <v>0</v>
      </c>
      <c r="K689" s="52"/>
      <c r="L689" s="13" t="s">
        <v>21</v>
      </c>
      <c r="M689" s="60">
        <v>45838</v>
      </c>
      <c r="N689" s="60">
        <v>45838</v>
      </c>
      <c r="O689" s="13" t="s">
        <v>21</v>
      </c>
      <c r="P689" s="13" t="s">
        <v>21</v>
      </c>
      <c r="Q689" s="13" t="s">
        <v>21</v>
      </c>
      <c r="R689" s="13" t="s">
        <v>21</v>
      </c>
    </row>
    <row r="690" spans="1:18" s="11" customFormat="1" ht="15.75" x14ac:dyDescent="0.25">
      <c r="A690" s="389" t="s">
        <v>373</v>
      </c>
      <c r="B690" s="13" t="s">
        <v>189</v>
      </c>
      <c r="C690" s="59"/>
      <c r="D690" s="13" t="s">
        <v>21</v>
      </c>
      <c r="E690" s="13" t="s">
        <v>187</v>
      </c>
      <c r="F690" s="59"/>
      <c r="G690" s="13">
        <v>1</v>
      </c>
      <c r="H690" s="13">
        <v>1</v>
      </c>
      <c r="I690" s="13">
        <v>0</v>
      </c>
      <c r="J690" s="13">
        <v>0</v>
      </c>
      <c r="K690" s="13">
        <v>0</v>
      </c>
      <c r="L690" s="13" t="s">
        <v>21</v>
      </c>
      <c r="M690" s="60">
        <v>46021</v>
      </c>
      <c r="N690" s="60">
        <v>46021</v>
      </c>
      <c r="O690" s="48">
        <v>750000</v>
      </c>
      <c r="P690" s="48" t="s">
        <v>21</v>
      </c>
      <c r="Q690" s="48">
        <v>0</v>
      </c>
      <c r="R690" s="48">
        <v>0</v>
      </c>
    </row>
    <row r="691" spans="1:18" s="11" customFormat="1" ht="15.75" x14ac:dyDescent="0.25">
      <c r="A691" s="389"/>
      <c r="B691" s="13" t="s">
        <v>190</v>
      </c>
      <c r="C691" s="59"/>
      <c r="D691" s="59"/>
      <c r="E691" s="59"/>
      <c r="F691" s="59"/>
      <c r="G691" s="13" t="s">
        <v>21</v>
      </c>
      <c r="H691" s="59"/>
      <c r="I691" s="13" t="s">
        <v>21</v>
      </c>
      <c r="J691" s="59"/>
      <c r="K691" s="59"/>
      <c r="L691" s="13" t="s">
        <v>21</v>
      </c>
      <c r="M691" s="59"/>
      <c r="N691" s="59"/>
      <c r="O691" s="13" t="s">
        <v>21</v>
      </c>
      <c r="P691" s="13" t="s">
        <v>21</v>
      </c>
      <c r="Q691" s="13" t="s">
        <v>21</v>
      </c>
      <c r="R691" s="13" t="s">
        <v>21</v>
      </c>
    </row>
    <row r="692" spans="1:18" s="11" customFormat="1" ht="31.5" x14ac:dyDescent="0.25">
      <c r="A692" s="389"/>
      <c r="B692" s="13" t="s">
        <v>191</v>
      </c>
      <c r="C692" s="59"/>
      <c r="D692" s="13" t="s">
        <v>239</v>
      </c>
      <c r="E692" s="13" t="s">
        <v>193</v>
      </c>
      <c r="F692" s="13">
        <v>383</v>
      </c>
      <c r="G692" s="52">
        <v>250000</v>
      </c>
      <c r="H692" s="52">
        <v>250000</v>
      </c>
      <c r="I692" s="59">
        <v>0</v>
      </c>
      <c r="J692" s="59">
        <v>0</v>
      </c>
      <c r="K692" s="52"/>
      <c r="L692" s="13" t="s">
        <v>21</v>
      </c>
      <c r="M692" s="60">
        <v>45838</v>
      </c>
      <c r="N692" s="60">
        <v>45838</v>
      </c>
      <c r="O692" s="13" t="s">
        <v>21</v>
      </c>
      <c r="P692" s="13" t="s">
        <v>21</v>
      </c>
      <c r="Q692" s="13" t="s">
        <v>21</v>
      </c>
      <c r="R692" s="13" t="s">
        <v>21</v>
      </c>
    </row>
    <row r="693" spans="1:18" s="11" customFormat="1" ht="15.75" x14ac:dyDescent="0.25">
      <c r="A693" s="389" t="s">
        <v>374</v>
      </c>
      <c r="B693" s="13" t="s">
        <v>189</v>
      </c>
      <c r="C693" s="59"/>
      <c r="D693" s="13" t="s">
        <v>21</v>
      </c>
      <c r="E693" s="13" t="s">
        <v>187</v>
      </c>
      <c r="F693" s="59"/>
      <c r="G693" s="13">
        <v>1</v>
      </c>
      <c r="H693" s="13">
        <v>1</v>
      </c>
      <c r="I693" s="13">
        <v>0</v>
      </c>
      <c r="J693" s="13">
        <v>0</v>
      </c>
      <c r="K693" s="13">
        <v>0</v>
      </c>
      <c r="L693" s="13" t="s">
        <v>21</v>
      </c>
      <c r="M693" s="60">
        <v>46021</v>
      </c>
      <c r="N693" s="60">
        <v>46021</v>
      </c>
      <c r="O693" s="48">
        <v>155000</v>
      </c>
      <c r="P693" s="48" t="s">
        <v>21</v>
      </c>
      <c r="Q693" s="48">
        <v>0</v>
      </c>
      <c r="R693" s="48">
        <v>0</v>
      </c>
    </row>
    <row r="694" spans="1:18" s="11" customFormat="1" ht="15.75" x14ac:dyDescent="0.25">
      <c r="A694" s="389"/>
      <c r="B694" s="13" t="s">
        <v>190</v>
      </c>
      <c r="C694" s="59"/>
      <c r="D694" s="59"/>
      <c r="E694" s="59"/>
      <c r="F694" s="59"/>
      <c r="G694" s="13" t="s">
        <v>21</v>
      </c>
      <c r="H694" s="59"/>
      <c r="I694" s="13" t="s">
        <v>21</v>
      </c>
      <c r="J694" s="59"/>
      <c r="K694" s="59"/>
      <c r="L694" s="13" t="s">
        <v>21</v>
      </c>
      <c r="M694" s="59"/>
      <c r="N694" s="59"/>
      <c r="O694" s="13" t="s">
        <v>21</v>
      </c>
      <c r="P694" s="13" t="s">
        <v>21</v>
      </c>
      <c r="Q694" s="13" t="s">
        <v>21</v>
      </c>
      <c r="R694" s="13" t="s">
        <v>21</v>
      </c>
    </row>
    <row r="695" spans="1:18" s="11" customFormat="1" ht="31.5" x14ac:dyDescent="0.25">
      <c r="A695" s="389"/>
      <c r="B695" s="13" t="s">
        <v>191</v>
      </c>
      <c r="C695" s="59"/>
      <c r="D695" s="13" t="s">
        <v>239</v>
      </c>
      <c r="E695" s="13" t="s">
        <v>193</v>
      </c>
      <c r="F695" s="13">
        <v>383</v>
      </c>
      <c r="G695" s="52">
        <v>51750</v>
      </c>
      <c r="H695" s="52">
        <v>51750</v>
      </c>
      <c r="I695" s="59">
        <v>0</v>
      </c>
      <c r="J695" s="59">
        <v>0</v>
      </c>
      <c r="K695" s="52"/>
      <c r="L695" s="13" t="s">
        <v>21</v>
      </c>
      <c r="M695" s="60">
        <v>45838</v>
      </c>
      <c r="N695" s="60">
        <v>45838</v>
      </c>
      <c r="O695" s="13" t="s">
        <v>21</v>
      </c>
      <c r="P695" s="13" t="s">
        <v>21</v>
      </c>
      <c r="Q695" s="13" t="s">
        <v>21</v>
      </c>
      <c r="R695" s="13" t="s">
        <v>21</v>
      </c>
    </row>
    <row r="696" spans="1:18" s="11" customFormat="1" ht="15.75" x14ac:dyDescent="0.25">
      <c r="A696" s="390" t="s">
        <v>376</v>
      </c>
      <c r="B696" s="13" t="s">
        <v>189</v>
      </c>
      <c r="C696" s="59"/>
      <c r="D696" s="13" t="s">
        <v>21</v>
      </c>
      <c r="E696" s="13" t="s">
        <v>187</v>
      </c>
      <c r="F696" s="59"/>
      <c r="G696" s="13">
        <v>1</v>
      </c>
      <c r="H696" s="13">
        <v>1</v>
      </c>
      <c r="I696" s="13">
        <v>0</v>
      </c>
      <c r="J696" s="13">
        <v>0</v>
      </c>
      <c r="K696" s="13">
        <v>0</v>
      </c>
      <c r="L696" s="13" t="s">
        <v>21</v>
      </c>
      <c r="M696" s="60">
        <v>46021</v>
      </c>
      <c r="N696" s="60">
        <v>46021</v>
      </c>
      <c r="O696" s="48">
        <v>750000</v>
      </c>
      <c r="P696" s="48" t="s">
        <v>21</v>
      </c>
      <c r="Q696" s="48">
        <v>0</v>
      </c>
      <c r="R696" s="48">
        <v>0</v>
      </c>
    </row>
    <row r="697" spans="1:18" s="11" customFormat="1" ht="15.75" x14ac:dyDescent="0.25">
      <c r="A697" s="391"/>
      <c r="B697" s="13" t="s">
        <v>190</v>
      </c>
      <c r="C697" s="59"/>
      <c r="D697" s="59"/>
      <c r="E697" s="59"/>
      <c r="F697" s="59"/>
      <c r="G697" s="13" t="s">
        <v>21</v>
      </c>
      <c r="H697" s="59"/>
      <c r="I697" s="13" t="s">
        <v>21</v>
      </c>
      <c r="J697" s="59"/>
      <c r="K697" s="59"/>
      <c r="L697" s="13" t="s">
        <v>21</v>
      </c>
      <c r="M697" s="59"/>
      <c r="N697" s="59"/>
      <c r="O697" s="13" t="s">
        <v>21</v>
      </c>
      <c r="P697" s="13" t="s">
        <v>21</v>
      </c>
      <c r="Q697" s="13" t="s">
        <v>21</v>
      </c>
      <c r="R697" s="13" t="s">
        <v>21</v>
      </c>
    </row>
    <row r="698" spans="1:18" s="11" customFormat="1" ht="30" customHeight="1" x14ac:dyDescent="0.25">
      <c r="A698" s="392"/>
      <c r="B698" s="13" t="s">
        <v>191</v>
      </c>
      <c r="C698" s="59"/>
      <c r="D698" s="13" t="s">
        <v>239</v>
      </c>
      <c r="E698" s="13" t="s">
        <v>193</v>
      </c>
      <c r="F698" s="13">
        <v>383</v>
      </c>
      <c r="G698" s="52">
        <v>250000</v>
      </c>
      <c r="H698" s="52">
        <v>250000</v>
      </c>
      <c r="I698" s="59">
        <v>0</v>
      </c>
      <c r="J698" s="59">
        <v>0</v>
      </c>
      <c r="K698" s="52"/>
      <c r="L698" s="13" t="s">
        <v>21</v>
      </c>
      <c r="M698" s="60">
        <v>45838</v>
      </c>
      <c r="N698" s="60">
        <v>45838</v>
      </c>
      <c r="O698" s="13" t="s">
        <v>21</v>
      </c>
      <c r="P698" s="13" t="s">
        <v>21</v>
      </c>
      <c r="Q698" s="13" t="s">
        <v>21</v>
      </c>
      <c r="R698" s="13" t="s">
        <v>21</v>
      </c>
    </row>
    <row r="699" spans="1:18" s="11" customFormat="1" ht="15.75" x14ac:dyDescent="0.25">
      <c r="A699" s="390" t="s">
        <v>377</v>
      </c>
      <c r="B699" s="13" t="s">
        <v>189</v>
      </c>
      <c r="C699" s="59"/>
      <c r="D699" s="13" t="s">
        <v>21</v>
      </c>
      <c r="E699" s="13" t="s">
        <v>187</v>
      </c>
      <c r="F699" s="59"/>
      <c r="G699" s="13">
        <v>1</v>
      </c>
      <c r="H699" s="13">
        <v>1</v>
      </c>
      <c r="I699" s="13">
        <v>0</v>
      </c>
      <c r="J699" s="13">
        <v>0</v>
      </c>
      <c r="K699" s="13">
        <v>0</v>
      </c>
      <c r="L699" s="13" t="s">
        <v>21</v>
      </c>
      <c r="M699" s="60">
        <v>46021</v>
      </c>
      <c r="N699" s="60">
        <v>46021</v>
      </c>
      <c r="O699" s="48">
        <v>750000</v>
      </c>
      <c r="P699" s="48" t="s">
        <v>21</v>
      </c>
      <c r="Q699" s="48">
        <v>0</v>
      </c>
      <c r="R699" s="48">
        <v>0</v>
      </c>
    </row>
    <row r="700" spans="1:18" s="11" customFormat="1" ht="15.75" x14ac:dyDescent="0.25">
      <c r="A700" s="391"/>
      <c r="B700" s="13" t="s">
        <v>190</v>
      </c>
      <c r="C700" s="59"/>
      <c r="D700" s="59"/>
      <c r="E700" s="59"/>
      <c r="F700" s="59"/>
      <c r="G700" s="13" t="s">
        <v>21</v>
      </c>
      <c r="H700" s="59"/>
      <c r="I700" s="13" t="s">
        <v>21</v>
      </c>
      <c r="J700" s="59"/>
      <c r="K700" s="59"/>
      <c r="L700" s="13" t="s">
        <v>21</v>
      </c>
      <c r="M700" s="59"/>
      <c r="N700" s="59"/>
      <c r="O700" s="13" t="s">
        <v>21</v>
      </c>
      <c r="P700" s="13" t="s">
        <v>21</v>
      </c>
      <c r="Q700" s="13" t="s">
        <v>21</v>
      </c>
      <c r="R700" s="13" t="s">
        <v>21</v>
      </c>
    </row>
    <row r="701" spans="1:18" s="11" customFormat="1" ht="31.5" x14ac:dyDescent="0.25">
      <c r="A701" s="392"/>
      <c r="B701" s="13" t="s">
        <v>191</v>
      </c>
      <c r="C701" s="59"/>
      <c r="D701" s="13" t="s">
        <v>239</v>
      </c>
      <c r="E701" s="13" t="s">
        <v>193</v>
      </c>
      <c r="F701" s="13">
        <v>383</v>
      </c>
      <c r="G701" s="52">
        <v>250000</v>
      </c>
      <c r="H701" s="52">
        <v>250000</v>
      </c>
      <c r="I701" s="59">
        <v>0</v>
      </c>
      <c r="J701" s="59">
        <v>0</v>
      </c>
      <c r="K701" s="52"/>
      <c r="L701" s="13" t="s">
        <v>21</v>
      </c>
      <c r="M701" s="60">
        <v>45838</v>
      </c>
      <c r="N701" s="60">
        <v>45838</v>
      </c>
      <c r="O701" s="13" t="s">
        <v>21</v>
      </c>
      <c r="P701" s="13" t="s">
        <v>21</v>
      </c>
      <c r="Q701" s="13" t="s">
        <v>21</v>
      </c>
      <c r="R701" s="13" t="s">
        <v>21</v>
      </c>
    </row>
    <row r="702" spans="1:18" s="11" customFormat="1" ht="15.75" x14ac:dyDescent="0.25">
      <c r="A702" s="389" t="s">
        <v>379</v>
      </c>
      <c r="B702" s="13" t="s">
        <v>189</v>
      </c>
      <c r="C702" s="59"/>
      <c r="D702" s="13" t="s">
        <v>21</v>
      </c>
      <c r="E702" s="13" t="s">
        <v>187</v>
      </c>
      <c r="F702" s="59"/>
      <c r="G702" s="13">
        <v>1</v>
      </c>
      <c r="H702" s="13">
        <v>1</v>
      </c>
      <c r="I702" s="13">
        <v>0</v>
      </c>
      <c r="J702" s="13">
        <v>0</v>
      </c>
      <c r="K702" s="13">
        <v>0</v>
      </c>
      <c r="L702" s="13" t="s">
        <v>21</v>
      </c>
      <c r="M702" s="60">
        <v>46021</v>
      </c>
      <c r="N702" s="60">
        <v>46021</v>
      </c>
      <c r="O702" s="48">
        <v>747150</v>
      </c>
      <c r="P702" s="48" t="s">
        <v>21</v>
      </c>
      <c r="Q702" s="48">
        <v>0</v>
      </c>
      <c r="R702" s="48">
        <v>0</v>
      </c>
    </row>
    <row r="703" spans="1:18" s="11" customFormat="1" ht="15.75" x14ac:dyDescent="0.25">
      <c r="A703" s="389"/>
      <c r="B703" s="13" t="s">
        <v>190</v>
      </c>
      <c r="C703" s="59"/>
      <c r="D703" s="59"/>
      <c r="E703" s="59"/>
      <c r="F703" s="59"/>
      <c r="G703" s="13" t="s">
        <v>21</v>
      </c>
      <c r="H703" s="59"/>
      <c r="I703" s="13" t="s">
        <v>21</v>
      </c>
      <c r="J703" s="59"/>
      <c r="K703" s="59"/>
      <c r="L703" s="13" t="s">
        <v>21</v>
      </c>
      <c r="M703" s="59"/>
      <c r="N703" s="59"/>
      <c r="O703" s="13" t="s">
        <v>21</v>
      </c>
      <c r="P703" s="13" t="s">
        <v>21</v>
      </c>
      <c r="Q703" s="13" t="s">
        <v>21</v>
      </c>
      <c r="R703" s="13" t="s">
        <v>21</v>
      </c>
    </row>
    <row r="704" spans="1:18" s="11" customFormat="1" ht="31.5" x14ac:dyDescent="0.25">
      <c r="A704" s="389"/>
      <c r="B704" s="13" t="s">
        <v>191</v>
      </c>
      <c r="C704" s="59"/>
      <c r="D704" s="13" t="s">
        <v>239</v>
      </c>
      <c r="E704" s="13" t="s">
        <v>193</v>
      </c>
      <c r="F704" s="13">
        <v>383</v>
      </c>
      <c r="G704" s="52">
        <v>249050</v>
      </c>
      <c r="H704" s="52">
        <v>249050</v>
      </c>
      <c r="I704" s="59">
        <v>0</v>
      </c>
      <c r="J704" s="59">
        <v>0</v>
      </c>
      <c r="K704" s="52"/>
      <c r="L704" s="13" t="s">
        <v>21</v>
      </c>
      <c r="M704" s="60">
        <v>45838</v>
      </c>
      <c r="N704" s="60">
        <v>45838</v>
      </c>
      <c r="O704" s="13" t="s">
        <v>21</v>
      </c>
      <c r="P704" s="13" t="s">
        <v>21</v>
      </c>
      <c r="Q704" s="13" t="s">
        <v>21</v>
      </c>
      <c r="R704" s="13" t="s">
        <v>21</v>
      </c>
    </row>
    <row r="705" spans="1:18" s="11" customFormat="1" ht="15.75" x14ac:dyDescent="0.25">
      <c r="A705" s="389" t="s">
        <v>380</v>
      </c>
      <c r="B705" s="13" t="s">
        <v>189</v>
      </c>
      <c r="C705" s="59"/>
      <c r="D705" s="13" t="s">
        <v>21</v>
      </c>
      <c r="E705" s="13" t="s">
        <v>187</v>
      </c>
      <c r="F705" s="59"/>
      <c r="G705" s="13">
        <v>1</v>
      </c>
      <c r="H705" s="13">
        <v>1</v>
      </c>
      <c r="I705" s="13">
        <v>0</v>
      </c>
      <c r="J705" s="13">
        <v>0</v>
      </c>
      <c r="K705" s="13">
        <v>0</v>
      </c>
      <c r="L705" s="13" t="s">
        <v>21</v>
      </c>
      <c r="M705" s="60">
        <v>46021</v>
      </c>
      <c r="N705" s="60">
        <v>46021</v>
      </c>
      <c r="O705" s="48">
        <v>740000</v>
      </c>
      <c r="P705" s="48" t="s">
        <v>21</v>
      </c>
      <c r="Q705" s="48">
        <v>0</v>
      </c>
      <c r="R705" s="48">
        <v>0</v>
      </c>
    </row>
    <row r="706" spans="1:18" s="11" customFormat="1" ht="15.75" x14ac:dyDescent="0.25">
      <c r="A706" s="389"/>
      <c r="B706" s="13" t="s">
        <v>190</v>
      </c>
      <c r="C706" s="59"/>
      <c r="D706" s="59"/>
      <c r="E706" s="59"/>
      <c r="F706" s="59"/>
      <c r="G706" s="13" t="s">
        <v>21</v>
      </c>
      <c r="H706" s="59"/>
      <c r="I706" s="13" t="s">
        <v>21</v>
      </c>
      <c r="J706" s="59"/>
      <c r="K706" s="59"/>
      <c r="L706" s="13" t="s">
        <v>21</v>
      </c>
      <c r="M706" s="59"/>
      <c r="N706" s="59"/>
      <c r="O706" s="13" t="s">
        <v>21</v>
      </c>
      <c r="P706" s="13" t="s">
        <v>21</v>
      </c>
      <c r="Q706" s="13" t="s">
        <v>21</v>
      </c>
      <c r="R706" s="13" t="s">
        <v>21</v>
      </c>
    </row>
    <row r="707" spans="1:18" s="11" customFormat="1" ht="31.5" x14ac:dyDescent="0.25">
      <c r="A707" s="389"/>
      <c r="B707" s="13" t="s">
        <v>191</v>
      </c>
      <c r="C707" s="59"/>
      <c r="D707" s="13" t="s">
        <v>239</v>
      </c>
      <c r="E707" s="13" t="s">
        <v>193</v>
      </c>
      <c r="F707" s="13">
        <v>383</v>
      </c>
      <c r="G707" s="52">
        <v>250000</v>
      </c>
      <c r="H707" s="52">
        <v>250000</v>
      </c>
      <c r="I707" s="59">
        <v>0</v>
      </c>
      <c r="J707" s="59">
        <v>0</v>
      </c>
      <c r="K707" s="52"/>
      <c r="L707" s="13" t="s">
        <v>21</v>
      </c>
      <c r="M707" s="60">
        <v>45838</v>
      </c>
      <c r="N707" s="60">
        <v>45838</v>
      </c>
      <c r="O707" s="13" t="s">
        <v>21</v>
      </c>
      <c r="P707" s="13" t="s">
        <v>21</v>
      </c>
      <c r="Q707" s="13" t="s">
        <v>21</v>
      </c>
      <c r="R707" s="13" t="s">
        <v>21</v>
      </c>
    </row>
    <row r="708" spans="1:18" s="11" customFormat="1" ht="15.75" x14ac:dyDescent="0.25">
      <c r="A708" s="390" t="s">
        <v>382</v>
      </c>
      <c r="B708" s="13" t="s">
        <v>189</v>
      </c>
      <c r="C708" s="59"/>
      <c r="D708" s="13" t="s">
        <v>21</v>
      </c>
      <c r="E708" s="13" t="s">
        <v>187</v>
      </c>
      <c r="F708" s="59"/>
      <c r="G708" s="13">
        <v>1</v>
      </c>
      <c r="H708" s="13">
        <v>1</v>
      </c>
      <c r="I708" s="13">
        <v>0</v>
      </c>
      <c r="J708" s="13">
        <v>0</v>
      </c>
      <c r="K708" s="13">
        <v>0</v>
      </c>
      <c r="L708" s="13" t="s">
        <v>21</v>
      </c>
      <c r="M708" s="60">
        <v>46021</v>
      </c>
      <c r="N708" s="60">
        <v>46021</v>
      </c>
      <c r="O708" s="48">
        <v>750000</v>
      </c>
      <c r="P708" s="48" t="s">
        <v>21</v>
      </c>
      <c r="Q708" s="48">
        <v>0</v>
      </c>
      <c r="R708" s="48">
        <v>0</v>
      </c>
    </row>
    <row r="709" spans="1:18" s="11" customFormat="1" ht="15.75" x14ac:dyDescent="0.25">
      <c r="A709" s="391"/>
      <c r="B709" s="13" t="s">
        <v>190</v>
      </c>
      <c r="C709" s="59"/>
      <c r="D709" s="59"/>
      <c r="E709" s="59"/>
      <c r="F709" s="59"/>
      <c r="G709" s="13" t="s">
        <v>21</v>
      </c>
      <c r="H709" s="59"/>
      <c r="I709" s="13" t="s">
        <v>21</v>
      </c>
      <c r="J709" s="59"/>
      <c r="K709" s="59"/>
      <c r="L709" s="13" t="s">
        <v>21</v>
      </c>
      <c r="M709" s="59"/>
      <c r="N709" s="59"/>
      <c r="O709" s="13" t="s">
        <v>21</v>
      </c>
      <c r="P709" s="13" t="s">
        <v>21</v>
      </c>
      <c r="Q709" s="13" t="s">
        <v>21</v>
      </c>
      <c r="R709" s="13" t="s">
        <v>21</v>
      </c>
    </row>
    <row r="710" spans="1:18" s="11" customFormat="1" ht="31.5" x14ac:dyDescent="0.25">
      <c r="A710" s="392"/>
      <c r="B710" s="13" t="s">
        <v>191</v>
      </c>
      <c r="C710" s="59"/>
      <c r="D710" s="13" t="s">
        <v>239</v>
      </c>
      <c r="E710" s="13" t="s">
        <v>193</v>
      </c>
      <c r="F710" s="13">
        <v>383</v>
      </c>
      <c r="G710" s="52">
        <v>250000</v>
      </c>
      <c r="H710" s="52">
        <v>250000</v>
      </c>
      <c r="I710" s="59">
        <v>0</v>
      </c>
      <c r="J710" s="59">
        <v>0</v>
      </c>
      <c r="K710" s="52"/>
      <c r="L710" s="13" t="s">
        <v>21</v>
      </c>
      <c r="M710" s="60">
        <v>45838</v>
      </c>
      <c r="N710" s="60">
        <v>45838</v>
      </c>
      <c r="O710" s="13" t="s">
        <v>21</v>
      </c>
      <c r="P710" s="13" t="s">
        <v>21</v>
      </c>
      <c r="Q710" s="13" t="s">
        <v>21</v>
      </c>
      <c r="R710" s="13" t="s">
        <v>21</v>
      </c>
    </row>
    <row r="711" spans="1:18" s="11" customFormat="1" ht="15.75" x14ac:dyDescent="0.25">
      <c r="A711" s="390" t="s">
        <v>383</v>
      </c>
      <c r="B711" s="13" t="s">
        <v>189</v>
      </c>
      <c r="C711" s="59"/>
      <c r="D711" s="13" t="s">
        <v>21</v>
      </c>
      <c r="E711" s="13" t="s">
        <v>187</v>
      </c>
      <c r="F711" s="59"/>
      <c r="G711" s="13">
        <v>1</v>
      </c>
      <c r="H711" s="13">
        <v>1</v>
      </c>
      <c r="I711" s="13">
        <v>0</v>
      </c>
      <c r="J711" s="13">
        <v>0</v>
      </c>
      <c r="K711" s="13">
        <v>0</v>
      </c>
      <c r="L711" s="13" t="s">
        <v>21</v>
      </c>
      <c r="M711" s="60">
        <v>46021</v>
      </c>
      <c r="N711" s="60">
        <v>46021</v>
      </c>
      <c r="O711" s="48">
        <v>750000</v>
      </c>
      <c r="P711" s="48" t="s">
        <v>21</v>
      </c>
      <c r="Q711" s="48">
        <v>0</v>
      </c>
      <c r="R711" s="48">
        <v>0</v>
      </c>
    </row>
    <row r="712" spans="1:18" s="11" customFormat="1" ht="15.75" x14ac:dyDescent="0.25">
      <c r="A712" s="391"/>
      <c r="B712" s="13" t="s">
        <v>190</v>
      </c>
      <c r="C712" s="59"/>
      <c r="D712" s="59"/>
      <c r="E712" s="59"/>
      <c r="F712" s="59"/>
      <c r="G712" s="13" t="s">
        <v>21</v>
      </c>
      <c r="H712" s="59"/>
      <c r="I712" s="13" t="s">
        <v>21</v>
      </c>
      <c r="J712" s="59"/>
      <c r="K712" s="59"/>
      <c r="L712" s="13" t="s">
        <v>21</v>
      </c>
      <c r="M712" s="59"/>
      <c r="N712" s="59"/>
      <c r="O712" s="13" t="s">
        <v>21</v>
      </c>
      <c r="P712" s="13" t="s">
        <v>21</v>
      </c>
      <c r="Q712" s="13" t="s">
        <v>21</v>
      </c>
      <c r="R712" s="13" t="s">
        <v>21</v>
      </c>
    </row>
    <row r="713" spans="1:18" s="11" customFormat="1" ht="31.5" x14ac:dyDescent="0.25">
      <c r="A713" s="392"/>
      <c r="B713" s="13" t="s">
        <v>191</v>
      </c>
      <c r="C713" s="59"/>
      <c r="D713" s="13" t="s">
        <v>239</v>
      </c>
      <c r="E713" s="13" t="s">
        <v>193</v>
      </c>
      <c r="F713" s="13">
        <v>383</v>
      </c>
      <c r="G713" s="52">
        <v>250000</v>
      </c>
      <c r="H713" s="52">
        <v>250000</v>
      </c>
      <c r="I713" s="59">
        <v>0</v>
      </c>
      <c r="J713" s="59">
        <v>0</v>
      </c>
      <c r="K713" s="52"/>
      <c r="L713" s="13" t="s">
        <v>21</v>
      </c>
      <c r="M713" s="60">
        <v>45838</v>
      </c>
      <c r="N713" s="60">
        <v>45838</v>
      </c>
      <c r="O713" s="13" t="s">
        <v>21</v>
      </c>
      <c r="P713" s="13" t="s">
        <v>21</v>
      </c>
      <c r="Q713" s="13" t="s">
        <v>21</v>
      </c>
      <c r="R713" s="13" t="s">
        <v>21</v>
      </c>
    </row>
    <row r="714" spans="1:18" s="11" customFormat="1" ht="15.75" x14ac:dyDescent="0.25">
      <c r="A714" s="389" t="s">
        <v>385</v>
      </c>
      <c r="B714" s="13" t="s">
        <v>189</v>
      </c>
      <c r="C714" s="59"/>
      <c r="D714" s="13" t="s">
        <v>21</v>
      </c>
      <c r="E714" s="13" t="s">
        <v>187</v>
      </c>
      <c r="F714" s="59"/>
      <c r="G714" s="13">
        <v>1</v>
      </c>
      <c r="H714" s="13">
        <v>1</v>
      </c>
      <c r="I714" s="13">
        <v>0</v>
      </c>
      <c r="J714" s="13">
        <v>0</v>
      </c>
      <c r="K714" s="13">
        <v>0</v>
      </c>
      <c r="L714" s="13" t="s">
        <v>21</v>
      </c>
      <c r="M714" s="60">
        <v>46021</v>
      </c>
      <c r="N714" s="60">
        <v>46021</v>
      </c>
      <c r="O714" s="48">
        <v>731820</v>
      </c>
      <c r="P714" s="48" t="s">
        <v>21</v>
      </c>
      <c r="Q714" s="48">
        <v>0</v>
      </c>
      <c r="R714" s="48">
        <v>0</v>
      </c>
    </row>
    <row r="715" spans="1:18" s="11" customFormat="1" ht="15.75" x14ac:dyDescent="0.25">
      <c r="A715" s="389"/>
      <c r="B715" s="13" t="s">
        <v>190</v>
      </c>
      <c r="C715" s="59"/>
      <c r="D715" s="59"/>
      <c r="E715" s="59"/>
      <c r="F715" s="59"/>
      <c r="G715" s="13" t="s">
        <v>21</v>
      </c>
      <c r="H715" s="59"/>
      <c r="I715" s="13" t="s">
        <v>21</v>
      </c>
      <c r="J715" s="59"/>
      <c r="K715" s="59"/>
      <c r="L715" s="13" t="s">
        <v>21</v>
      </c>
      <c r="M715" s="59"/>
      <c r="N715" s="59"/>
      <c r="O715" s="13" t="s">
        <v>21</v>
      </c>
      <c r="P715" s="13" t="s">
        <v>21</v>
      </c>
      <c r="Q715" s="13" t="s">
        <v>21</v>
      </c>
      <c r="R715" s="13" t="s">
        <v>21</v>
      </c>
    </row>
    <row r="716" spans="1:18" s="11" customFormat="1" ht="31.5" x14ac:dyDescent="0.25">
      <c r="A716" s="389"/>
      <c r="B716" s="13" t="s">
        <v>191</v>
      </c>
      <c r="C716" s="59"/>
      <c r="D716" s="13" t="s">
        <v>239</v>
      </c>
      <c r="E716" s="13" t="s">
        <v>193</v>
      </c>
      <c r="F716" s="13">
        <v>383</v>
      </c>
      <c r="G716" s="52">
        <v>243940</v>
      </c>
      <c r="H716" s="52">
        <v>243940</v>
      </c>
      <c r="I716" s="59">
        <v>0</v>
      </c>
      <c r="J716" s="59">
        <v>0</v>
      </c>
      <c r="K716" s="52"/>
      <c r="L716" s="13" t="s">
        <v>21</v>
      </c>
      <c r="M716" s="60">
        <v>45838</v>
      </c>
      <c r="N716" s="60">
        <v>45838</v>
      </c>
      <c r="O716" s="13" t="s">
        <v>21</v>
      </c>
      <c r="P716" s="13" t="s">
        <v>21</v>
      </c>
      <c r="Q716" s="13" t="s">
        <v>21</v>
      </c>
      <c r="R716" s="13" t="s">
        <v>21</v>
      </c>
    </row>
    <row r="717" spans="1:18" s="11" customFormat="1" ht="15.75" x14ac:dyDescent="0.25">
      <c r="A717" s="389" t="s">
        <v>386</v>
      </c>
      <c r="B717" s="13" t="s">
        <v>189</v>
      </c>
      <c r="C717" s="59"/>
      <c r="D717" s="13" t="s">
        <v>21</v>
      </c>
      <c r="E717" s="13" t="s">
        <v>187</v>
      </c>
      <c r="F717" s="59"/>
      <c r="G717" s="13">
        <v>1</v>
      </c>
      <c r="H717" s="13">
        <v>1</v>
      </c>
      <c r="I717" s="13">
        <v>0</v>
      </c>
      <c r="J717" s="13">
        <v>0</v>
      </c>
      <c r="K717" s="13">
        <v>0</v>
      </c>
      <c r="L717" s="13" t="s">
        <v>21</v>
      </c>
      <c r="M717" s="60">
        <v>46021</v>
      </c>
      <c r="N717" s="60">
        <v>46021</v>
      </c>
      <c r="O717" s="48">
        <v>300000</v>
      </c>
      <c r="P717" s="48" t="s">
        <v>21</v>
      </c>
      <c r="Q717" s="48">
        <v>0</v>
      </c>
      <c r="R717" s="48">
        <v>0</v>
      </c>
    </row>
    <row r="718" spans="1:18" s="11" customFormat="1" ht="15.75" x14ac:dyDescent="0.25">
      <c r="A718" s="389"/>
      <c r="B718" s="13" t="s">
        <v>190</v>
      </c>
      <c r="C718" s="59"/>
      <c r="D718" s="59"/>
      <c r="E718" s="59"/>
      <c r="F718" s="59"/>
      <c r="G718" s="13" t="s">
        <v>21</v>
      </c>
      <c r="H718" s="59"/>
      <c r="I718" s="13" t="s">
        <v>21</v>
      </c>
      <c r="J718" s="59"/>
      <c r="K718" s="59"/>
      <c r="L718" s="13" t="s">
        <v>21</v>
      </c>
      <c r="M718" s="59"/>
      <c r="N718" s="59"/>
      <c r="O718" s="13" t="s">
        <v>21</v>
      </c>
      <c r="P718" s="13" t="s">
        <v>21</v>
      </c>
      <c r="Q718" s="13" t="s">
        <v>21</v>
      </c>
      <c r="R718" s="13" t="s">
        <v>21</v>
      </c>
    </row>
    <row r="719" spans="1:18" s="11" customFormat="1" ht="31.5" x14ac:dyDescent="0.25">
      <c r="A719" s="389"/>
      <c r="B719" s="13" t="s">
        <v>191</v>
      </c>
      <c r="C719" s="59"/>
      <c r="D719" s="13" t="s">
        <v>239</v>
      </c>
      <c r="E719" s="13" t="s">
        <v>193</v>
      </c>
      <c r="F719" s="13">
        <v>383</v>
      </c>
      <c r="G719" s="52">
        <v>102500</v>
      </c>
      <c r="H719" s="52">
        <v>102500</v>
      </c>
      <c r="I719" s="59">
        <v>0</v>
      </c>
      <c r="J719" s="59">
        <v>0</v>
      </c>
      <c r="K719" s="52"/>
      <c r="L719" s="13" t="s">
        <v>21</v>
      </c>
      <c r="M719" s="60">
        <v>45838</v>
      </c>
      <c r="N719" s="60">
        <v>45838</v>
      </c>
      <c r="O719" s="13" t="s">
        <v>21</v>
      </c>
      <c r="P719" s="13" t="s">
        <v>21</v>
      </c>
      <c r="Q719" s="13" t="s">
        <v>21</v>
      </c>
      <c r="R719" s="13" t="s">
        <v>21</v>
      </c>
    </row>
    <row r="720" spans="1:18" s="11" customFormat="1" ht="15.75" x14ac:dyDescent="0.25">
      <c r="A720" s="389" t="s">
        <v>388</v>
      </c>
      <c r="B720" s="13" t="s">
        <v>189</v>
      </c>
      <c r="C720" s="59"/>
      <c r="D720" s="13" t="s">
        <v>21</v>
      </c>
      <c r="E720" s="13" t="s">
        <v>187</v>
      </c>
      <c r="F720" s="59"/>
      <c r="G720" s="13">
        <v>1</v>
      </c>
      <c r="H720" s="13">
        <v>1</v>
      </c>
      <c r="I720" s="13">
        <v>0</v>
      </c>
      <c r="J720" s="13">
        <v>0</v>
      </c>
      <c r="K720" s="13">
        <v>0</v>
      </c>
      <c r="L720" s="13" t="s">
        <v>21</v>
      </c>
      <c r="M720" s="60">
        <v>46021</v>
      </c>
      <c r="N720" s="60">
        <v>46021</v>
      </c>
      <c r="O720" s="48">
        <v>408247</v>
      </c>
      <c r="P720" s="48" t="s">
        <v>21</v>
      </c>
      <c r="Q720" s="48">
        <v>0</v>
      </c>
      <c r="R720" s="48">
        <v>0</v>
      </c>
    </row>
    <row r="721" spans="1:18" s="11" customFormat="1" ht="15.75" x14ac:dyDescent="0.25">
      <c r="A721" s="389"/>
      <c r="B721" s="13" t="s">
        <v>190</v>
      </c>
      <c r="C721" s="59"/>
      <c r="D721" s="59"/>
      <c r="E721" s="59"/>
      <c r="F721" s="59"/>
      <c r="G721" s="13" t="s">
        <v>21</v>
      </c>
      <c r="H721" s="59"/>
      <c r="I721" s="13" t="s">
        <v>21</v>
      </c>
      <c r="J721" s="59"/>
      <c r="K721" s="59"/>
      <c r="L721" s="13" t="s">
        <v>21</v>
      </c>
      <c r="M721" s="59"/>
      <c r="N721" s="59"/>
      <c r="O721" s="13" t="s">
        <v>21</v>
      </c>
      <c r="P721" s="13" t="s">
        <v>21</v>
      </c>
      <c r="Q721" s="13" t="s">
        <v>21</v>
      </c>
      <c r="R721" s="13" t="s">
        <v>21</v>
      </c>
    </row>
    <row r="722" spans="1:18" s="11" customFormat="1" ht="31.5" x14ac:dyDescent="0.25">
      <c r="A722" s="389"/>
      <c r="B722" s="13" t="s">
        <v>191</v>
      </c>
      <c r="C722" s="59"/>
      <c r="D722" s="13" t="s">
        <v>239</v>
      </c>
      <c r="E722" s="13" t="s">
        <v>193</v>
      </c>
      <c r="F722" s="13">
        <v>383</v>
      </c>
      <c r="G722" s="52">
        <v>136082</v>
      </c>
      <c r="H722" s="52">
        <v>136082</v>
      </c>
      <c r="I722" s="59">
        <v>0</v>
      </c>
      <c r="J722" s="59">
        <v>0</v>
      </c>
      <c r="K722" s="52"/>
      <c r="L722" s="13" t="s">
        <v>21</v>
      </c>
      <c r="M722" s="60">
        <v>45838</v>
      </c>
      <c r="N722" s="60">
        <v>45838</v>
      </c>
      <c r="O722" s="13" t="s">
        <v>21</v>
      </c>
      <c r="P722" s="13" t="s">
        <v>21</v>
      </c>
      <c r="Q722" s="13" t="s">
        <v>21</v>
      </c>
      <c r="R722" s="13" t="s">
        <v>21</v>
      </c>
    </row>
    <row r="723" spans="1:18" s="11" customFormat="1" ht="15.75" x14ac:dyDescent="0.25">
      <c r="A723" s="389" t="s">
        <v>389</v>
      </c>
      <c r="B723" s="13" t="s">
        <v>189</v>
      </c>
      <c r="C723" s="59"/>
      <c r="D723" s="13" t="s">
        <v>21</v>
      </c>
      <c r="E723" s="13" t="s">
        <v>187</v>
      </c>
      <c r="F723" s="59"/>
      <c r="G723" s="13">
        <v>1</v>
      </c>
      <c r="H723" s="13">
        <v>1</v>
      </c>
      <c r="I723" s="13">
        <v>0</v>
      </c>
      <c r="J723" s="13">
        <v>0</v>
      </c>
      <c r="K723" s="13">
        <v>0</v>
      </c>
      <c r="L723" s="13" t="s">
        <v>21</v>
      </c>
      <c r="M723" s="60">
        <v>46021</v>
      </c>
      <c r="N723" s="60">
        <v>46021</v>
      </c>
      <c r="O723" s="48">
        <v>750000</v>
      </c>
      <c r="P723" s="48" t="s">
        <v>21</v>
      </c>
      <c r="Q723" s="48">
        <v>0</v>
      </c>
      <c r="R723" s="48">
        <v>0</v>
      </c>
    </row>
    <row r="724" spans="1:18" s="11" customFormat="1" ht="15.75" x14ac:dyDescent="0.25">
      <c r="A724" s="389"/>
      <c r="B724" s="13" t="s">
        <v>190</v>
      </c>
      <c r="C724" s="59"/>
      <c r="D724" s="59"/>
      <c r="E724" s="59"/>
      <c r="F724" s="59"/>
      <c r="G724" s="13" t="s">
        <v>21</v>
      </c>
      <c r="H724" s="59"/>
      <c r="I724" s="13" t="s">
        <v>21</v>
      </c>
      <c r="J724" s="59"/>
      <c r="K724" s="59"/>
      <c r="L724" s="13" t="s">
        <v>21</v>
      </c>
      <c r="M724" s="59"/>
      <c r="N724" s="59"/>
      <c r="O724" s="13" t="s">
        <v>21</v>
      </c>
      <c r="P724" s="13" t="s">
        <v>21</v>
      </c>
      <c r="Q724" s="13" t="s">
        <v>21</v>
      </c>
      <c r="R724" s="13" t="s">
        <v>21</v>
      </c>
    </row>
    <row r="725" spans="1:18" s="11" customFormat="1" ht="31.5" x14ac:dyDescent="0.25">
      <c r="A725" s="389"/>
      <c r="B725" s="13" t="s">
        <v>191</v>
      </c>
      <c r="C725" s="59"/>
      <c r="D725" s="13" t="s">
        <v>239</v>
      </c>
      <c r="E725" s="13" t="s">
        <v>193</v>
      </c>
      <c r="F725" s="13">
        <v>383</v>
      </c>
      <c r="G725" s="52">
        <v>250000</v>
      </c>
      <c r="H725" s="52">
        <v>250000</v>
      </c>
      <c r="I725" s="59">
        <v>0</v>
      </c>
      <c r="J725" s="59">
        <v>0</v>
      </c>
      <c r="K725" s="52"/>
      <c r="L725" s="13" t="s">
        <v>21</v>
      </c>
      <c r="M725" s="60">
        <v>45838</v>
      </c>
      <c r="N725" s="60">
        <v>45838</v>
      </c>
      <c r="O725" s="13" t="s">
        <v>21</v>
      </c>
      <c r="P725" s="13" t="s">
        <v>21</v>
      </c>
      <c r="Q725" s="13" t="s">
        <v>21</v>
      </c>
      <c r="R725" s="13" t="s">
        <v>21</v>
      </c>
    </row>
    <row r="726" spans="1:18" s="11" customFormat="1" ht="15.75" x14ac:dyDescent="0.25">
      <c r="A726" s="389" t="s">
        <v>391</v>
      </c>
      <c r="B726" s="13" t="s">
        <v>189</v>
      </c>
      <c r="C726" s="59"/>
      <c r="D726" s="13" t="s">
        <v>21</v>
      </c>
      <c r="E726" s="13" t="s">
        <v>187</v>
      </c>
      <c r="F726" s="59"/>
      <c r="G726" s="13">
        <v>1</v>
      </c>
      <c r="H726" s="13">
        <v>1</v>
      </c>
      <c r="I726" s="13">
        <v>0</v>
      </c>
      <c r="J726" s="13">
        <v>0</v>
      </c>
      <c r="K726" s="13">
        <v>0</v>
      </c>
      <c r="L726" s="13" t="s">
        <v>21</v>
      </c>
      <c r="M726" s="60">
        <v>46021</v>
      </c>
      <c r="N726" s="60">
        <v>46021</v>
      </c>
      <c r="O726" s="48">
        <v>300000</v>
      </c>
      <c r="P726" s="48" t="s">
        <v>21</v>
      </c>
      <c r="Q726" s="48">
        <v>0</v>
      </c>
      <c r="R726" s="48">
        <v>0</v>
      </c>
    </row>
    <row r="727" spans="1:18" s="11" customFormat="1" ht="15.75" x14ac:dyDescent="0.25">
      <c r="A727" s="389"/>
      <c r="B727" s="13" t="s">
        <v>190</v>
      </c>
      <c r="C727" s="59"/>
      <c r="D727" s="59"/>
      <c r="E727" s="59"/>
      <c r="F727" s="59"/>
      <c r="G727" s="13" t="s">
        <v>21</v>
      </c>
      <c r="H727" s="59"/>
      <c r="I727" s="13" t="s">
        <v>21</v>
      </c>
      <c r="J727" s="59"/>
      <c r="K727" s="59"/>
      <c r="L727" s="13" t="s">
        <v>21</v>
      </c>
      <c r="M727" s="59"/>
      <c r="N727" s="59"/>
      <c r="O727" s="13" t="s">
        <v>21</v>
      </c>
      <c r="P727" s="13" t="s">
        <v>21</v>
      </c>
      <c r="Q727" s="13" t="s">
        <v>21</v>
      </c>
      <c r="R727" s="13" t="s">
        <v>21</v>
      </c>
    </row>
    <row r="728" spans="1:18" s="11" customFormat="1" ht="31.5" x14ac:dyDescent="0.25">
      <c r="A728" s="389"/>
      <c r="B728" s="13" t="s">
        <v>191</v>
      </c>
      <c r="C728" s="59"/>
      <c r="D728" s="13" t="s">
        <v>239</v>
      </c>
      <c r="E728" s="13" t="s">
        <v>193</v>
      </c>
      <c r="F728" s="13">
        <v>383</v>
      </c>
      <c r="G728" s="52">
        <v>100000</v>
      </c>
      <c r="H728" s="52">
        <v>100000</v>
      </c>
      <c r="I728" s="59">
        <v>0</v>
      </c>
      <c r="J728" s="59">
        <v>0</v>
      </c>
      <c r="K728" s="52"/>
      <c r="L728" s="13" t="s">
        <v>21</v>
      </c>
      <c r="M728" s="60">
        <v>45838</v>
      </c>
      <c r="N728" s="60">
        <v>45838</v>
      </c>
      <c r="O728" s="13" t="s">
        <v>21</v>
      </c>
      <c r="P728" s="13" t="s">
        <v>21</v>
      </c>
      <c r="Q728" s="13" t="s">
        <v>21</v>
      </c>
      <c r="R728" s="13" t="s">
        <v>21</v>
      </c>
    </row>
    <row r="729" spans="1:18" s="11" customFormat="1" ht="15.75" x14ac:dyDescent="0.25">
      <c r="A729" s="389" t="s">
        <v>392</v>
      </c>
      <c r="B729" s="13" t="s">
        <v>189</v>
      </c>
      <c r="C729" s="59"/>
      <c r="D729" s="13" t="s">
        <v>21</v>
      </c>
      <c r="E729" s="13" t="s">
        <v>187</v>
      </c>
      <c r="F729" s="59"/>
      <c r="G729" s="13">
        <v>1</v>
      </c>
      <c r="H729" s="13">
        <v>1</v>
      </c>
      <c r="I729" s="13">
        <v>0</v>
      </c>
      <c r="J729" s="13">
        <v>0</v>
      </c>
      <c r="K729" s="13">
        <v>0</v>
      </c>
      <c r="L729" s="13" t="s">
        <v>21</v>
      </c>
      <c r="M729" s="60">
        <v>46021</v>
      </c>
      <c r="N729" s="60">
        <v>46021</v>
      </c>
      <c r="O729" s="48">
        <v>750000</v>
      </c>
      <c r="P729" s="48" t="s">
        <v>21</v>
      </c>
      <c r="Q729" s="48">
        <v>0</v>
      </c>
      <c r="R729" s="48">
        <v>0</v>
      </c>
    </row>
    <row r="730" spans="1:18" s="11" customFormat="1" ht="15.75" x14ac:dyDescent="0.25">
      <c r="A730" s="389"/>
      <c r="B730" s="13" t="s">
        <v>190</v>
      </c>
      <c r="C730" s="59"/>
      <c r="D730" s="59"/>
      <c r="E730" s="59"/>
      <c r="F730" s="59"/>
      <c r="G730" s="13" t="s">
        <v>21</v>
      </c>
      <c r="H730" s="59"/>
      <c r="I730" s="13" t="s">
        <v>21</v>
      </c>
      <c r="J730" s="59"/>
      <c r="K730" s="59"/>
      <c r="L730" s="13" t="s">
        <v>21</v>
      </c>
      <c r="M730" s="59"/>
      <c r="N730" s="59"/>
      <c r="O730" s="13" t="s">
        <v>21</v>
      </c>
      <c r="P730" s="13" t="s">
        <v>21</v>
      </c>
      <c r="Q730" s="13" t="s">
        <v>21</v>
      </c>
      <c r="R730" s="13" t="s">
        <v>21</v>
      </c>
    </row>
    <row r="731" spans="1:18" s="11" customFormat="1" ht="31.5" x14ac:dyDescent="0.25">
      <c r="A731" s="389"/>
      <c r="B731" s="13" t="s">
        <v>191</v>
      </c>
      <c r="C731" s="59"/>
      <c r="D731" s="13" t="s">
        <v>239</v>
      </c>
      <c r="E731" s="13" t="s">
        <v>193</v>
      </c>
      <c r="F731" s="13">
        <v>383</v>
      </c>
      <c r="G731" s="52">
        <v>250000</v>
      </c>
      <c r="H731" s="52">
        <v>250000</v>
      </c>
      <c r="I731" s="59">
        <v>0</v>
      </c>
      <c r="J731" s="59">
        <v>0</v>
      </c>
      <c r="K731" s="52"/>
      <c r="L731" s="13" t="s">
        <v>21</v>
      </c>
      <c r="M731" s="60">
        <v>45838</v>
      </c>
      <c r="N731" s="60">
        <v>45838</v>
      </c>
      <c r="O731" s="13" t="s">
        <v>21</v>
      </c>
      <c r="P731" s="13" t="s">
        <v>21</v>
      </c>
      <c r="Q731" s="13" t="s">
        <v>21</v>
      </c>
      <c r="R731" s="13" t="s">
        <v>21</v>
      </c>
    </row>
    <row r="732" spans="1:18" s="11" customFormat="1" ht="15.75" x14ac:dyDescent="0.25">
      <c r="A732" s="389" t="s">
        <v>393</v>
      </c>
      <c r="B732" s="13" t="s">
        <v>189</v>
      </c>
      <c r="C732" s="59"/>
      <c r="D732" s="13" t="s">
        <v>21</v>
      </c>
      <c r="E732" s="13" t="s">
        <v>187</v>
      </c>
      <c r="F732" s="59"/>
      <c r="G732" s="13">
        <v>1</v>
      </c>
      <c r="H732" s="13">
        <v>1</v>
      </c>
      <c r="I732" s="13">
        <v>0</v>
      </c>
      <c r="J732" s="13">
        <v>0</v>
      </c>
      <c r="K732" s="13">
        <v>0</v>
      </c>
      <c r="L732" s="13" t="s">
        <v>21</v>
      </c>
      <c r="M732" s="60">
        <v>46021</v>
      </c>
      <c r="N732" s="60">
        <v>46021</v>
      </c>
      <c r="O732" s="48">
        <v>750000</v>
      </c>
      <c r="P732" s="48" t="s">
        <v>21</v>
      </c>
      <c r="Q732" s="48">
        <v>0</v>
      </c>
      <c r="R732" s="48">
        <v>0</v>
      </c>
    </row>
    <row r="733" spans="1:18" s="11" customFormat="1" ht="15.75" x14ac:dyDescent="0.25">
      <c r="A733" s="389"/>
      <c r="B733" s="13" t="s">
        <v>190</v>
      </c>
      <c r="C733" s="59"/>
      <c r="D733" s="59"/>
      <c r="E733" s="59"/>
      <c r="F733" s="59"/>
      <c r="G733" s="13" t="s">
        <v>21</v>
      </c>
      <c r="H733" s="59"/>
      <c r="I733" s="13" t="s">
        <v>21</v>
      </c>
      <c r="J733" s="59"/>
      <c r="K733" s="59"/>
      <c r="L733" s="13" t="s">
        <v>21</v>
      </c>
      <c r="M733" s="59"/>
      <c r="N733" s="59"/>
      <c r="O733" s="13" t="s">
        <v>21</v>
      </c>
      <c r="P733" s="13" t="s">
        <v>21</v>
      </c>
      <c r="Q733" s="13" t="s">
        <v>21</v>
      </c>
      <c r="R733" s="13" t="s">
        <v>21</v>
      </c>
    </row>
    <row r="734" spans="1:18" s="11" customFormat="1" ht="31.5" x14ac:dyDescent="0.25">
      <c r="A734" s="389"/>
      <c r="B734" s="13" t="s">
        <v>191</v>
      </c>
      <c r="C734" s="59"/>
      <c r="D734" s="13" t="s">
        <v>239</v>
      </c>
      <c r="E734" s="13" t="s">
        <v>193</v>
      </c>
      <c r="F734" s="13">
        <v>383</v>
      </c>
      <c r="G734" s="52">
        <v>250000</v>
      </c>
      <c r="H734" s="52">
        <v>250000</v>
      </c>
      <c r="I734" s="59">
        <v>0</v>
      </c>
      <c r="J734" s="59">
        <v>0</v>
      </c>
      <c r="K734" s="52"/>
      <c r="L734" s="13" t="s">
        <v>21</v>
      </c>
      <c r="M734" s="60">
        <v>45838</v>
      </c>
      <c r="N734" s="60">
        <v>45838</v>
      </c>
      <c r="O734" s="13" t="s">
        <v>21</v>
      </c>
      <c r="P734" s="13" t="s">
        <v>21</v>
      </c>
      <c r="Q734" s="13" t="s">
        <v>21</v>
      </c>
      <c r="R734" s="13" t="s">
        <v>21</v>
      </c>
    </row>
    <row r="735" spans="1:18" s="11" customFormat="1" ht="15.75" x14ac:dyDescent="0.25">
      <c r="A735" s="389" t="s">
        <v>394</v>
      </c>
      <c r="B735" s="13" t="s">
        <v>189</v>
      </c>
      <c r="C735" s="59"/>
      <c r="D735" s="13" t="s">
        <v>21</v>
      </c>
      <c r="E735" s="13" t="s">
        <v>187</v>
      </c>
      <c r="F735" s="59"/>
      <c r="G735" s="13">
        <v>1</v>
      </c>
      <c r="H735" s="13">
        <v>1</v>
      </c>
      <c r="I735" s="13">
        <v>0</v>
      </c>
      <c r="J735" s="13">
        <v>0</v>
      </c>
      <c r="K735" s="13">
        <v>0</v>
      </c>
      <c r="L735" s="13" t="s">
        <v>21</v>
      </c>
      <c r="M735" s="60">
        <v>46021</v>
      </c>
      <c r="N735" s="60">
        <v>46021</v>
      </c>
      <c r="O735" s="48">
        <v>750000</v>
      </c>
      <c r="P735" s="48" t="s">
        <v>21</v>
      </c>
      <c r="Q735" s="48">
        <v>0</v>
      </c>
      <c r="R735" s="48">
        <v>0</v>
      </c>
    </row>
    <row r="736" spans="1:18" s="11" customFormat="1" ht="15.75" x14ac:dyDescent="0.25">
      <c r="A736" s="389"/>
      <c r="B736" s="13" t="s">
        <v>190</v>
      </c>
      <c r="C736" s="59"/>
      <c r="D736" s="59"/>
      <c r="E736" s="59"/>
      <c r="F736" s="59"/>
      <c r="G736" s="13" t="s">
        <v>21</v>
      </c>
      <c r="H736" s="59"/>
      <c r="I736" s="13" t="s">
        <v>21</v>
      </c>
      <c r="J736" s="59"/>
      <c r="K736" s="59"/>
      <c r="L736" s="13" t="s">
        <v>21</v>
      </c>
      <c r="M736" s="59"/>
      <c r="N736" s="59"/>
      <c r="O736" s="13" t="s">
        <v>21</v>
      </c>
      <c r="P736" s="13" t="s">
        <v>21</v>
      </c>
      <c r="Q736" s="13" t="s">
        <v>21</v>
      </c>
      <c r="R736" s="13" t="s">
        <v>21</v>
      </c>
    </row>
    <row r="737" spans="1:18" s="11" customFormat="1" ht="31.5" x14ac:dyDescent="0.25">
      <c r="A737" s="389"/>
      <c r="B737" s="13" t="s">
        <v>191</v>
      </c>
      <c r="C737" s="59"/>
      <c r="D737" s="13" t="s">
        <v>239</v>
      </c>
      <c r="E737" s="13" t="s">
        <v>193</v>
      </c>
      <c r="F737" s="13">
        <v>383</v>
      </c>
      <c r="G737" s="52">
        <v>250000</v>
      </c>
      <c r="H737" s="52">
        <v>250000</v>
      </c>
      <c r="I737" s="59">
        <v>0</v>
      </c>
      <c r="J737" s="59">
        <v>0</v>
      </c>
      <c r="K737" s="52"/>
      <c r="L737" s="13" t="s">
        <v>21</v>
      </c>
      <c r="M737" s="60">
        <v>45838</v>
      </c>
      <c r="N737" s="60">
        <v>45838</v>
      </c>
      <c r="O737" s="13" t="s">
        <v>21</v>
      </c>
      <c r="P737" s="13" t="s">
        <v>21</v>
      </c>
      <c r="Q737" s="13" t="s">
        <v>21</v>
      </c>
      <c r="R737" s="13" t="s">
        <v>21</v>
      </c>
    </row>
    <row r="738" spans="1:18" s="11" customFormat="1" ht="15.75" x14ac:dyDescent="0.25">
      <c r="A738" s="389" t="s">
        <v>395</v>
      </c>
      <c r="B738" s="13" t="s">
        <v>189</v>
      </c>
      <c r="C738" s="59"/>
      <c r="D738" s="13" t="s">
        <v>21</v>
      </c>
      <c r="E738" s="13" t="s">
        <v>187</v>
      </c>
      <c r="F738" s="59"/>
      <c r="G738" s="13">
        <v>1</v>
      </c>
      <c r="H738" s="13">
        <v>1</v>
      </c>
      <c r="I738" s="13">
        <v>0</v>
      </c>
      <c r="J738" s="13">
        <v>0</v>
      </c>
      <c r="K738" s="13">
        <v>0</v>
      </c>
      <c r="L738" s="13" t="s">
        <v>21</v>
      </c>
      <c r="M738" s="60">
        <v>46021</v>
      </c>
      <c r="N738" s="60">
        <v>46021</v>
      </c>
      <c r="O738" s="48">
        <v>750000</v>
      </c>
      <c r="P738" s="48" t="s">
        <v>21</v>
      </c>
      <c r="Q738" s="48">
        <v>0</v>
      </c>
      <c r="R738" s="48">
        <v>0</v>
      </c>
    </row>
    <row r="739" spans="1:18" s="11" customFormat="1" ht="15.75" x14ac:dyDescent="0.25">
      <c r="A739" s="389"/>
      <c r="B739" s="13" t="s">
        <v>190</v>
      </c>
      <c r="C739" s="59"/>
      <c r="D739" s="59"/>
      <c r="E739" s="59"/>
      <c r="F739" s="59"/>
      <c r="G739" s="13" t="s">
        <v>21</v>
      </c>
      <c r="H739" s="59"/>
      <c r="I739" s="13" t="s">
        <v>21</v>
      </c>
      <c r="J739" s="59"/>
      <c r="K739" s="59"/>
      <c r="L739" s="13" t="s">
        <v>21</v>
      </c>
      <c r="M739" s="59"/>
      <c r="N739" s="59"/>
      <c r="O739" s="13" t="s">
        <v>21</v>
      </c>
      <c r="P739" s="13" t="s">
        <v>21</v>
      </c>
      <c r="Q739" s="13" t="s">
        <v>21</v>
      </c>
      <c r="R739" s="13" t="s">
        <v>21</v>
      </c>
    </row>
    <row r="740" spans="1:18" s="11" customFormat="1" ht="31.5" x14ac:dyDescent="0.25">
      <c r="A740" s="389"/>
      <c r="B740" s="13" t="s">
        <v>191</v>
      </c>
      <c r="C740" s="59"/>
      <c r="D740" s="13" t="s">
        <v>239</v>
      </c>
      <c r="E740" s="13" t="s">
        <v>193</v>
      </c>
      <c r="F740" s="13">
        <v>383</v>
      </c>
      <c r="G740" s="52">
        <v>250000</v>
      </c>
      <c r="H740" s="52">
        <v>250000</v>
      </c>
      <c r="I740" s="59">
        <v>0</v>
      </c>
      <c r="J740" s="59">
        <v>0</v>
      </c>
      <c r="K740" s="52"/>
      <c r="L740" s="13" t="s">
        <v>21</v>
      </c>
      <c r="M740" s="60">
        <v>45838</v>
      </c>
      <c r="N740" s="60">
        <v>45838</v>
      </c>
      <c r="O740" s="13" t="s">
        <v>21</v>
      </c>
      <c r="P740" s="13" t="s">
        <v>21</v>
      </c>
      <c r="Q740" s="13" t="s">
        <v>21</v>
      </c>
      <c r="R740" s="13" t="s">
        <v>21</v>
      </c>
    </row>
    <row r="741" spans="1:18" s="11" customFormat="1" ht="15.75" x14ac:dyDescent="0.25">
      <c r="A741" s="389" t="s">
        <v>396</v>
      </c>
      <c r="B741" s="13" t="s">
        <v>189</v>
      </c>
      <c r="C741" s="59"/>
      <c r="D741" s="13" t="s">
        <v>21</v>
      </c>
      <c r="E741" s="13" t="s">
        <v>187</v>
      </c>
      <c r="F741" s="59"/>
      <c r="G741" s="13">
        <v>1</v>
      </c>
      <c r="H741" s="13">
        <v>1</v>
      </c>
      <c r="I741" s="13">
        <v>0</v>
      </c>
      <c r="J741" s="13">
        <v>0</v>
      </c>
      <c r="K741" s="13">
        <v>0</v>
      </c>
      <c r="L741" s="13" t="s">
        <v>21</v>
      </c>
      <c r="M741" s="60">
        <v>46021</v>
      </c>
      <c r="N741" s="60">
        <v>46021</v>
      </c>
      <c r="O741" s="48">
        <v>750000</v>
      </c>
      <c r="P741" s="48" t="s">
        <v>21</v>
      </c>
      <c r="Q741" s="48">
        <v>0</v>
      </c>
      <c r="R741" s="48">
        <v>0</v>
      </c>
    </row>
    <row r="742" spans="1:18" s="11" customFormat="1" ht="15.75" x14ac:dyDescent="0.25">
      <c r="A742" s="389"/>
      <c r="B742" s="13" t="s">
        <v>190</v>
      </c>
      <c r="C742" s="59"/>
      <c r="D742" s="59"/>
      <c r="E742" s="59"/>
      <c r="F742" s="59"/>
      <c r="G742" s="13" t="s">
        <v>21</v>
      </c>
      <c r="H742" s="59"/>
      <c r="I742" s="13" t="s">
        <v>21</v>
      </c>
      <c r="J742" s="59"/>
      <c r="K742" s="59"/>
      <c r="L742" s="13" t="s">
        <v>21</v>
      </c>
      <c r="M742" s="59"/>
      <c r="N742" s="59"/>
      <c r="O742" s="13" t="s">
        <v>21</v>
      </c>
      <c r="P742" s="13" t="s">
        <v>21</v>
      </c>
      <c r="Q742" s="13" t="s">
        <v>21</v>
      </c>
      <c r="R742" s="13" t="s">
        <v>21</v>
      </c>
    </row>
    <row r="743" spans="1:18" s="11" customFormat="1" ht="31.5" x14ac:dyDescent="0.25">
      <c r="A743" s="389"/>
      <c r="B743" s="13" t="s">
        <v>191</v>
      </c>
      <c r="C743" s="59"/>
      <c r="D743" s="13" t="s">
        <v>239</v>
      </c>
      <c r="E743" s="13" t="s">
        <v>193</v>
      </c>
      <c r="F743" s="13">
        <v>383</v>
      </c>
      <c r="G743" s="52">
        <v>250000</v>
      </c>
      <c r="H743" s="52">
        <v>250000</v>
      </c>
      <c r="I743" s="59">
        <v>0</v>
      </c>
      <c r="J743" s="59">
        <v>0</v>
      </c>
      <c r="K743" s="52"/>
      <c r="L743" s="13" t="s">
        <v>21</v>
      </c>
      <c r="M743" s="60">
        <v>45838</v>
      </c>
      <c r="N743" s="60">
        <v>45838</v>
      </c>
      <c r="O743" s="13" t="s">
        <v>21</v>
      </c>
      <c r="P743" s="13" t="s">
        <v>21</v>
      </c>
      <c r="Q743" s="13" t="s">
        <v>21</v>
      </c>
      <c r="R743" s="13" t="s">
        <v>21</v>
      </c>
    </row>
    <row r="744" spans="1:18" s="11" customFormat="1" ht="15.75" x14ac:dyDescent="0.25">
      <c r="A744" s="389" t="s">
        <v>397</v>
      </c>
      <c r="B744" s="13" t="s">
        <v>189</v>
      </c>
      <c r="C744" s="59"/>
      <c r="D744" s="13" t="s">
        <v>21</v>
      </c>
      <c r="E744" s="13" t="s">
        <v>187</v>
      </c>
      <c r="F744" s="59"/>
      <c r="G744" s="13">
        <v>1</v>
      </c>
      <c r="H744" s="13">
        <v>1</v>
      </c>
      <c r="I744" s="13">
        <v>0</v>
      </c>
      <c r="J744" s="13">
        <v>0</v>
      </c>
      <c r="K744" s="13">
        <v>0</v>
      </c>
      <c r="L744" s="13" t="s">
        <v>21</v>
      </c>
      <c r="M744" s="60">
        <v>46021</v>
      </c>
      <c r="N744" s="60">
        <v>46021</v>
      </c>
      <c r="O744" s="48">
        <v>750000</v>
      </c>
      <c r="P744" s="48" t="s">
        <v>21</v>
      </c>
      <c r="Q744" s="48">
        <v>0</v>
      </c>
      <c r="R744" s="48">
        <v>0</v>
      </c>
    </row>
    <row r="745" spans="1:18" s="11" customFormat="1" ht="15.75" x14ac:dyDescent="0.25">
      <c r="A745" s="389"/>
      <c r="B745" s="13" t="s">
        <v>190</v>
      </c>
      <c r="C745" s="59"/>
      <c r="D745" s="59"/>
      <c r="E745" s="59"/>
      <c r="F745" s="59"/>
      <c r="G745" s="13" t="s">
        <v>21</v>
      </c>
      <c r="H745" s="59"/>
      <c r="I745" s="13" t="s">
        <v>21</v>
      </c>
      <c r="J745" s="59"/>
      <c r="K745" s="59"/>
      <c r="L745" s="13" t="s">
        <v>21</v>
      </c>
      <c r="M745" s="59"/>
      <c r="N745" s="59"/>
      <c r="O745" s="13" t="s">
        <v>21</v>
      </c>
      <c r="P745" s="13" t="s">
        <v>21</v>
      </c>
      <c r="Q745" s="13" t="s">
        <v>21</v>
      </c>
      <c r="R745" s="13" t="s">
        <v>21</v>
      </c>
    </row>
    <row r="746" spans="1:18" s="11" customFormat="1" ht="31.5" x14ac:dyDescent="0.25">
      <c r="A746" s="389"/>
      <c r="B746" s="13" t="s">
        <v>191</v>
      </c>
      <c r="C746" s="59"/>
      <c r="D746" s="13" t="s">
        <v>239</v>
      </c>
      <c r="E746" s="13" t="s">
        <v>193</v>
      </c>
      <c r="F746" s="13">
        <v>383</v>
      </c>
      <c r="G746" s="52">
        <v>250000</v>
      </c>
      <c r="H746" s="52">
        <v>250000</v>
      </c>
      <c r="I746" s="59">
        <v>0</v>
      </c>
      <c r="J746" s="59">
        <v>0</v>
      </c>
      <c r="K746" s="52"/>
      <c r="L746" s="13" t="s">
        <v>21</v>
      </c>
      <c r="M746" s="60">
        <v>45838</v>
      </c>
      <c r="N746" s="60">
        <v>45838</v>
      </c>
      <c r="O746" s="13" t="s">
        <v>21</v>
      </c>
      <c r="P746" s="13" t="s">
        <v>21</v>
      </c>
      <c r="Q746" s="13" t="s">
        <v>21</v>
      </c>
      <c r="R746" s="13" t="s">
        <v>21</v>
      </c>
    </row>
    <row r="747" spans="1:18" s="11" customFormat="1" ht="15.75" x14ac:dyDescent="0.25">
      <c r="A747" s="389" t="s">
        <v>398</v>
      </c>
      <c r="B747" s="13" t="s">
        <v>189</v>
      </c>
      <c r="C747" s="59"/>
      <c r="D747" s="13" t="s">
        <v>21</v>
      </c>
      <c r="E747" s="13" t="s">
        <v>187</v>
      </c>
      <c r="F747" s="59"/>
      <c r="G747" s="13">
        <v>1</v>
      </c>
      <c r="H747" s="13">
        <v>1</v>
      </c>
      <c r="I747" s="13">
        <v>0</v>
      </c>
      <c r="J747" s="13">
        <v>0</v>
      </c>
      <c r="K747" s="13">
        <v>0</v>
      </c>
      <c r="L747" s="13" t="s">
        <v>21</v>
      </c>
      <c r="M747" s="60">
        <v>46021</v>
      </c>
      <c r="N747" s="60">
        <v>46021</v>
      </c>
      <c r="O747" s="48">
        <v>750000</v>
      </c>
      <c r="P747" s="48" t="s">
        <v>21</v>
      </c>
      <c r="Q747" s="48">
        <v>0</v>
      </c>
      <c r="R747" s="48">
        <v>0</v>
      </c>
    </row>
    <row r="748" spans="1:18" s="11" customFormat="1" ht="15.75" x14ac:dyDescent="0.25">
      <c r="A748" s="389"/>
      <c r="B748" s="13" t="s">
        <v>190</v>
      </c>
      <c r="C748" s="59"/>
      <c r="D748" s="59"/>
      <c r="E748" s="59"/>
      <c r="F748" s="59"/>
      <c r="G748" s="13" t="s">
        <v>21</v>
      </c>
      <c r="H748" s="59"/>
      <c r="I748" s="13" t="s">
        <v>21</v>
      </c>
      <c r="J748" s="59"/>
      <c r="K748" s="59"/>
      <c r="L748" s="13" t="s">
        <v>21</v>
      </c>
      <c r="M748" s="59"/>
      <c r="N748" s="59"/>
      <c r="O748" s="13" t="s">
        <v>21</v>
      </c>
      <c r="P748" s="13" t="s">
        <v>21</v>
      </c>
      <c r="Q748" s="13" t="s">
        <v>21</v>
      </c>
      <c r="R748" s="13" t="s">
        <v>21</v>
      </c>
    </row>
    <row r="749" spans="1:18" s="11" customFormat="1" ht="31.5" x14ac:dyDescent="0.25">
      <c r="A749" s="389"/>
      <c r="B749" s="13" t="s">
        <v>191</v>
      </c>
      <c r="C749" s="59"/>
      <c r="D749" s="13" t="s">
        <v>239</v>
      </c>
      <c r="E749" s="13" t="s">
        <v>193</v>
      </c>
      <c r="F749" s="13">
        <v>383</v>
      </c>
      <c r="G749" s="52">
        <v>250000</v>
      </c>
      <c r="H749" s="52">
        <v>250000</v>
      </c>
      <c r="I749" s="59">
        <v>0</v>
      </c>
      <c r="J749" s="59">
        <v>0</v>
      </c>
      <c r="K749" s="52"/>
      <c r="L749" s="13" t="s">
        <v>21</v>
      </c>
      <c r="M749" s="60">
        <v>45838</v>
      </c>
      <c r="N749" s="60">
        <v>45838</v>
      </c>
      <c r="O749" s="13" t="s">
        <v>21</v>
      </c>
      <c r="P749" s="13" t="s">
        <v>21</v>
      </c>
      <c r="Q749" s="13" t="s">
        <v>21</v>
      </c>
      <c r="R749" s="13" t="s">
        <v>21</v>
      </c>
    </row>
    <row r="750" spans="1:18" s="11" customFormat="1" ht="15.75" x14ac:dyDescent="0.25">
      <c r="A750" s="389" t="s">
        <v>399</v>
      </c>
      <c r="B750" s="13" t="s">
        <v>189</v>
      </c>
      <c r="C750" s="59"/>
      <c r="D750" s="13" t="s">
        <v>21</v>
      </c>
      <c r="E750" s="13" t="s">
        <v>187</v>
      </c>
      <c r="F750" s="59"/>
      <c r="G750" s="13">
        <v>1</v>
      </c>
      <c r="H750" s="13">
        <v>1</v>
      </c>
      <c r="I750" s="13">
        <v>0</v>
      </c>
      <c r="J750" s="13">
        <v>0</v>
      </c>
      <c r="K750" s="13">
        <v>0</v>
      </c>
      <c r="L750" s="13" t="s">
        <v>21</v>
      </c>
      <c r="M750" s="60">
        <v>46021</v>
      </c>
      <c r="N750" s="60">
        <v>46021</v>
      </c>
      <c r="O750" s="48">
        <v>750000</v>
      </c>
      <c r="P750" s="48" t="s">
        <v>21</v>
      </c>
      <c r="Q750" s="48">
        <v>0</v>
      </c>
      <c r="R750" s="48">
        <v>0</v>
      </c>
    </row>
    <row r="751" spans="1:18" s="11" customFormat="1" ht="15.75" x14ac:dyDescent="0.25">
      <c r="A751" s="389"/>
      <c r="B751" s="13" t="s">
        <v>190</v>
      </c>
      <c r="C751" s="59"/>
      <c r="D751" s="59"/>
      <c r="E751" s="59"/>
      <c r="F751" s="59"/>
      <c r="G751" s="13" t="s">
        <v>21</v>
      </c>
      <c r="H751" s="59"/>
      <c r="I751" s="13" t="s">
        <v>21</v>
      </c>
      <c r="J751" s="59"/>
      <c r="K751" s="59"/>
      <c r="L751" s="13" t="s">
        <v>21</v>
      </c>
      <c r="M751" s="59"/>
      <c r="N751" s="59"/>
      <c r="O751" s="13" t="s">
        <v>21</v>
      </c>
      <c r="P751" s="13" t="s">
        <v>21</v>
      </c>
      <c r="Q751" s="13" t="s">
        <v>21</v>
      </c>
      <c r="R751" s="13" t="s">
        <v>21</v>
      </c>
    </row>
    <row r="752" spans="1:18" s="11" customFormat="1" ht="31.5" x14ac:dyDescent="0.25">
      <c r="A752" s="389"/>
      <c r="B752" s="13" t="s">
        <v>191</v>
      </c>
      <c r="C752" s="59"/>
      <c r="D752" s="13" t="s">
        <v>239</v>
      </c>
      <c r="E752" s="13" t="s">
        <v>193</v>
      </c>
      <c r="F752" s="13">
        <v>383</v>
      </c>
      <c r="G752" s="52">
        <v>250000</v>
      </c>
      <c r="H752" s="52">
        <v>250000</v>
      </c>
      <c r="I752" s="59">
        <v>0</v>
      </c>
      <c r="J752" s="59">
        <v>0</v>
      </c>
      <c r="K752" s="52"/>
      <c r="L752" s="13" t="s">
        <v>21</v>
      </c>
      <c r="M752" s="60">
        <v>45838</v>
      </c>
      <c r="N752" s="60">
        <v>45838</v>
      </c>
      <c r="O752" s="13" t="s">
        <v>21</v>
      </c>
      <c r="P752" s="13" t="s">
        <v>21</v>
      </c>
      <c r="Q752" s="13" t="s">
        <v>21</v>
      </c>
      <c r="R752" s="13" t="s">
        <v>21</v>
      </c>
    </row>
    <row r="753" spans="1:18" s="11" customFormat="1" ht="15.75" x14ac:dyDescent="0.25">
      <c r="A753" s="389" t="s">
        <v>400</v>
      </c>
      <c r="B753" s="13" t="s">
        <v>189</v>
      </c>
      <c r="C753" s="59"/>
      <c r="D753" s="13" t="s">
        <v>21</v>
      </c>
      <c r="E753" s="13" t="s">
        <v>187</v>
      </c>
      <c r="F753" s="59"/>
      <c r="G753" s="13">
        <v>1</v>
      </c>
      <c r="H753" s="13">
        <v>1</v>
      </c>
      <c r="I753" s="13">
        <v>0</v>
      </c>
      <c r="J753" s="13">
        <v>0</v>
      </c>
      <c r="K753" s="13">
        <v>0</v>
      </c>
      <c r="L753" s="13" t="s">
        <v>21</v>
      </c>
      <c r="M753" s="60">
        <v>46021</v>
      </c>
      <c r="N753" s="60">
        <v>46021</v>
      </c>
      <c r="O753" s="48">
        <v>750000</v>
      </c>
      <c r="P753" s="48" t="s">
        <v>21</v>
      </c>
      <c r="Q753" s="48">
        <v>0</v>
      </c>
      <c r="R753" s="48">
        <v>0</v>
      </c>
    </row>
    <row r="754" spans="1:18" s="11" customFormat="1" ht="15.75" x14ac:dyDescent="0.25">
      <c r="A754" s="389"/>
      <c r="B754" s="13" t="s">
        <v>190</v>
      </c>
      <c r="C754" s="59"/>
      <c r="D754" s="59"/>
      <c r="E754" s="59"/>
      <c r="F754" s="59"/>
      <c r="G754" s="13" t="s">
        <v>21</v>
      </c>
      <c r="H754" s="59"/>
      <c r="I754" s="13" t="s">
        <v>21</v>
      </c>
      <c r="J754" s="59"/>
      <c r="K754" s="59"/>
      <c r="L754" s="13" t="s">
        <v>21</v>
      </c>
      <c r="M754" s="59"/>
      <c r="N754" s="59"/>
      <c r="O754" s="13" t="s">
        <v>21</v>
      </c>
      <c r="P754" s="13" t="s">
        <v>21</v>
      </c>
      <c r="Q754" s="13" t="s">
        <v>21</v>
      </c>
      <c r="R754" s="13" t="s">
        <v>21</v>
      </c>
    </row>
    <row r="755" spans="1:18" s="11" customFormat="1" ht="31.5" x14ac:dyDescent="0.25">
      <c r="A755" s="389"/>
      <c r="B755" s="13" t="s">
        <v>191</v>
      </c>
      <c r="C755" s="59"/>
      <c r="D755" s="13" t="s">
        <v>239</v>
      </c>
      <c r="E755" s="13" t="s">
        <v>193</v>
      </c>
      <c r="F755" s="13">
        <v>383</v>
      </c>
      <c r="G755" s="52">
        <v>250000</v>
      </c>
      <c r="H755" s="52">
        <v>250000</v>
      </c>
      <c r="I755" s="59">
        <v>0</v>
      </c>
      <c r="J755" s="59">
        <v>0</v>
      </c>
      <c r="K755" s="52"/>
      <c r="L755" s="13" t="s">
        <v>21</v>
      </c>
      <c r="M755" s="60">
        <v>45838</v>
      </c>
      <c r="N755" s="60">
        <v>45838</v>
      </c>
      <c r="O755" s="13" t="s">
        <v>21</v>
      </c>
      <c r="P755" s="13" t="s">
        <v>21</v>
      </c>
      <c r="Q755" s="13" t="s">
        <v>21</v>
      </c>
      <c r="R755" s="13" t="s">
        <v>21</v>
      </c>
    </row>
    <row r="756" spans="1:18" s="11" customFormat="1" ht="15.75" x14ac:dyDescent="0.25">
      <c r="A756" s="389" t="s">
        <v>401</v>
      </c>
      <c r="B756" s="13" t="s">
        <v>189</v>
      </c>
      <c r="C756" s="59"/>
      <c r="D756" s="13" t="s">
        <v>21</v>
      </c>
      <c r="E756" s="13" t="s">
        <v>187</v>
      </c>
      <c r="F756" s="59"/>
      <c r="G756" s="13">
        <v>1</v>
      </c>
      <c r="H756" s="13">
        <v>1</v>
      </c>
      <c r="I756" s="13">
        <v>0</v>
      </c>
      <c r="J756" s="13">
        <v>0</v>
      </c>
      <c r="K756" s="13">
        <v>0</v>
      </c>
      <c r="L756" s="13" t="s">
        <v>21</v>
      </c>
      <c r="M756" s="60">
        <v>46021</v>
      </c>
      <c r="N756" s="60">
        <v>46021</v>
      </c>
      <c r="O756" s="48">
        <v>750000</v>
      </c>
      <c r="P756" s="48" t="s">
        <v>21</v>
      </c>
      <c r="Q756" s="48">
        <v>0</v>
      </c>
      <c r="R756" s="48">
        <v>0</v>
      </c>
    </row>
    <row r="757" spans="1:18" s="11" customFormat="1" ht="15.75" x14ac:dyDescent="0.25">
      <c r="A757" s="389"/>
      <c r="B757" s="13" t="s">
        <v>190</v>
      </c>
      <c r="C757" s="59"/>
      <c r="D757" s="59"/>
      <c r="E757" s="59"/>
      <c r="F757" s="59"/>
      <c r="G757" s="13" t="s">
        <v>21</v>
      </c>
      <c r="H757" s="59"/>
      <c r="I757" s="13" t="s">
        <v>21</v>
      </c>
      <c r="J757" s="59"/>
      <c r="K757" s="59"/>
      <c r="L757" s="13" t="s">
        <v>21</v>
      </c>
      <c r="M757" s="59"/>
      <c r="N757" s="59"/>
      <c r="O757" s="13" t="s">
        <v>21</v>
      </c>
      <c r="P757" s="13" t="s">
        <v>21</v>
      </c>
      <c r="Q757" s="13" t="s">
        <v>21</v>
      </c>
      <c r="R757" s="13" t="s">
        <v>21</v>
      </c>
    </row>
    <row r="758" spans="1:18" s="11" customFormat="1" ht="31.5" x14ac:dyDescent="0.25">
      <c r="A758" s="389"/>
      <c r="B758" s="13" t="s">
        <v>191</v>
      </c>
      <c r="C758" s="59"/>
      <c r="D758" s="13" t="s">
        <v>239</v>
      </c>
      <c r="E758" s="13" t="s">
        <v>193</v>
      </c>
      <c r="F758" s="13">
        <v>383</v>
      </c>
      <c r="G758" s="52">
        <v>250000</v>
      </c>
      <c r="H758" s="52">
        <v>250000</v>
      </c>
      <c r="I758" s="59">
        <v>0</v>
      </c>
      <c r="J758" s="59">
        <v>0</v>
      </c>
      <c r="K758" s="52"/>
      <c r="L758" s="13" t="s">
        <v>21</v>
      </c>
      <c r="M758" s="60">
        <v>45838</v>
      </c>
      <c r="N758" s="60">
        <v>45838</v>
      </c>
      <c r="O758" s="13" t="s">
        <v>21</v>
      </c>
      <c r="P758" s="13" t="s">
        <v>21</v>
      </c>
      <c r="Q758" s="13" t="s">
        <v>21</v>
      </c>
      <c r="R758" s="13" t="s">
        <v>21</v>
      </c>
    </row>
    <row r="759" spans="1:18" s="11" customFormat="1" ht="15.75" x14ac:dyDescent="0.25">
      <c r="A759" s="389" t="s">
        <v>402</v>
      </c>
      <c r="B759" s="13" t="s">
        <v>189</v>
      </c>
      <c r="C759" s="59"/>
      <c r="D759" s="13" t="s">
        <v>21</v>
      </c>
      <c r="E759" s="13" t="s">
        <v>187</v>
      </c>
      <c r="F759" s="59"/>
      <c r="G759" s="13">
        <v>1</v>
      </c>
      <c r="H759" s="13">
        <v>1</v>
      </c>
      <c r="I759" s="13">
        <v>0</v>
      </c>
      <c r="J759" s="13">
        <v>0</v>
      </c>
      <c r="K759" s="13">
        <v>0</v>
      </c>
      <c r="L759" s="13" t="s">
        <v>21</v>
      </c>
      <c r="M759" s="60">
        <v>46021</v>
      </c>
      <c r="N759" s="60">
        <v>46021</v>
      </c>
      <c r="O759" s="48">
        <v>750000</v>
      </c>
      <c r="P759" s="48" t="s">
        <v>21</v>
      </c>
      <c r="Q759" s="48">
        <v>0</v>
      </c>
      <c r="R759" s="48">
        <v>0</v>
      </c>
    </row>
    <row r="760" spans="1:18" s="11" customFormat="1" ht="15.75" x14ac:dyDescent="0.25">
      <c r="A760" s="389"/>
      <c r="B760" s="13" t="s">
        <v>190</v>
      </c>
      <c r="C760" s="59"/>
      <c r="D760" s="59"/>
      <c r="E760" s="59"/>
      <c r="F760" s="59"/>
      <c r="G760" s="13" t="s">
        <v>21</v>
      </c>
      <c r="H760" s="59"/>
      <c r="I760" s="13" t="s">
        <v>21</v>
      </c>
      <c r="J760" s="59"/>
      <c r="K760" s="59"/>
      <c r="L760" s="13" t="s">
        <v>21</v>
      </c>
      <c r="M760" s="59"/>
      <c r="N760" s="59"/>
      <c r="O760" s="13" t="s">
        <v>21</v>
      </c>
      <c r="P760" s="13" t="s">
        <v>21</v>
      </c>
      <c r="Q760" s="13" t="s">
        <v>21</v>
      </c>
      <c r="R760" s="13" t="s">
        <v>21</v>
      </c>
    </row>
    <row r="761" spans="1:18" s="11" customFormat="1" ht="31.5" x14ac:dyDescent="0.25">
      <c r="A761" s="389"/>
      <c r="B761" s="13" t="s">
        <v>191</v>
      </c>
      <c r="C761" s="59"/>
      <c r="D761" s="13" t="s">
        <v>239</v>
      </c>
      <c r="E761" s="13" t="s">
        <v>193</v>
      </c>
      <c r="F761" s="13">
        <v>383</v>
      </c>
      <c r="G761" s="52">
        <v>250000</v>
      </c>
      <c r="H761" s="52">
        <v>250000</v>
      </c>
      <c r="I761" s="59">
        <v>0</v>
      </c>
      <c r="J761" s="59">
        <v>0</v>
      </c>
      <c r="K761" s="52"/>
      <c r="L761" s="13" t="s">
        <v>21</v>
      </c>
      <c r="M761" s="60">
        <v>45838</v>
      </c>
      <c r="N761" s="60">
        <v>45838</v>
      </c>
      <c r="O761" s="13" t="s">
        <v>21</v>
      </c>
      <c r="P761" s="13" t="s">
        <v>21</v>
      </c>
      <c r="Q761" s="13" t="s">
        <v>21</v>
      </c>
      <c r="R761" s="13" t="s">
        <v>21</v>
      </c>
    </row>
    <row r="762" spans="1:18" s="11" customFormat="1" ht="15.75" x14ac:dyDescent="0.25">
      <c r="A762" s="389" t="s">
        <v>403</v>
      </c>
      <c r="B762" s="13" t="s">
        <v>189</v>
      </c>
      <c r="C762" s="59"/>
      <c r="D762" s="13" t="s">
        <v>21</v>
      </c>
      <c r="E762" s="13" t="s">
        <v>187</v>
      </c>
      <c r="F762" s="59"/>
      <c r="G762" s="13">
        <v>1</v>
      </c>
      <c r="H762" s="13">
        <v>1</v>
      </c>
      <c r="I762" s="13">
        <v>0</v>
      </c>
      <c r="J762" s="13">
        <v>0</v>
      </c>
      <c r="K762" s="13">
        <v>0</v>
      </c>
      <c r="L762" s="13" t="s">
        <v>21</v>
      </c>
      <c r="M762" s="60">
        <v>46021</v>
      </c>
      <c r="N762" s="60">
        <v>46021</v>
      </c>
      <c r="O762" s="48">
        <v>750000</v>
      </c>
      <c r="P762" s="48" t="s">
        <v>21</v>
      </c>
      <c r="Q762" s="48">
        <v>0</v>
      </c>
      <c r="R762" s="48">
        <v>0</v>
      </c>
    </row>
    <row r="763" spans="1:18" s="11" customFormat="1" ht="15.75" x14ac:dyDescent="0.25">
      <c r="A763" s="389"/>
      <c r="B763" s="13" t="s">
        <v>190</v>
      </c>
      <c r="C763" s="59"/>
      <c r="D763" s="59"/>
      <c r="E763" s="59"/>
      <c r="F763" s="59"/>
      <c r="G763" s="13" t="s">
        <v>21</v>
      </c>
      <c r="H763" s="59"/>
      <c r="I763" s="13" t="s">
        <v>21</v>
      </c>
      <c r="J763" s="59"/>
      <c r="K763" s="59"/>
      <c r="L763" s="13" t="s">
        <v>21</v>
      </c>
      <c r="M763" s="59"/>
      <c r="N763" s="59"/>
      <c r="O763" s="13" t="s">
        <v>21</v>
      </c>
      <c r="P763" s="13" t="s">
        <v>21</v>
      </c>
      <c r="Q763" s="13" t="s">
        <v>21</v>
      </c>
      <c r="R763" s="13" t="s">
        <v>21</v>
      </c>
    </row>
    <row r="764" spans="1:18" s="11" customFormat="1" ht="31.5" x14ac:dyDescent="0.25">
      <c r="A764" s="389"/>
      <c r="B764" s="13" t="s">
        <v>191</v>
      </c>
      <c r="C764" s="59"/>
      <c r="D764" s="13" t="s">
        <v>239</v>
      </c>
      <c r="E764" s="13" t="s">
        <v>193</v>
      </c>
      <c r="F764" s="13">
        <v>383</v>
      </c>
      <c r="G764" s="52">
        <v>250000</v>
      </c>
      <c r="H764" s="52">
        <v>250000</v>
      </c>
      <c r="I764" s="59">
        <v>0</v>
      </c>
      <c r="J764" s="59">
        <v>0</v>
      </c>
      <c r="K764" s="52"/>
      <c r="L764" s="13" t="s">
        <v>21</v>
      </c>
      <c r="M764" s="60">
        <v>45838</v>
      </c>
      <c r="N764" s="60">
        <v>45838</v>
      </c>
      <c r="O764" s="13" t="s">
        <v>21</v>
      </c>
      <c r="P764" s="13" t="s">
        <v>21</v>
      </c>
      <c r="Q764" s="13" t="s">
        <v>21</v>
      </c>
      <c r="R764" s="13" t="s">
        <v>21</v>
      </c>
    </row>
    <row r="765" spans="1:18" s="11" customFormat="1" ht="15.75" x14ac:dyDescent="0.25">
      <c r="A765" s="389" t="s">
        <v>404</v>
      </c>
      <c r="B765" s="13" t="s">
        <v>189</v>
      </c>
      <c r="C765" s="59"/>
      <c r="D765" s="13" t="s">
        <v>21</v>
      </c>
      <c r="E765" s="13" t="s">
        <v>187</v>
      </c>
      <c r="F765" s="59"/>
      <c r="G765" s="13">
        <v>1</v>
      </c>
      <c r="H765" s="13">
        <v>1</v>
      </c>
      <c r="I765" s="13">
        <v>0</v>
      </c>
      <c r="J765" s="13">
        <v>0</v>
      </c>
      <c r="K765" s="13">
        <v>0</v>
      </c>
      <c r="L765" s="13" t="s">
        <v>21</v>
      </c>
      <c r="M765" s="60">
        <v>46021</v>
      </c>
      <c r="N765" s="60">
        <v>46021</v>
      </c>
      <c r="O765" s="48">
        <v>743200</v>
      </c>
      <c r="P765" s="48" t="s">
        <v>21</v>
      </c>
      <c r="Q765" s="48">
        <v>0</v>
      </c>
      <c r="R765" s="48">
        <v>0</v>
      </c>
    </row>
    <row r="766" spans="1:18" s="11" customFormat="1" ht="15.75" x14ac:dyDescent="0.25">
      <c r="A766" s="389"/>
      <c r="B766" s="13" t="s">
        <v>190</v>
      </c>
      <c r="C766" s="59"/>
      <c r="D766" s="59"/>
      <c r="E766" s="59"/>
      <c r="F766" s="59"/>
      <c r="G766" s="13" t="s">
        <v>21</v>
      </c>
      <c r="H766" s="59"/>
      <c r="I766" s="13" t="s">
        <v>21</v>
      </c>
      <c r="J766" s="59"/>
      <c r="K766" s="59"/>
      <c r="L766" s="13" t="s">
        <v>21</v>
      </c>
      <c r="M766" s="59"/>
      <c r="N766" s="59"/>
      <c r="O766" s="13" t="s">
        <v>21</v>
      </c>
      <c r="P766" s="13" t="s">
        <v>21</v>
      </c>
      <c r="Q766" s="13" t="s">
        <v>21</v>
      </c>
      <c r="R766" s="13" t="s">
        <v>21</v>
      </c>
    </row>
    <row r="767" spans="1:18" s="11" customFormat="1" ht="31.5" x14ac:dyDescent="0.25">
      <c r="A767" s="389"/>
      <c r="B767" s="13" t="s">
        <v>191</v>
      </c>
      <c r="C767" s="59"/>
      <c r="D767" s="13" t="s">
        <v>239</v>
      </c>
      <c r="E767" s="13" t="s">
        <v>193</v>
      </c>
      <c r="F767" s="13">
        <v>383</v>
      </c>
      <c r="G767" s="52">
        <v>247800</v>
      </c>
      <c r="H767" s="52">
        <v>247800</v>
      </c>
      <c r="I767" s="59">
        <v>0</v>
      </c>
      <c r="J767" s="59">
        <v>0</v>
      </c>
      <c r="K767" s="52"/>
      <c r="L767" s="13" t="s">
        <v>21</v>
      </c>
      <c r="M767" s="60">
        <v>45838</v>
      </c>
      <c r="N767" s="60">
        <v>45838</v>
      </c>
      <c r="O767" s="13" t="s">
        <v>21</v>
      </c>
      <c r="P767" s="13" t="s">
        <v>21</v>
      </c>
      <c r="Q767" s="13" t="s">
        <v>21</v>
      </c>
      <c r="R767" s="13" t="s">
        <v>21</v>
      </c>
    </row>
    <row r="768" spans="1:18" s="11" customFormat="1" ht="15.75" x14ac:dyDescent="0.25">
      <c r="A768" s="389" t="s">
        <v>405</v>
      </c>
      <c r="B768" s="13" t="s">
        <v>189</v>
      </c>
      <c r="C768" s="59"/>
      <c r="D768" s="13" t="s">
        <v>21</v>
      </c>
      <c r="E768" s="13" t="s">
        <v>187</v>
      </c>
      <c r="F768" s="59"/>
      <c r="G768" s="13">
        <v>1</v>
      </c>
      <c r="H768" s="13">
        <v>1</v>
      </c>
      <c r="I768" s="13">
        <v>0</v>
      </c>
      <c r="J768" s="13">
        <v>0</v>
      </c>
      <c r="K768" s="13">
        <v>0</v>
      </c>
      <c r="L768" s="13" t="s">
        <v>21</v>
      </c>
      <c r="M768" s="60">
        <v>46021</v>
      </c>
      <c r="N768" s="60">
        <v>46021</v>
      </c>
      <c r="O768" s="48">
        <v>749699</v>
      </c>
      <c r="P768" s="48" t="s">
        <v>21</v>
      </c>
      <c r="Q768" s="48">
        <v>0</v>
      </c>
      <c r="R768" s="48">
        <v>0</v>
      </c>
    </row>
    <row r="769" spans="1:18" s="11" customFormat="1" ht="15.75" x14ac:dyDescent="0.25">
      <c r="A769" s="389"/>
      <c r="B769" s="13" t="s">
        <v>190</v>
      </c>
      <c r="C769" s="59"/>
      <c r="D769" s="59"/>
      <c r="E769" s="59"/>
      <c r="F769" s="59"/>
      <c r="G769" s="13" t="s">
        <v>21</v>
      </c>
      <c r="H769" s="59"/>
      <c r="I769" s="13" t="s">
        <v>21</v>
      </c>
      <c r="J769" s="59"/>
      <c r="K769" s="59"/>
      <c r="L769" s="13" t="s">
        <v>21</v>
      </c>
      <c r="M769" s="59"/>
      <c r="N769" s="59"/>
      <c r="O769" s="13" t="s">
        <v>21</v>
      </c>
      <c r="P769" s="13" t="s">
        <v>21</v>
      </c>
      <c r="Q769" s="13" t="s">
        <v>21</v>
      </c>
      <c r="R769" s="13" t="s">
        <v>21</v>
      </c>
    </row>
    <row r="770" spans="1:18" s="11" customFormat="1" ht="31.5" x14ac:dyDescent="0.25">
      <c r="A770" s="389"/>
      <c r="B770" s="13" t="s">
        <v>191</v>
      </c>
      <c r="C770" s="59"/>
      <c r="D770" s="13" t="s">
        <v>239</v>
      </c>
      <c r="E770" s="13" t="s">
        <v>193</v>
      </c>
      <c r="F770" s="13">
        <v>383</v>
      </c>
      <c r="G770" s="52">
        <v>254407</v>
      </c>
      <c r="H770" s="52">
        <v>254407</v>
      </c>
      <c r="I770" s="59">
        <v>0</v>
      </c>
      <c r="J770" s="59">
        <v>0</v>
      </c>
      <c r="K770" s="52"/>
      <c r="L770" s="13" t="s">
        <v>21</v>
      </c>
      <c r="M770" s="60">
        <v>45838</v>
      </c>
      <c r="N770" s="60">
        <v>45838</v>
      </c>
      <c r="O770" s="13" t="s">
        <v>21</v>
      </c>
      <c r="P770" s="13" t="s">
        <v>21</v>
      </c>
      <c r="Q770" s="13" t="s">
        <v>21</v>
      </c>
      <c r="R770" s="13" t="s">
        <v>21</v>
      </c>
    </row>
    <row r="771" spans="1:18" s="11" customFormat="1" ht="15.75" x14ac:dyDescent="0.25">
      <c r="A771" s="389" t="s">
        <v>406</v>
      </c>
      <c r="B771" s="13" t="s">
        <v>189</v>
      </c>
      <c r="C771" s="59"/>
      <c r="D771" s="13" t="s">
        <v>21</v>
      </c>
      <c r="E771" s="13" t="s">
        <v>187</v>
      </c>
      <c r="F771" s="59"/>
      <c r="G771" s="13">
        <v>1</v>
      </c>
      <c r="H771" s="13">
        <v>1</v>
      </c>
      <c r="I771" s="13">
        <v>0</v>
      </c>
      <c r="J771" s="13">
        <v>0</v>
      </c>
      <c r="K771" s="13">
        <v>0</v>
      </c>
      <c r="L771" s="13" t="s">
        <v>21</v>
      </c>
      <c r="M771" s="60">
        <v>46021</v>
      </c>
      <c r="N771" s="60">
        <v>46021</v>
      </c>
      <c r="O771" s="48">
        <v>750000</v>
      </c>
      <c r="P771" s="48" t="s">
        <v>21</v>
      </c>
      <c r="Q771" s="48">
        <v>0</v>
      </c>
      <c r="R771" s="48">
        <v>0</v>
      </c>
    </row>
    <row r="772" spans="1:18" s="11" customFormat="1" ht="15.75" x14ac:dyDescent="0.25">
      <c r="A772" s="389"/>
      <c r="B772" s="13" t="s">
        <v>190</v>
      </c>
      <c r="C772" s="59"/>
      <c r="D772" s="59"/>
      <c r="E772" s="59"/>
      <c r="F772" s="59"/>
      <c r="G772" s="13" t="s">
        <v>21</v>
      </c>
      <c r="H772" s="59"/>
      <c r="I772" s="13" t="s">
        <v>21</v>
      </c>
      <c r="J772" s="59"/>
      <c r="K772" s="59"/>
      <c r="L772" s="13" t="s">
        <v>21</v>
      </c>
      <c r="M772" s="59"/>
      <c r="N772" s="59"/>
      <c r="O772" s="13" t="s">
        <v>21</v>
      </c>
      <c r="P772" s="13" t="s">
        <v>21</v>
      </c>
      <c r="Q772" s="13" t="s">
        <v>21</v>
      </c>
      <c r="R772" s="13" t="s">
        <v>21</v>
      </c>
    </row>
    <row r="773" spans="1:18" s="11" customFormat="1" ht="31.5" x14ac:dyDescent="0.25">
      <c r="A773" s="389"/>
      <c r="B773" s="13" t="s">
        <v>191</v>
      </c>
      <c r="C773" s="59"/>
      <c r="D773" s="13" t="s">
        <v>239</v>
      </c>
      <c r="E773" s="13" t="s">
        <v>193</v>
      </c>
      <c r="F773" s="13">
        <v>383</v>
      </c>
      <c r="G773" s="52">
        <v>250000</v>
      </c>
      <c r="H773" s="52">
        <v>250000</v>
      </c>
      <c r="I773" s="59">
        <v>0</v>
      </c>
      <c r="J773" s="59">
        <v>0</v>
      </c>
      <c r="K773" s="52"/>
      <c r="L773" s="13" t="s">
        <v>21</v>
      </c>
      <c r="M773" s="60">
        <v>45838</v>
      </c>
      <c r="N773" s="60">
        <v>45838</v>
      </c>
      <c r="O773" s="13" t="s">
        <v>21</v>
      </c>
      <c r="P773" s="13" t="s">
        <v>21</v>
      </c>
      <c r="Q773" s="13" t="s">
        <v>21</v>
      </c>
      <c r="R773" s="13" t="s">
        <v>21</v>
      </c>
    </row>
    <row r="774" spans="1:18" ht="93.75" customHeight="1" x14ac:dyDescent="0.25">
      <c r="A774" s="367" t="s">
        <v>407</v>
      </c>
      <c r="B774" s="368"/>
      <c r="C774" s="31"/>
      <c r="D774" s="31" t="s">
        <v>408</v>
      </c>
      <c r="E774" s="31" t="s">
        <v>187</v>
      </c>
      <c r="F774" s="31">
        <v>642</v>
      </c>
      <c r="G774" s="32">
        <f>G775+G780+G785+G790+G795+G800+G805+G810+G815+G820+G825+G830+G835</f>
        <v>13</v>
      </c>
      <c r="H774" s="32">
        <f t="shared" ref="H774" si="1">H775+H780+H785+H790+H795+H800+H805+H810+H815+H820+H825+H830+H835</f>
        <v>13</v>
      </c>
      <c r="I774" s="32">
        <f>I775+I780+I785+I790+I795+I800+I805+I810+I815+I820+I825+I830+I835</f>
        <v>0</v>
      </c>
      <c r="J774" s="32">
        <f t="shared" ref="J774" si="2">J775+J780+J785+J790+J795+J800+J805+J810+J815+J820+J825+J830+J835</f>
        <v>0</v>
      </c>
      <c r="K774" s="32" t="s">
        <v>21</v>
      </c>
      <c r="L774" s="32">
        <v>0</v>
      </c>
      <c r="M774" s="32" t="s">
        <v>21</v>
      </c>
      <c r="N774" s="32" t="s">
        <v>21</v>
      </c>
      <c r="O774" s="33">
        <f>O775+O780+O785+O790+O795+O800+O805+O810+O815+O820+O825+O830+O835</f>
        <v>20000000</v>
      </c>
      <c r="P774" s="61">
        <v>0</v>
      </c>
      <c r="Q774" s="61">
        <v>0</v>
      </c>
      <c r="R774" s="61">
        <v>0</v>
      </c>
    </row>
    <row r="775" spans="1:18" ht="31.5" customHeight="1" x14ac:dyDescent="0.25">
      <c r="A775" s="385" t="s">
        <v>409</v>
      </c>
      <c r="B775" s="27" t="s">
        <v>189</v>
      </c>
      <c r="C775" s="34" t="s">
        <v>410</v>
      </c>
      <c r="D775" s="27" t="s">
        <v>411</v>
      </c>
      <c r="E775" s="27" t="s">
        <v>187</v>
      </c>
      <c r="F775" s="34">
        <v>642</v>
      </c>
      <c r="G775" s="27">
        <v>1</v>
      </c>
      <c r="H775" s="27">
        <v>1</v>
      </c>
      <c r="I775" s="27">
        <v>0</v>
      </c>
      <c r="J775" s="27">
        <v>0</v>
      </c>
      <c r="K775" s="27">
        <v>0</v>
      </c>
      <c r="L775" s="27" t="s">
        <v>21</v>
      </c>
      <c r="M775" s="35">
        <v>46022</v>
      </c>
      <c r="N775" s="35">
        <v>46022</v>
      </c>
      <c r="O775" s="62">
        <v>2000000</v>
      </c>
      <c r="P775" s="62" t="s">
        <v>21</v>
      </c>
      <c r="Q775" s="62">
        <v>0</v>
      </c>
      <c r="R775" s="62">
        <v>0</v>
      </c>
    </row>
    <row r="776" spans="1:18" ht="15.75" x14ac:dyDescent="0.25">
      <c r="A776" s="386"/>
      <c r="B776" s="27" t="s">
        <v>190</v>
      </c>
      <c r="C776" s="34"/>
      <c r="D776" s="34"/>
      <c r="E776" s="27"/>
      <c r="F776" s="34"/>
      <c r="G776" s="27" t="s">
        <v>21</v>
      </c>
      <c r="H776" s="34"/>
      <c r="I776" s="27" t="s">
        <v>21</v>
      </c>
      <c r="J776" s="34"/>
      <c r="K776" s="34"/>
      <c r="L776" s="27" t="s">
        <v>21</v>
      </c>
      <c r="M776" s="39"/>
      <c r="N776" s="36"/>
      <c r="O776" s="27" t="s">
        <v>21</v>
      </c>
      <c r="P776" s="27" t="s">
        <v>21</v>
      </c>
      <c r="Q776" s="27" t="s">
        <v>21</v>
      </c>
      <c r="R776" s="27" t="s">
        <v>21</v>
      </c>
    </row>
    <row r="777" spans="1:18" ht="47.25" x14ac:dyDescent="0.25">
      <c r="A777" s="386"/>
      <c r="B777" s="27" t="s">
        <v>412</v>
      </c>
      <c r="C777" s="34"/>
      <c r="D777" s="34"/>
      <c r="E777" s="27" t="s">
        <v>187</v>
      </c>
      <c r="F777" s="34">
        <v>642</v>
      </c>
      <c r="G777" s="63">
        <v>1</v>
      </c>
      <c r="H777" s="63">
        <v>1</v>
      </c>
      <c r="I777" s="63">
        <v>0</v>
      </c>
      <c r="J777" s="63">
        <v>0</v>
      </c>
      <c r="K777" s="27" t="s">
        <v>21</v>
      </c>
      <c r="L777" s="27" t="s">
        <v>21</v>
      </c>
      <c r="M777" s="39">
        <v>45838</v>
      </c>
      <c r="N777" s="39">
        <v>45838</v>
      </c>
      <c r="O777" s="27" t="s">
        <v>21</v>
      </c>
      <c r="P777" s="27" t="s">
        <v>21</v>
      </c>
      <c r="Q777" s="27" t="s">
        <v>21</v>
      </c>
      <c r="R777" s="27" t="s">
        <v>21</v>
      </c>
    </row>
    <row r="778" spans="1:18" ht="31.5" x14ac:dyDescent="0.25">
      <c r="A778" s="386"/>
      <c r="B778" s="27" t="s">
        <v>413</v>
      </c>
      <c r="C778" s="34"/>
      <c r="D778" s="34"/>
      <c r="E778" s="27" t="s">
        <v>414</v>
      </c>
      <c r="F778" s="34">
        <v>642</v>
      </c>
      <c r="G778" s="38">
        <v>2000000</v>
      </c>
      <c r="H778" s="38">
        <v>2000000</v>
      </c>
      <c r="I778" s="38">
        <v>0</v>
      </c>
      <c r="J778" s="38">
        <v>0</v>
      </c>
      <c r="K778" s="27" t="s">
        <v>21</v>
      </c>
      <c r="L778" s="27" t="s">
        <v>21</v>
      </c>
      <c r="M778" s="39">
        <v>45900</v>
      </c>
      <c r="N778" s="36">
        <v>45900</v>
      </c>
      <c r="O778" s="27">
        <v>0</v>
      </c>
      <c r="P778" s="27" t="s">
        <v>21</v>
      </c>
      <c r="Q778" s="37">
        <v>0</v>
      </c>
      <c r="R778" s="37">
        <v>0</v>
      </c>
    </row>
    <row r="779" spans="1:18" ht="31.5" x14ac:dyDescent="0.25">
      <c r="A779" s="387"/>
      <c r="B779" s="27" t="s">
        <v>415</v>
      </c>
      <c r="C779" s="34"/>
      <c r="D779" s="34"/>
      <c r="E779" s="27" t="s">
        <v>414</v>
      </c>
      <c r="F779" s="34">
        <v>642</v>
      </c>
      <c r="G779" s="38">
        <v>1</v>
      </c>
      <c r="H779" s="38">
        <v>1</v>
      </c>
      <c r="I779" s="38">
        <v>0</v>
      </c>
      <c r="J779" s="38">
        <v>0</v>
      </c>
      <c r="K779" s="27" t="s">
        <v>21</v>
      </c>
      <c r="L779" s="27" t="s">
        <v>21</v>
      </c>
      <c r="M779" s="39">
        <v>46022</v>
      </c>
      <c r="N779" s="36">
        <v>46022</v>
      </c>
      <c r="O779" s="27" t="s">
        <v>21</v>
      </c>
      <c r="P779" s="27" t="s">
        <v>21</v>
      </c>
      <c r="Q779" s="27" t="s">
        <v>21</v>
      </c>
      <c r="R779" s="27" t="s">
        <v>21</v>
      </c>
    </row>
    <row r="780" spans="1:18" ht="31.5" x14ac:dyDescent="0.25">
      <c r="A780" s="385" t="s">
        <v>416</v>
      </c>
      <c r="B780" s="27" t="s">
        <v>189</v>
      </c>
      <c r="C780" s="34" t="s">
        <v>410</v>
      </c>
      <c r="D780" s="27" t="s">
        <v>411</v>
      </c>
      <c r="E780" s="27" t="s">
        <v>187</v>
      </c>
      <c r="F780" s="34">
        <v>642</v>
      </c>
      <c r="G780" s="27">
        <v>1</v>
      </c>
      <c r="H780" s="27">
        <v>1</v>
      </c>
      <c r="I780" s="27">
        <v>0</v>
      </c>
      <c r="J780" s="27">
        <v>0</v>
      </c>
      <c r="K780" s="27" t="s">
        <v>21</v>
      </c>
      <c r="L780" s="27" t="s">
        <v>21</v>
      </c>
      <c r="M780" s="35">
        <v>46022</v>
      </c>
      <c r="N780" s="35">
        <v>45845</v>
      </c>
      <c r="O780" s="62">
        <v>1540000</v>
      </c>
      <c r="P780" s="27" t="s">
        <v>21</v>
      </c>
      <c r="Q780" s="37">
        <v>0</v>
      </c>
      <c r="R780" s="37">
        <v>0</v>
      </c>
    </row>
    <row r="781" spans="1:18" ht="15.75" x14ac:dyDescent="0.25">
      <c r="A781" s="386"/>
      <c r="B781" s="27" t="s">
        <v>190</v>
      </c>
      <c r="C781" s="34"/>
      <c r="D781" s="34"/>
      <c r="E781" s="27"/>
      <c r="F781" s="34"/>
      <c r="G781" s="27" t="s">
        <v>21</v>
      </c>
      <c r="H781" s="34"/>
      <c r="I781" s="27" t="s">
        <v>21</v>
      </c>
      <c r="J781" s="34"/>
      <c r="K781" s="34"/>
      <c r="L781" s="27" t="s">
        <v>21</v>
      </c>
      <c r="M781" s="39"/>
      <c r="N781" s="36"/>
      <c r="O781" s="27" t="s">
        <v>21</v>
      </c>
      <c r="P781" s="27" t="s">
        <v>21</v>
      </c>
      <c r="Q781" s="27" t="s">
        <v>21</v>
      </c>
      <c r="R781" s="27" t="s">
        <v>21</v>
      </c>
    </row>
    <row r="782" spans="1:18" ht="47.25" x14ac:dyDescent="0.25">
      <c r="A782" s="386"/>
      <c r="B782" s="27" t="s">
        <v>412</v>
      </c>
      <c r="C782" s="34"/>
      <c r="D782" s="34"/>
      <c r="E782" s="27" t="s">
        <v>187</v>
      </c>
      <c r="F782" s="34">
        <v>642</v>
      </c>
      <c r="G782" s="63">
        <v>1</v>
      </c>
      <c r="H782" s="63">
        <v>1</v>
      </c>
      <c r="I782" s="63">
        <v>1</v>
      </c>
      <c r="J782" s="63">
        <v>1</v>
      </c>
      <c r="K782" s="27" t="s">
        <v>21</v>
      </c>
      <c r="L782" s="27" t="s">
        <v>21</v>
      </c>
      <c r="M782" s="39">
        <v>45838</v>
      </c>
      <c r="N782" s="39">
        <v>45735</v>
      </c>
      <c r="O782" s="27" t="s">
        <v>21</v>
      </c>
      <c r="P782" s="27" t="s">
        <v>21</v>
      </c>
      <c r="Q782" s="27" t="s">
        <v>21</v>
      </c>
      <c r="R782" s="27" t="s">
        <v>21</v>
      </c>
    </row>
    <row r="783" spans="1:18" ht="31.5" x14ac:dyDescent="0.25">
      <c r="A783" s="386"/>
      <c r="B783" s="27" t="s">
        <v>413</v>
      </c>
      <c r="C783" s="34"/>
      <c r="D783" s="34"/>
      <c r="E783" s="27" t="s">
        <v>414</v>
      </c>
      <c r="F783" s="34">
        <v>642</v>
      </c>
      <c r="G783" s="38">
        <v>1540000</v>
      </c>
      <c r="H783" s="38">
        <v>1540000</v>
      </c>
      <c r="I783" s="38">
        <v>1540000</v>
      </c>
      <c r="J783" s="38">
        <v>1540000</v>
      </c>
      <c r="K783" s="27" t="s">
        <v>21</v>
      </c>
      <c r="L783" s="27" t="s">
        <v>21</v>
      </c>
      <c r="M783" s="39">
        <v>45900</v>
      </c>
      <c r="N783" s="36">
        <v>45735</v>
      </c>
      <c r="O783" s="37">
        <v>1540000</v>
      </c>
      <c r="P783" s="27"/>
      <c r="Q783" s="27"/>
      <c r="R783" s="27"/>
    </row>
    <row r="784" spans="1:18" ht="31.5" x14ac:dyDescent="0.25">
      <c r="A784" s="387"/>
      <c r="B784" s="27" t="s">
        <v>415</v>
      </c>
      <c r="C784" s="34"/>
      <c r="D784" s="34"/>
      <c r="E784" s="27" t="s">
        <v>414</v>
      </c>
      <c r="F784" s="34">
        <v>642</v>
      </c>
      <c r="G784" s="38">
        <v>1</v>
      </c>
      <c r="H784" s="38">
        <v>1</v>
      </c>
      <c r="I784" s="38">
        <v>1</v>
      </c>
      <c r="J784" s="38">
        <v>1</v>
      </c>
      <c r="K784" s="27" t="s">
        <v>21</v>
      </c>
      <c r="L784" s="27" t="s">
        <v>21</v>
      </c>
      <c r="M784" s="39">
        <v>46022</v>
      </c>
      <c r="N784" s="36">
        <v>45859</v>
      </c>
      <c r="O784" s="27" t="s">
        <v>21</v>
      </c>
      <c r="P784" s="27" t="s">
        <v>21</v>
      </c>
      <c r="Q784" s="27" t="s">
        <v>21</v>
      </c>
      <c r="R784" s="27" t="s">
        <v>21</v>
      </c>
    </row>
    <row r="785" spans="1:18" ht="31.5" x14ac:dyDescent="0.25">
      <c r="A785" s="385" t="s">
        <v>417</v>
      </c>
      <c r="B785" s="27" t="s">
        <v>189</v>
      </c>
      <c r="C785" s="34" t="s">
        <v>410</v>
      </c>
      <c r="D785" s="27" t="s">
        <v>411</v>
      </c>
      <c r="E785" s="27" t="s">
        <v>187</v>
      </c>
      <c r="F785" s="34">
        <v>642</v>
      </c>
      <c r="G785" s="27">
        <v>1</v>
      </c>
      <c r="H785" s="27">
        <v>1</v>
      </c>
      <c r="I785" s="27">
        <v>0</v>
      </c>
      <c r="J785" s="27">
        <v>0</v>
      </c>
      <c r="K785" s="27" t="s">
        <v>21</v>
      </c>
      <c r="L785" s="27" t="s">
        <v>21</v>
      </c>
      <c r="M785" s="35">
        <v>46022</v>
      </c>
      <c r="N785" s="35">
        <v>46022</v>
      </c>
      <c r="O785" s="62">
        <v>1995000</v>
      </c>
      <c r="P785" s="27" t="s">
        <v>21</v>
      </c>
      <c r="Q785" s="37">
        <v>0</v>
      </c>
      <c r="R785" s="37">
        <v>0</v>
      </c>
    </row>
    <row r="786" spans="1:18" ht="15.75" x14ac:dyDescent="0.25">
      <c r="A786" s="386"/>
      <c r="B786" s="27" t="s">
        <v>190</v>
      </c>
      <c r="C786" s="34"/>
      <c r="D786" s="34"/>
      <c r="E786" s="27"/>
      <c r="F786" s="34"/>
      <c r="G786" s="27" t="s">
        <v>21</v>
      </c>
      <c r="H786" s="34"/>
      <c r="I786" s="27" t="s">
        <v>21</v>
      </c>
      <c r="J786" s="34"/>
      <c r="K786" s="34"/>
      <c r="L786" s="27" t="s">
        <v>21</v>
      </c>
      <c r="M786" s="39"/>
      <c r="N786" s="36"/>
      <c r="O786" s="27" t="s">
        <v>21</v>
      </c>
      <c r="P786" s="27" t="s">
        <v>21</v>
      </c>
      <c r="Q786" s="27" t="s">
        <v>21</v>
      </c>
      <c r="R786" s="27" t="s">
        <v>21</v>
      </c>
    </row>
    <row r="787" spans="1:18" ht="47.25" x14ac:dyDescent="0.25">
      <c r="A787" s="386"/>
      <c r="B787" s="27" t="s">
        <v>412</v>
      </c>
      <c r="C787" s="34"/>
      <c r="D787" s="34"/>
      <c r="E787" s="27" t="s">
        <v>187</v>
      </c>
      <c r="F787" s="34">
        <v>642</v>
      </c>
      <c r="G787" s="63">
        <v>1</v>
      </c>
      <c r="H787" s="63">
        <v>1</v>
      </c>
      <c r="I787" s="63">
        <v>1</v>
      </c>
      <c r="J787" s="63">
        <v>1</v>
      </c>
      <c r="K787" s="27" t="s">
        <v>21</v>
      </c>
      <c r="L787" s="27" t="s">
        <v>21</v>
      </c>
      <c r="M787" s="39">
        <v>45838</v>
      </c>
      <c r="N787" s="39">
        <v>45746</v>
      </c>
      <c r="O787" s="27" t="s">
        <v>21</v>
      </c>
      <c r="P787" s="27" t="s">
        <v>21</v>
      </c>
      <c r="Q787" s="27" t="s">
        <v>21</v>
      </c>
      <c r="R787" s="27" t="s">
        <v>21</v>
      </c>
    </row>
    <row r="788" spans="1:18" ht="31.5" x14ac:dyDescent="0.25">
      <c r="A788" s="386"/>
      <c r="B788" s="27" t="s">
        <v>413</v>
      </c>
      <c r="C788" s="34"/>
      <c r="D788" s="34"/>
      <c r="E788" s="27" t="s">
        <v>414</v>
      </c>
      <c r="F788" s="34">
        <v>642</v>
      </c>
      <c r="G788" s="38">
        <v>1995000</v>
      </c>
      <c r="H788" s="38">
        <v>1995000</v>
      </c>
      <c r="I788" s="38">
        <v>1995000</v>
      </c>
      <c r="J788" s="38">
        <v>1995000</v>
      </c>
      <c r="K788" s="27" t="s">
        <v>21</v>
      </c>
      <c r="L788" s="27" t="s">
        <v>21</v>
      </c>
      <c r="M788" s="39">
        <v>45900</v>
      </c>
      <c r="N788" s="39">
        <v>45746</v>
      </c>
      <c r="O788" s="27"/>
      <c r="P788" s="27"/>
      <c r="Q788" s="27"/>
      <c r="R788" s="27"/>
    </row>
    <row r="789" spans="1:18" ht="31.5" x14ac:dyDescent="0.25">
      <c r="A789" s="387"/>
      <c r="B789" s="27" t="s">
        <v>415</v>
      </c>
      <c r="C789" s="34"/>
      <c r="D789" s="34"/>
      <c r="E789" s="27" t="s">
        <v>414</v>
      </c>
      <c r="F789" s="34">
        <v>642</v>
      </c>
      <c r="G789" s="38">
        <v>1</v>
      </c>
      <c r="H789" s="38">
        <v>1</v>
      </c>
      <c r="I789" s="38">
        <v>0</v>
      </c>
      <c r="J789" s="38">
        <v>0</v>
      </c>
      <c r="K789" s="27" t="s">
        <v>21</v>
      </c>
      <c r="L789" s="27" t="s">
        <v>21</v>
      </c>
      <c r="M789" s="39">
        <v>46022</v>
      </c>
      <c r="N789" s="36">
        <v>46022</v>
      </c>
      <c r="O789" s="27" t="s">
        <v>21</v>
      </c>
      <c r="P789" s="27" t="s">
        <v>21</v>
      </c>
      <c r="Q789" s="27" t="s">
        <v>21</v>
      </c>
      <c r="R789" s="27" t="s">
        <v>21</v>
      </c>
    </row>
    <row r="790" spans="1:18" ht="31.5" x14ac:dyDescent="0.25">
      <c r="A790" s="385" t="s">
        <v>418</v>
      </c>
      <c r="B790" s="27" t="s">
        <v>189</v>
      </c>
      <c r="C790" s="34" t="s">
        <v>410</v>
      </c>
      <c r="D790" s="27" t="s">
        <v>411</v>
      </c>
      <c r="E790" s="27" t="s">
        <v>187</v>
      </c>
      <c r="F790" s="34">
        <v>642</v>
      </c>
      <c r="G790" s="27">
        <v>1</v>
      </c>
      <c r="H790" s="27">
        <v>1</v>
      </c>
      <c r="I790" s="27">
        <v>0</v>
      </c>
      <c r="J790" s="27">
        <v>0</v>
      </c>
      <c r="K790" s="27" t="s">
        <v>21</v>
      </c>
      <c r="L790" s="27" t="s">
        <v>21</v>
      </c>
      <c r="M790" s="35">
        <v>46022</v>
      </c>
      <c r="N790" s="35">
        <v>46022</v>
      </c>
      <c r="O790" s="62">
        <v>1820000</v>
      </c>
      <c r="P790" s="27" t="s">
        <v>21</v>
      </c>
      <c r="Q790" s="37">
        <v>0</v>
      </c>
      <c r="R790" s="37">
        <v>0</v>
      </c>
    </row>
    <row r="791" spans="1:18" ht="15.75" x14ac:dyDescent="0.25">
      <c r="A791" s="386"/>
      <c r="B791" s="27" t="s">
        <v>190</v>
      </c>
      <c r="C791" s="34"/>
      <c r="D791" s="34"/>
      <c r="E791" s="27"/>
      <c r="F791" s="34"/>
      <c r="G791" s="27" t="s">
        <v>21</v>
      </c>
      <c r="H791" s="34"/>
      <c r="I791" s="27" t="s">
        <v>21</v>
      </c>
      <c r="J791" s="34"/>
      <c r="K791" s="34"/>
      <c r="L791" s="27" t="s">
        <v>21</v>
      </c>
      <c r="M791" s="39"/>
      <c r="N791" s="36"/>
      <c r="O791" s="27" t="s">
        <v>21</v>
      </c>
      <c r="P791" s="27" t="s">
        <v>21</v>
      </c>
      <c r="Q791" s="27" t="s">
        <v>21</v>
      </c>
      <c r="R791" s="27" t="s">
        <v>21</v>
      </c>
    </row>
    <row r="792" spans="1:18" ht="47.25" x14ac:dyDescent="0.25">
      <c r="A792" s="386"/>
      <c r="B792" s="27" t="s">
        <v>412</v>
      </c>
      <c r="C792" s="34"/>
      <c r="D792" s="34"/>
      <c r="E792" s="27" t="s">
        <v>187</v>
      </c>
      <c r="F792" s="34">
        <v>642</v>
      </c>
      <c r="G792" s="63">
        <v>1</v>
      </c>
      <c r="H792" s="63">
        <v>1</v>
      </c>
      <c r="I792" s="63">
        <v>1</v>
      </c>
      <c r="J792" s="63">
        <v>1</v>
      </c>
      <c r="K792" s="27" t="s">
        <v>21</v>
      </c>
      <c r="L792" s="27" t="s">
        <v>21</v>
      </c>
      <c r="M792" s="39">
        <v>45838</v>
      </c>
      <c r="N792" s="39">
        <v>45776</v>
      </c>
      <c r="O792" s="27" t="s">
        <v>21</v>
      </c>
      <c r="P792" s="27" t="s">
        <v>21</v>
      </c>
      <c r="Q792" s="27" t="s">
        <v>21</v>
      </c>
      <c r="R792" s="27" t="s">
        <v>21</v>
      </c>
    </row>
    <row r="793" spans="1:18" ht="31.5" x14ac:dyDescent="0.25">
      <c r="A793" s="386"/>
      <c r="B793" s="27" t="s">
        <v>413</v>
      </c>
      <c r="C793" s="34"/>
      <c r="D793" s="34"/>
      <c r="E793" s="27" t="s">
        <v>414</v>
      </c>
      <c r="F793" s="34">
        <v>642</v>
      </c>
      <c r="G793" s="38">
        <v>1820000</v>
      </c>
      <c r="H793" s="38">
        <v>1820000</v>
      </c>
      <c r="I793" s="38">
        <v>1820000</v>
      </c>
      <c r="J793" s="38">
        <v>1820000</v>
      </c>
      <c r="K793" s="27" t="s">
        <v>21</v>
      </c>
      <c r="L793" s="27" t="s">
        <v>21</v>
      </c>
      <c r="M793" s="39">
        <v>45900</v>
      </c>
      <c r="N793" s="36">
        <v>45797</v>
      </c>
      <c r="O793" s="62">
        <v>1820000</v>
      </c>
      <c r="P793" s="27"/>
      <c r="Q793" s="27"/>
      <c r="R793" s="27"/>
    </row>
    <row r="794" spans="1:18" ht="31.5" x14ac:dyDescent="0.25">
      <c r="A794" s="387"/>
      <c r="B794" s="27" t="s">
        <v>415</v>
      </c>
      <c r="C794" s="34"/>
      <c r="D794" s="34"/>
      <c r="E794" s="27" t="s">
        <v>414</v>
      </c>
      <c r="F794" s="34">
        <v>642</v>
      </c>
      <c r="G794" s="38">
        <v>1</v>
      </c>
      <c r="H794" s="38">
        <v>1</v>
      </c>
      <c r="I794" s="38">
        <v>0</v>
      </c>
      <c r="J794" s="38">
        <v>0</v>
      </c>
      <c r="K794" s="27" t="s">
        <v>21</v>
      </c>
      <c r="L794" s="27" t="s">
        <v>21</v>
      </c>
      <c r="M794" s="39">
        <v>46022</v>
      </c>
      <c r="N794" s="36">
        <v>46022</v>
      </c>
      <c r="O794" s="27" t="s">
        <v>21</v>
      </c>
      <c r="P794" s="27" t="s">
        <v>21</v>
      </c>
      <c r="Q794" s="27" t="s">
        <v>21</v>
      </c>
      <c r="R794" s="27" t="s">
        <v>21</v>
      </c>
    </row>
    <row r="795" spans="1:18" ht="31.5" x14ac:dyDescent="0.25">
      <c r="A795" s="385" t="s">
        <v>419</v>
      </c>
      <c r="B795" s="27" t="s">
        <v>189</v>
      </c>
      <c r="C795" s="34" t="s">
        <v>410</v>
      </c>
      <c r="D795" s="27" t="s">
        <v>411</v>
      </c>
      <c r="E795" s="27" t="s">
        <v>187</v>
      </c>
      <c r="F795" s="34">
        <v>642</v>
      </c>
      <c r="G795" s="27">
        <v>1</v>
      </c>
      <c r="H795" s="27">
        <v>1</v>
      </c>
      <c r="I795" s="27">
        <v>0</v>
      </c>
      <c r="J795" s="27">
        <v>0</v>
      </c>
      <c r="K795" s="27" t="s">
        <v>21</v>
      </c>
      <c r="L795" s="27" t="s">
        <v>21</v>
      </c>
      <c r="M795" s="35">
        <v>46022</v>
      </c>
      <c r="N795" s="35">
        <v>46022</v>
      </c>
      <c r="O795" s="62">
        <v>1540000</v>
      </c>
      <c r="P795" s="27" t="s">
        <v>21</v>
      </c>
      <c r="Q795" s="37">
        <v>0</v>
      </c>
      <c r="R795" s="37">
        <v>0</v>
      </c>
    </row>
    <row r="796" spans="1:18" ht="15.75" x14ac:dyDescent="0.25">
      <c r="A796" s="386"/>
      <c r="B796" s="27" t="s">
        <v>190</v>
      </c>
      <c r="C796" s="34"/>
      <c r="D796" s="34"/>
      <c r="E796" s="27"/>
      <c r="F796" s="34"/>
      <c r="G796" s="27" t="s">
        <v>21</v>
      </c>
      <c r="H796" s="34"/>
      <c r="I796" s="27" t="s">
        <v>21</v>
      </c>
      <c r="J796" s="34"/>
      <c r="K796" s="34"/>
      <c r="L796" s="27" t="s">
        <v>21</v>
      </c>
      <c r="M796" s="39"/>
      <c r="N796" s="36"/>
      <c r="O796" s="27" t="s">
        <v>21</v>
      </c>
      <c r="P796" s="27" t="s">
        <v>21</v>
      </c>
      <c r="Q796" s="27" t="s">
        <v>21</v>
      </c>
      <c r="R796" s="27" t="s">
        <v>21</v>
      </c>
    </row>
    <row r="797" spans="1:18" ht="47.25" x14ac:dyDescent="0.25">
      <c r="A797" s="386"/>
      <c r="B797" s="27" t="s">
        <v>412</v>
      </c>
      <c r="C797" s="34"/>
      <c r="D797" s="34"/>
      <c r="E797" s="27" t="s">
        <v>187</v>
      </c>
      <c r="F797" s="34">
        <v>642</v>
      </c>
      <c r="G797" s="64">
        <v>1</v>
      </c>
      <c r="H797" s="64">
        <v>1</v>
      </c>
      <c r="I797" s="64">
        <v>1</v>
      </c>
      <c r="J797" s="64">
        <v>1</v>
      </c>
      <c r="K797" s="27" t="s">
        <v>21</v>
      </c>
      <c r="L797" s="27" t="s">
        <v>21</v>
      </c>
      <c r="M797" s="39">
        <v>45838</v>
      </c>
      <c r="N797" s="39">
        <v>45833</v>
      </c>
      <c r="O797" s="27" t="s">
        <v>21</v>
      </c>
      <c r="P797" s="27" t="s">
        <v>21</v>
      </c>
      <c r="Q797" s="27" t="s">
        <v>21</v>
      </c>
      <c r="R797" s="27" t="s">
        <v>21</v>
      </c>
    </row>
    <row r="798" spans="1:18" ht="31.5" x14ac:dyDescent="0.25">
      <c r="A798" s="386"/>
      <c r="B798" s="27" t="s">
        <v>413</v>
      </c>
      <c r="C798" s="34"/>
      <c r="D798" s="34"/>
      <c r="E798" s="27" t="s">
        <v>414</v>
      </c>
      <c r="F798" s="34">
        <v>642</v>
      </c>
      <c r="G798" s="38">
        <v>1540000</v>
      </c>
      <c r="H798" s="38">
        <v>1540000</v>
      </c>
      <c r="I798" s="38">
        <v>1540000</v>
      </c>
      <c r="J798" s="38">
        <v>1540000</v>
      </c>
      <c r="K798" s="27" t="s">
        <v>21</v>
      </c>
      <c r="L798" s="27" t="s">
        <v>21</v>
      </c>
      <c r="M798" s="39">
        <v>45900</v>
      </c>
      <c r="N798" s="36">
        <v>45833</v>
      </c>
      <c r="O798" s="27"/>
      <c r="P798" s="27"/>
      <c r="Q798" s="27"/>
      <c r="R798" s="27"/>
    </row>
    <row r="799" spans="1:18" ht="31.5" x14ac:dyDescent="0.25">
      <c r="A799" s="387"/>
      <c r="B799" s="27" t="s">
        <v>415</v>
      </c>
      <c r="C799" s="34"/>
      <c r="D799" s="34"/>
      <c r="E799" s="27" t="s">
        <v>414</v>
      </c>
      <c r="F799" s="34">
        <v>642</v>
      </c>
      <c r="G799" s="38">
        <v>1</v>
      </c>
      <c r="H799" s="38">
        <v>1</v>
      </c>
      <c r="I799" s="38">
        <v>0</v>
      </c>
      <c r="J799" s="38">
        <v>0</v>
      </c>
      <c r="K799" s="27" t="s">
        <v>21</v>
      </c>
      <c r="L799" s="27" t="s">
        <v>21</v>
      </c>
      <c r="M799" s="39">
        <v>46022</v>
      </c>
      <c r="N799" s="36">
        <v>46022</v>
      </c>
      <c r="O799" s="27" t="s">
        <v>21</v>
      </c>
      <c r="P799" s="27" t="s">
        <v>21</v>
      </c>
      <c r="Q799" s="27" t="s">
        <v>21</v>
      </c>
      <c r="R799" s="27" t="s">
        <v>21</v>
      </c>
    </row>
    <row r="800" spans="1:18" ht="31.5" x14ac:dyDescent="0.25">
      <c r="A800" s="385" t="s">
        <v>420</v>
      </c>
      <c r="B800" s="27" t="s">
        <v>189</v>
      </c>
      <c r="C800" s="34" t="s">
        <v>410</v>
      </c>
      <c r="D800" s="27" t="s">
        <v>411</v>
      </c>
      <c r="E800" s="27" t="s">
        <v>187</v>
      </c>
      <c r="F800" s="34">
        <v>642</v>
      </c>
      <c r="G800" s="27">
        <v>1</v>
      </c>
      <c r="H800" s="27">
        <v>1</v>
      </c>
      <c r="I800" s="27">
        <v>0</v>
      </c>
      <c r="J800" s="27">
        <v>0</v>
      </c>
      <c r="K800" s="27" t="s">
        <v>21</v>
      </c>
      <c r="L800" s="27" t="s">
        <v>21</v>
      </c>
      <c r="M800" s="35">
        <v>46022</v>
      </c>
      <c r="N800" s="35">
        <v>45846</v>
      </c>
      <c r="O800" s="62">
        <v>1000000</v>
      </c>
      <c r="P800" s="27" t="s">
        <v>21</v>
      </c>
      <c r="Q800" s="37">
        <v>0</v>
      </c>
      <c r="R800" s="37">
        <v>0</v>
      </c>
    </row>
    <row r="801" spans="1:18" ht="15.75" x14ac:dyDescent="0.25">
      <c r="A801" s="386"/>
      <c r="B801" s="27" t="s">
        <v>190</v>
      </c>
      <c r="C801" s="34"/>
      <c r="D801" s="34"/>
      <c r="E801" s="27"/>
      <c r="F801" s="34"/>
      <c r="G801" s="27" t="s">
        <v>21</v>
      </c>
      <c r="H801" s="34"/>
      <c r="I801" s="27" t="s">
        <v>21</v>
      </c>
      <c r="J801" s="34"/>
      <c r="K801" s="34"/>
      <c r="L801" s="27" t="s">
        <v>21</v>
      </c>
      <c r="M801" s="39"/>
      <c r="N801" s="36"/>
      <c r="O801" s="27" t="s">
        <v>21</v>
      </c>
      <c r="P801" s="27" t="s">
        <v>21</v>
      </c>
      <c r="Q801" s="27" t="s">
        <v>21</v>
      </c>
      <c r="R801" s="27" t="s">
        <v>21</v>
      </c>
    </row>
    <row r="802" spans="1:18" ht="47.25" x14ac:dyDescent="0.25">
      <c r="A802" s="386"/>
      <c r="B802" s="27" t="s">
        <v>412</v>
      </c>
      <c r="C802" s="34"/>
      <c r="D802" s="34"/>
      <c r="E802" s="27" t="s">
        <v>187</v>
      </c>
      <c r="F802" s="34">
        <v>642</v>
      </c>
      <c r="G802" s="63">
        <v>1</v>
      </c>
      <c r="H802" s="63">
        <v>1</v>
      </c>
      <c r="I802" s="63">
        <v>1</v>
      </c>
      <c r="J802" s="63">
        <v>1</v>
      </c>
      <c r="K802" s="27" t="s">
        <v>21</v>
      </c>
      <c r="L802" s="27" t="s">
        <v>21</v>
      </c>
      <c r="M802" s="39">
        <v>45838</v>
      </c>
      <c r="N802" s="39">
        <v>45744</v>
      </c>
      <c r="O802" s="27" t="s">
        <v>21</v>
      </c>
      <c r="P802" s="27" t="s">
        <v>21</v>
      </c>
      <c r="Q802" s="27" t="s">
        <v>21</v>
      </c>
      <c r="R802" s="27" t="s">
        <v>21</v>
      </c>
    </row>
    <row r="803" spans="1:18" ht="31.5" x14ac:dyDescent="0.25">
      <c r="A803" s="386"/>
      <c r="B803" s="27" t="s">
        <v>413</v>
      </c>
      <c r="C803" s="34"/>
      <c r="D803" s="34"/>
      <c r="E803" s="27" t="s">
        <v>414</v>
      </c>
      <c r="F803" s="34">
        <v>642</v>
      </c>
      <c r="G803" s="38">
        <v>1000000</v>
      </c>
      <c r="H803" s="38">
        <v>1000000</v>
      </c>
      <c r="I803" s="38">
        <v>1000000</v>
      </c>
      <c r="J803" s="38">
        <v>1000000</v>
      </c>
      <c r="K803" s="27" t="s">
        <v>21</v>
      </c>
      <c r="L803" s="27" t="s">
        <v>21</v>
      </c>
      <c r="M803" s="39">
        <v>45900</v>
      </c>
      <c r="N803" s="36">
        <v>45744</v>
      </c>
      <c r="O803" s="27"/>
      <c r="P803" s="27"/>
      <c r="Q803" s="27"/>
      <c r="R803" s="27"/>
    </row>
    <row r="804" spans="1:18" ht="31.5" x14ac:dyDescent="0.25">
      <c r="A804" s="387"/>
      <c r="B804" s="27" t="s">
        <v>415</v>
      </c>
      <c r="C804" s="34"/>
      <c r="D804" s="34"/>
      <c r="E804" s="27" t="s">
        <v>414</v>
      </c>
      <c r="F804" s="34">
        <v>642</v>
      </c>
      <c r="G804" s="38">
        <v>1</v>
      </c>
      <c r="H804" s="38">
        <v>1</v>
      </c>
      <c r="I804" s="38">
        <v>0</v>
      </c>
      <c r="J804" s="38">
        <v>0</v>
      </c>
      <c r="K804" s="27" t="s">
        <v>21</v>
      </c>
      <c r="L804" s="27" t="s">
        <v>21</v>
      </c>
      <c r="M804" s="39">
        <v>46022</v>
      </c>
      <c r="N804" s="36">
        <v>46022</v>
      </c>
      <c r="O804" s="27" t="s">
        <v>21</v>
      </c>
      <c r="P804" s="27" t="s">
        <v>21</v>
      </c>
      <c r="Q804" s="27" t="s">
        <v>21</v>
      </c>
      <c r="R804" s="27" t="s">
        <v>21</v>
      </c>
    </row>
    <row r="805" spans="1:18" ht="31.5" x14ac:dyDescent="0.25">
      <c r="A805" s="385" t="s">
        <v>421</v>
      </c>
      <c r="B805" s="27" t="s">
        <v>189</v>
      </c>
      <c r="C805" s="34" t="s">
        <v>410</v>
      </c>
      <c r="D805" s="27" t="s">
        <v>411</v>
      </c>
      <c r="E805" s="27" t="s">
        <v>187</v>
      </c>
      <c r="F805" s="34">
        <v>642</v>
      </c>
      <c r="G805" s="27">
        <v>1</v>
      </c>
      <c r="H805" s="27">
        <v>1</v>
      </c>
      <c r="I805" s="27">
        <v>0</v>
      </c>
      <c r="J805" s="27">
        <v>0</v>
      </c>
      <c r="K805" s="27" t="s">
        <v>21</v>
      </c>
      <c r="L805" s="27" t="s">
        <v>21</v>
      </c>
      <c r="M805" s="35">
        <v>46022</v>
      </c>
      <c r="N805" s="35">
        <v>46022</v>
      </c>
      <c r="O805" s="62">
        <v>105000</v>
      </c>
      <c r="P805" s="27" t="s">
        <v>21</v>
      </c>
      <c r="Q805" s="37">
        <v>0</v>
      </c>
      <c r="R805" s="37">
        <v>0</v>
      </c>
    </row>
    <row r="806" spans="1:18" ht="15.75" x14ac:dyDescent="0.25">
      <c r="A806" s="386"/>
      <c r="B806" s="27" t="s">
        <v>190</v>
      </c>
      <c r="C806" s="34"/>
      <c r="D806" s="34"/>
      <c r="E806" s="27"/>
      <c r="F806" s="34"/>
      <c r="G806" s="27" t="s">
        <v>21</v>
      </c>
      <c r="H806" s="34"/>
      <c r="I806" s="27" t="s">
        <v>21</v>
      </c>
      <c r="J806" s="34"/>
      <c r="K806" s="34"/>
      <c r="L806" s="27" t="s">
        <v>21</v>
      </c>
      <c r="M806" s="39"/>
      <c r="N806" s="36"/>
      <c r="O806" s="27" t="s">
        <v>21</v>
      </c>
      <c r="P806" s="27" t="s">
        <v>21</v>
      </c>
      <c r="Q806" s="27" t="s">
        <v>21</v>
      </c>
      <c r="R806" s="27" t="s">
        <v>21</v>
      </c>
    </row>
    <row r="807" spans="1:18" ht="47.25" x14ac:dyDescent="0.25">
      <c r="A807" s="386"/>
      <c r="B807" s="27" t="s">
        <v>412</v>
      </c>
      <c r="C807" s="34"/>
      <c r="D807" s="34"/>
      <c r="E807" s="27" t="s">
        <v>187</v>
      </c>
      <c r="F807" s="34">
        <v>642</v>
      </c>
      <c r="G807" s="63">
        <v>1</v>
      </c>
      <c r="H807" s="63">
        <v>1</v>
      </c>
      <c r="I807" s="63">
        <v>0</v>
      </c>
      <c r="J807" s="63">
        <v>0</v>
      </c>
      <c r="K807" s="27" t="s">
        <v>21</v>
      </c>
      <c r="L807" s="27" t="s">
        <v>21</v>
      </c>
      <c r="M807" s="39">
        <v>45838</v>
      </c>
      <c r="N807" s="27" t="s">
        <v>21</v>
      </c>
      <c r="O807" s="27" t="s">
        <v>21</v>
      </c>
      <c r="P807" s="27" t="s">
        <v>21</v>
      </c>
      <c r="Q807" s="27" t="s">
        <v>21</v>
      </c>
      <c r="R807" s="27" t="s">
        <v>21</v>
      </c>
    </row>
    <row r="808" spans="1:18" ht="31.5" x14ac:dyDescent="0.25">
      <c r="A808" s="386"/>
      <c r="B808" s="27" t="s">
        <v>413</v>
      </c>
      <c r="C808" s="34"/>
      <c r="D808" s="34"/>
      <c r="E808" s="27" t="s">
        <v>414</v>
      </c>
      <c r="F808" s="34">
        <v>642</v>
      </c>
      <c r="G808" s="38">
        <v>105000</v>
      </c>
      <c r="H808" s="38">
        <v>105000</v>
      </c>
      <c r="I808" s="38">
        <v>0</v>
      </c>
      <c r="J808" s="38">
        <v>0</v>
      </c>
      <c r="K808" s="27" t="s">
        <v>21</v>
      </c>
      <c r="L808" s="27" t="s">
        <v>21</v>
      </c>
      <c r="M808" s="39">
        <v>45900</v>
      </c>
      <c r="N808" s="36">
        <v>45900</v>
      </c>
      <c r="O808" s="27"/>
      <c r="P808" s="27"/>
      <c r="Q808" s="27"/>
      <c r="R808" s="27"/>
    </row>
    <row r="809" spans="1:18" ht="31.5" x14ac:dyDescent="0.25">
      <c r="A809" s="387"/>
      <c r="B809" s="27" t="s">
        <v>415</v>
      </c>
      <c r="C809" s="34"/>
      <c r="D809" s="34"/>
      <c r="E809" s="27" t="s">
        <v>414</v>
      </c>
      <c r="F809" s="34">
        <v>642</v>
      </c>
      <c r="G809" s="38">
        <v>1</v>
      </c>
      <c r="H809" s="38">
        <v>1</v>
      </c>
      <c r="I809" s="38">
        <v>0</v>
      </c>
      <c r="J809" s="38">
        <v>0</v>
      </c>
      <c r="K809" s="27" t="s">
        <v>21</v>
      </c>
      <c r="L809" s="27" t="s">
        <v>21</v>
      </c>
      <c r="M809" s="39">
        <v>46022</v>
      </c>
      <c r="N809" s="36">
        <v>46022</v>
      </c>
      <c r="O809" s="27" t="s">
        <v>21</v>
      </c>
      <c r="P809" s="27" t="s">
        <v>21</v>
      </c>
      <c r="Q809" s="27" t="s">
        <v>21</v>
      </c>
      <c r="R809" s="27" t="s">
        <v>21</v>
      </c>
    </row>
    <row r="810" spans="1:18" ht="31.5" x14ac:dyDescent="0.25">
      <c r="A810" s="385" t="s">
        <v>422</v>
      </c>
      <c r="B810" s="27" t="s">
        <v>189</v>
      </c>
      <c r="C810" s="34" t="s">
        <v>410</v>
      </c>
      <c r="D810" s="27" t="s">
        <v>411</v>
      </c>
      <c r="E810" s="27" t="s">
        <v>187</v>
      </c>
      <c r="F810" s="34">
        <v>642</v>
      </c>
      <c r="G810" s="27">
        <v>1</v>
      </c>
      <c r="H810" s="27">
        <v>1</v>
      </c>
      <c r="I810" s="27">
        <v>0</v>
      </c>
      <c r="J810" s="27">
        <v>0</v>
      </c>
      <c r="K810" s="27" t="s">
        <v>21</v>
      </c>
      <c r="L810" s="27" t="s">
        <v>21</v>
      </c>
      <c r="M810" s="35">
        <v>46022</v>
      </c>
      <c r="N810" s="35">
        <v>46022</v>
      </c>
      <c r="O810" s="62">
        <v>1995000</v>
      </c>
      <c r="P810" s="27" t="s">
        <v>21</v>
      </c>
      <c r="Q810" s="37">
        <v>0</v>
      </c>
      <c r="R810" s="37">
        <v>0</v>
      </c>
    </row>
    <row r="811" spans="1:18" ht="15.75" x14ac:dyDescent="0.25">
      <c r="A811" s="386"/>
      <c r="B811" s="27" t="s">
        <v>190</v>
      </c>
      <c r="C811" s="34"/>
      <c r="D811" s="34"/>
      <c r="E811" s="27"/>
      <c r="F811" s="34"/>
      <c r="G811" s="27" t="s">
        <v>21</v>
      </c>
      <c r="H811" s="34"/>
      <c r="I811" s="27" t="s">
        <v>21</v>
      </c>
      <c r="J811" s="34"/>
      <c r="K811" s="34"/>
      <c r="L811" s="27" t="s">
        <v>21</v>
      </c>
      <c r="M811" s="39"/>
      <c r="N811" s="36"/>
      <c r="O811" s="27" t="s">
        <v>21</v>
      </c>
      <c r="P811" s="27" t="s">
        <v>21</v>
      </c>
      <c r="Q811" s="27" t="s">
        <v>21</v>
      </c>
      <c r="R811" s="27" t="s">
        <v>21</v>
      </c>
    </row>
    <row r="812" spans="1:18" ht="47.25" x14ac:dyDescent="0.25">
      <c r="A812" s="386"/>
      <c r="B812" s="27" t="s">
        <v>412</v>
      </c>
      <c r="C812" s="34"/>
      <c r="D812" s="34"/>
      <c r="E812" s="27" t="s">
        <v>187</v>
      </c>
      <c r="F812" s="34">
        <v>642</v>
      </c>
      <c r="G812" s="63">
        <v>1</v>
      </c>
      <c r="H812" s="63">
        <v>1</v>
      </c>
      <c r="I812" s="63">
        <v>1</v>
      </c>
      <c r="J812" s="63">
        <v>1</v>
      </c>
      <c r="K812" s="27" t="s">
        <v>21</v>
      </c>
      <c r="L812" s="27" t="s">
        <v>21</v>
      </c>
      <c r="M812" s="39">
        <v>45838</v>
      </c>
      <c r="N812" s="39">
        <v>45813</v>
      </c>
      <c r="O812" s="27" t="s">
        <v>21</v>
      </c>
      <c r="P812" s="27" t="s">
        <v>21</v>
      </c>
      <c r="Q812" s="27" t="s">
        <v>21</v>
      </c>
      <c r="R812" s="27" t="s">
        <v>21</v>
      </c>
    </row>
    <row r="813" spans="1:18" ht="31.5" x14ac:dyDescent="0.25">
      <c r="A813" s="386"/>
      <c r="B813" s="27" t="s">
        <v>413</v>
      </c>
      <c r="C813" s="34"/>
      <c r="D813" s="34"/>
      <c r="E813" s="27" t="s">
        <v>414</v>
      </c>
      <c r="F813" s="34">
        <v>642</v>
      </c>
      <c r="G813" s="38">
        <v>1995000</v>
      </c>
      <c r="H813" s="38">
        <v>1995000</v>
      </c>
      <c r="I813" s="38">
        <v>1995000</v>
      </c>
      <c r="J813" s="38">
        <v>1995000</v>
      </c>
      <c r="K813" s="27" t="s">
        <v>21</v>
      </c>
      <c r="L813" s="27" t="s">
        <v>21</v>
      </c>
      <c r="M813" s="39">
        <v>45900</v>
      </c>
      <c r="N813" s="39">
        <v>45813</v>
      </c>
      <c r="O813" s="27"/>
      <c r="P813" s="27"/>
      <c r="Q813" s="27"/>
      <c r="R813" s="27"/>
    </row>
    <row r="814" spans="1:18" ht="31.5" x14ac:dyDescent="0.25">
      <c r="A814" s="387"/>
      <c r="B814" s="27" t="s">
        <v>415</v>
      </c>
      <c r="C814" s="34"/>
      <c r="D814" s="34"/>
      <c r="E814" s="27" t="s">
        <v>414</v>
      </c>
      <c r="F814" s="34">
        <v>642</v>
      </c>
      <c r="G814" s="38">
        <v>1</v>
      </c>
      <c r="H814" s="38">
        <v>1</v>
      </c>
      <c r="I814" s="38">
        <v>0</v>
      </c>
      <c r="J814" s="38">
        <v>0</v>
      </c>
      <c r="K814" s="27" t="s">
        <v>21</v>
      </c>
      <c r="L814" s="27" t="s">
        <v>21</v>
      </c>
      <c r="M814" s="39">
        <v>46022</v>
      </c>
      <c r="N814" s="36">
        <v>46022</v>
      </c>
      <c r="O814" s="27" t="s">
        <v>21</v>
      </c>
      <c r="P814" s="27" t="s">
        <v>21</v>
      </c>
      <c r="Q814" s="27" t="s">
        <v>21</v>
      </c>
      <c r="R814" s="27" t="s">
        <v>21</v>
      </c>
    </row>
    <row r="815" spans="1:18" ht="31.5" x14ac:dyDescent="0.25">
      <c r="A815" s="385" t="s">
        <v>423</v>
      </c>
      <c r="B815" s="27" t="s">
        <v>189</v>
      </c>
      <c r="C815" s="34" t="s">
        <v>410</v>
      </c>
      <c r="D815" s="27" t="s">
        <v>411</v>
      </c>
      <c r="E815" s="27" t="s">
        <v>187</v>
      </c>
      <c r="F815" s="34">
        <v>642</v>
      </c>
      <c r="G815" s="27">
        <v>1</v>
      </c>
      <c r="H815" s="27">
        <v>1</v>
      </c>
      <c r="I815" s="27">
        <v>0</v>
      </c>
      <c r="J815" s="27">
        <v>0</v>
      </c>
      <c r="K815" s="27">
        <v>0</v>
      </c>
      <c r="L815" s="27" t="s">
        <v>21</v>
      </c>
      <c r="M815" s="35">
        <v>46022</v>
      </c>
      <c r="N815" s="35">
        <v>46022</v>
      </c>
      <c r="O815" s="62">
        <v>2000000</v>
      </c>
      <c r="P815" s="27" t="s">
        <v>21</v>
      </c>
      <c r="Q815" s="37">
        <v>0</v>
      </c>
      <c r="R815" s="37">
        <v>0</v>
      </c>
    </row>
    <row r="816" spans="1:18" ht="15.75" x14ac:dyDescent="0.25">
      <c r="A816" s="386"/>
      <c r="B816" s="27" t="s">
        <v>190</v>
      </c>
      <c r="C816" s="34"/>
      <c r="D816" s="34"/>
      <c r="E816" s="27"/>
      <c r="F816" s="34"/>
      <c r="G816" s="27" t="s">
        <v>21</v>
      </c>
      <c r="H816" s="34"/>
      <c r="I816" s="27" t="s">
        <v>21</v>
      </c>
      <c r="J816" s="34"/>
      <c r="K816" s="34"/>
      <c r="L816" s="27" t="s">
        <v>21</v>
      </c>
      <c r="M816" s="39"/>
      <c r="N816" s="36"/>
      <c r="O816" s="27" t="s">
        <v>21</v>
      </c>
      <c r="P816" s="27" t="s">
        <v>21</v>
      </c>
      <c r="Q816" s="27" t="s">
        <v>21</v>
      </c>
      <c r="R816" s="27" t="s">
        <v>21</v>
      </c>
    </row>
    <row r="817" spans="1:18" ht="47.25" x14ac:dyDescent="0.25">
      <c r="A817" s="386"/>
      <c r="B817" s="27" t="s">
        <v>412</v>
      </c>
      <c r="C817" s="34"/>
      <c r="D817" s="34"/>
      <c r="E817" s="27" t="s">
        <v>187</v>
      </c>
      <c r="F817" s="34">
        <v>642</v>
      </c>
      <c r="G817" s="63">
        <v>1</v>
      </c>
      <c r="H817" s="63">
        <v>1</v>
      </c>
      <c r="I817" s="63">
        <v>1</v>
      </c>
      <c r="J817" s="63">
        <v>1</v>
      </c>
      <c r="K817" s="27" t="s">
        <v>21</v>
      </c>
      <c r="L817" s="27" t="s">
        <v>21</v>
      </c>
      <c r="M817" s="39">
        <v>45838</v>
      </c>
      <c r="N817" s="39">
        <v>45807</v>
      </c>
      <c r="O817" s="27" t="s">
        <v>21</v>
      </c>
      <c r="P817" s="27" t="s">
        <v>21</v>
      </c>
      <c r="Q817" s="27" t="s">
        <v>21</v>
      </c>
      <c r="R817" s="27" t="s">
        <v>21</v>
      </c>
    </row>
    <row r="818" spans="1:18" ht="31.5" x14ac:dyDescent="0.25">
      <c r="A818" s="386"/>
      <c r="B818" s="27" t="s">
        <v>413</v>
      </c>
      <c r="C818" s="34"/>
      <c r="D818" s="34"/>
      <c r="E818" s="27" t="s">
        <v>414</v>
      </c>
      <c r="F818" s="34">
        <v>642</v>
      </c>
      <c r="G818" s="38">
        <v>2000000</v>
      </c>
      <c r="H818" s="38">
        <v>2000000</v>
      </c>
      <c r="I818" s="38">
        <v>2000000</v>
      </c>
      <c r="J818" s="38">
        <v>2000000</v>
      </c>
      <c r="K818" s="27" t="s">
        <v>21</v>
      </c>
      <c r="L818" s="27" t="s">
        <v>21</v>
      </c>
      <c r="M818" s="39">
        <v>45900</v>
      </c>
      <c r="N818" s="36">
        <v>45807</v>
      </c>
      <c r="O818" s="27"/>
      <c r="P818" s="27"/>
      <c r="Q818" s="27"/>
      <c r="R818" s="27"/>
    </row>
    <row r="819" spans="1:18" ht="31.5" x14ac:dyDescent="0.25">
      <c r="A819" s="387"/>
      <c r="B819" s="27" t="s">
        <v>415</v>
      </c>
      <c r="C819" s="34"/>
      <c r="D819" s="34"/>
      <c r="E819" s="27" t="s">
        <v>414</v>
      </c>
      <c r="F819" s="34">
        <v>642</v>
      </c>
      <c r="G819" s="38">
        <v>1</v>
      </c>
      <c r="H819" s="38">
        <v>1</v>
      </c>
      <c r="I819" s="38">
        <v>0</v>
      </c>
      <c r="J819" s="38">
        <v>0</v>
      </c>
      <c r="K819" s="27" t="s">
        <v>21</v>
      </c>
      <c r="L819" s="27" t="s">
        <v>21</v>
      </c>
      <c r="M819" s="39">
        <v>46022</v>
      </c>
      <c r="N819" s="36">
        <v>46022</v>
      </c>
      <c r="O819" s="27" t="s">
        <v>21</v>
      </c>
      <c r="P819" s="27" t="s">
        <v>21</v>
      </c>
      <c r="Q819" s="27" t="s">
        <v>21</v>
      </c>
      <c r="R819" s="27" t="s">
        <v>21</v>
      </c>
    </row>
    <row r="820" spans="1:18" ht="31.5" x14ac:dyDescent="0.25">
      <c r="A820" s="385" t="s">
        <v>424</v>
      </c>
      <c r="B820" s="27" t="s">
        <v>189</v>
      </c>
      <c r="C820" s="34" t="s">
        <v>410</v>
      </c>
      <c r="D820" s="27" t="s">
        <v>411</v>
      </c>
      <c r="E820" s="27" t="s">
        <v>187</v>
      </c>
      <c r="F820" s="34">
        <v>642</v>
      </c>
      <c r="G820" s="27">
        <v>1</v>
      </c>
      <c r="H820" s="27">
        <v>1</v>
      </c>
      <c r="I820" s="27">
        <v>0</v>
      </c>
      <c r="J820" s="27">
        <v>0</v>
      </c>
      <c r="K820" s="27">
        <v>0</v>
      </c>
      <c r="L820" s="27" t="s">
        <v>21</v>
      </c>
      <c r="M820" s="35">
        <v>46022</v>
      </c>
      <c r="N820" s="35">
        <v>46022</v>
      </c>
      <c r="O820" s="62">
        <v>2000000</v>
      </c>
      <c r="P820" s="27" t="s">
        <v>21</v>
      </c>
      <c r="Q820" s="37">
        <v>0</v>
      </c>
      <c r="R820" s="37">
        <v>0</v>
      </c>
    </row>
    <row r="821" spans="1:18" ht="15.75" x14ac:dyDescent="0.25">
      <c r="A821" s="386"/>
      <c r="B821" s="27" t="s">
        <v>190</v>
      </c>
      <c r="C821" s="34"/>
      <c r="D821" s="34"/>
      <c r="E821" s="27"/>
      <c r="F821" s="34"/>
      <c r="G821" s="27" t="s">
        <v>21</v>
      </c>
      <c r="H821" s="34"/>
      <c r="I821" s="27" t="s">
        <v>21</v>
      </c>
      <c r="J821" s="34"/>
      <c r="K821" s="34"/>
      <c r="L821" s="27" t="s">
        <v>21</v>
      </c>
      <c r="M821" s="39"/>
      <c r="N821" s="36"/>
      <c r="O821" s="27" t="s">
        <v>21</v>
      </c>
      <c r="P821" s="27" t="s">
        <v>21</v>
      </c>
      <c r="Q821" s="27" t="s">
        <v>21</v>
      </c>
      <c r="R821" s="27" t="s">
        <v>21</v>
      </c>
    </row>
    <row r="822" spans="1:18" ht="47.25" x14ac:dyDescent="0.25">
      <c r="A822" s="386"/>
      <c r="B822" s="27" t="s">
        <v>412</v>
      </c>
      <c r="C822" s="34"/>
      <c r="D822" s="34"/>
      <c r="E822" s="27" t="s">
        <v>187</v>
      </c>
      <c r="F822" s="34">
        <v>642</v>
      </c>
      <c r="G822" s="63">
        <v>1</v>
      </c>
      <c r="H822" s="63">
        <v>1</v>
      </c>
      <c r="I822" s="63">
        <v>1</v>
      </c>
      <c r="J822" s="63">
        <v>1</v>
      </c>
      <c r="K822" s="27" t="s">
        <v>21</v>
      </c>
      <c r="L822" s="27" t="s">
        <v>21</v>
      </c>
      <c r="M822" s="39">
        <v>45838</v>
      </c>
      <c r="N822" s="39">
        <v>45832</v>
      </c>
      <c r="O822" s="27" t="s">
        <v>21</v>
      </c>
      <c r="P822" s="27" t="s">
        <v>21</v>
      </c>
      <c r="Q822" s="27" t="s">
        <v>21</v>
      </c>
      <c r="R822" s="27" t="s">
        <v>21</v>
      </c>
    </row>
    <row r="823" spans="1:18" ht="31.5" x14ac:dyDescent="0.25">
      <c r="A823" s="386"/>
      <c r="B823" s="27" t="s">
        <v>413</v>
      </c>
      <c r="C823" s="34"/>
      <c r="D823" s="34"/>
      <c r="E823" s="27" t="s">
        <v>414</v>
      </c>
      <c r="F823" s="34">
        <v>642</v>
      </c>
      <c r="G823" s="38">
        <v>2000000</v>
      </c>
      <c r="H823" s="38">
        <v>2000000</v>
      </c>
      <c r="I823" s="38">
        <v>0</v>
      </c>
      <c r="J823" s="38">
        <v>0</v>
      </c>
      <c r="K823" s="27" t="s">
        <v>21</v>
      </c>
      <c r="L823" s="27" t="s">
        <v>21</v>
      </c>
      <c r="M823" s="39">
        <v>45900</v>
      </c>
      <c r="N823" s="36">
        <v>45855</v>
      </c>
      <c r="O823" s="27"/>
      <c r="P823" s="27"/>
      <c r="Q823" s="27"/>
      <c r="R823" s="27"/>
    </row>
    <row r="824" spans="1:18" ht="31.5" x14ac:dyDescent="0.25">
      <c r="A824" s="387"/>
      <c r="B824" s="27" t="s">
        <v>415</v>
      </c>
      <c r="C824" s="34"/>
      <c r="D824" s="34"/>
      <c r="E824" s="27" t="s">
        <v>414</v>
      </c>
      <c r="F824" s="34">
        <v>642</v>
      </c>
      <c r="G824" s="38">
        <v>1</v>
      </c>
      <c r="H824" s="38">
        <v>1</v>
      </c>
      <c r="I824" s="38">
        <v>0</v>
      </c>
      <c r="J824" s="38">
        <v>0</v>
      </c>
      <c r="K824" s="27" t="s">
        <v>21</v>
      </c>
      <c r="L824" s="27" t="s">
        <v>21</v>
      </c>
      <c r="M824" s="39">
        <v>46022</v>
      </c>
      <c r="N824" s="36">
        <v>46022</v>
      </c>
      <c r="O824" s="27" t="s">
        <v>21</v>
      </c>
      <c r="P824" s="27" t="s">
        <v>21</v>
      </c>
      <c r="Q824" s="27" t="s">
        <v>21</v>
      </c>
      <c r="R824" s="27" t="s">
        <v>21</v>
      </c>
    </row>
    <row r="825" spans="1:18" ht="31.5" x14ac:dyDescent="0.25">
      <c r="A825" s="385" t="s">
        <v>425</v>
      </c>
      <c r="B825" s="27" t="s">
        <v>189</v>
      </c>
      <c r="C825" s="34" t="s">
        <v>410</v>
      </c>
      <c r="D825" s="27" t="s">
        <v>411</v>
      </c>
      <c r="E825" s="27" t="s">
        <v>187</v>
      </c>
      <c r="F825" s="34">
        <v>642</v>
      </c>
      <c r="G825" s="27">
        <v>1</v>
      </c>
      <c r="H825" s="27">
        <v>1</v>
      </c>
      <c r="I825" s="27">
        <v>0</v>
      </c>
      <c r="J825" s="27">
        <v>0</v>
      </c>
      <c r="K825" s="27">
        <v>0</v>
      </c>
      <c r="L825" s="27" t="s">
        <v>21</v>
      </c>
      <c r="M825" s="35">
        <v>46022</v>
      </c>
      <c r="N825" s="35">
        <v>46022</v>
      </c>
      <c r="O825" s="62">
        <v>1198000</v>
      </c>
      <c r="P825" s="27" t="s">
        <v>21</v>
      </c>
      <c r="Q825" s="37">
        <v>0</v>
      </c>
      <c r="R825" s="37">
        <v>0</v>
      </c>
    </row>
    <row r="826" spans="1:18" ht="15.75" x14ac:dyDescent="0.25">
      <c r="A826" s="386"/>
      <c r="B826" s="27" t="s">
        <v>190</v>
      </c>
      <c r="C826" s="34"/>
      <c r="D826" s="34"/>
      <c r="E826" s="27"/>
      <c r="F826" s="34"/>
      <c r="G826" s="27" t="s">
        <v>21</v>
      </c>
      <c r="H826" s="34"/>
      <c r="I826" s="27" t="s">
        <v>21</v>
      </c>
      <c r="J826" s="34"/>
      <c r="K826" s="34"/>
      <c r="L826" s="27" t="s">
        <v>21</v>
      </c>
      <c r="M826" s="39"/>
      <c r="N826" s="36"/>
      <c r="O826" s="27" t="s">
        <v>21</v>
      </c>
      <c r="P826" s="27" t="s">
        <v>21</v>
      </c>
      <c r="Q826" s="27" t="s">
        <v>21</v>
      </c>
      <c r="R826" s="27" t="s">
        <v>21</v>
      </c>
    </row>
    <row r="827" spans="1:18" ht="47.25" x14ac:dyDescent="0.25">
      <c r="A827" s="386"/>
      <c r="B827" s="27" t="s">
        <v>412</v>
      </c>
      <c r="C827" s="34"/>
      <c r="D827" s="34"/>
      <c r="E827" s="27" t="s">
        <v>187</v>
      </c>
      <c r="F827" s="34">
        <v>642</v>
      </c>
      <c r="G827" s="63">
        <v>1</v>
      </c>
      <c r="H827" s="63">
        <v>1</v>
      </c>
      <c r="I827" s="63">
        <v>1</v>
      </c>
      <c r="J827" s="63">
        <v>1</v>
      </c>
      <c r="K827" s="27" t="s">
        <v>21</v>
      </c>
      <c r="L827" s="27" t="s">
        <v>21</v>
      </c>
      <c r="M827" s="39">
        <v>45838</v>
      </c>
      <c r="N827" s="39">
        <v>45838</v>
      </c>
      <c r="O827" s="27" t="s">
        <v>21</v>
      </c>
      <c r="P827" s="27" t="s">
        <v>21</v>
      </c>
      <c r="Q827" s="27" t="s">
        <v>21</v>
      </c>
      <c r="R827" s="27" t="s">
        <v>21</v>
      </c>
    </row>
    <row r="828" spans="1:18" ht="31.5" x14ac:dyDescent="0.25">
      <c r="A828" s="386"/>
      <c r="B828" s="27" t="s">
        <v>413</v>
      </c>
      <c r="C828" s="34"/>
      <c r="D828" s="34"/>
      <c r="E828" s="27" t="s">
        <v>414</v>
      </c>
      <c r="F828" s="34">
        <v>642</v>
      </c>
      <c r="G828" s="38">
        <v>1198000</v>
      </c>
      <c r="H828" s="38">
        <v>1198000</v>
      </c>
      <c r="I828" s="38">
        <v>0</v>
      </c>
      <c r="J828" s="38">
        <v>0</v>
      </c>
      <c r="K828" s="27" t="s">
        <v>21</v>
      </c>
      <c r="L828" s="27" t="s">
        <v>21</v>
      </c>
      <c r="M828" s="39">
        <v>45900</v>
      </c>
      <c r="N828" s="36">
        <v>45900</v>
      </c>
      <c r="O828" s="27"/>
      <c r="P828" s="27"/>
      <c r="Q828" s="27"/>
      <c r="R828" s="27"/>
    </row>
    <row r="829" spans="1:18" ht="31.5" x14ac:dyDescent="0.25">
      <c r="A829" s="387"/>
      <c r="B829" s="27" t="s">
        <v>415</v>
      </c>
      <c r="C829" s="34"/>
      <c r="D829" s="34"/>
      <c r="E829" s="27" t="s">
        <v>414</v>
      </c>
      <c r="F829" s="34">
        <v>642</v>
      </c>
      <c r="G829" s="38">
        <v>1</v>
      </c>
      <c r="H829" s="38">
        <v>1</v>
      </c>
      <c r="I829" s="38">
        <v>0</v>
      </c>
      <c r="J829" s="38">
        <v>0</v>
      </c>
      <c r="K829" s="27" t="s">
        <v>21</v>
      </c>
      <c r="L829" s="27" t="s">
        <v>21</v>
      </c>
      <c r="M829" s="39">
        <v>46022</v>
      </c>
      <c r="N829" s="36">
        <v>46022</v>
      </c>
      <c r="O829" s="27" t="s">
        <v>21</v>
      </c>
      <c r="P829" s="27" t="s">
        <v>21</v>
      </c>
      <c r="Q829" s="27" t="s">
        <v>21</v>
      </c>
      <c r="R829" s="27" t="s">
        <v>21</v>
      </c>
    </row>
    <row r="830" spans="1:18" ht="31.5" x14ac:dyDescent="0.25">
      <c r="A830" s="385" t="s">
        <v>426</v>
      </c>
      <c r="B830" s="27" t="s">
        <v>189</v>
      </c>
      <c r="C830" s="34" t="s">
        <v>410</v>
      </c>
      <c r="D830" s="27" t="s">
        <v>411</v>
      </c>
      <c r="E830" s="27" t="s">
        <v>187</v>
      </c>
      <c r="F830" s="34">
        <v>642</v>
      </c>
      <c r="G830" s="27">
        <v>1</v>
      </c>
      <c r="H830" s="27">
        <v>1</v>
      </c>
      <c r="I830" s="27">
        <v>0</v>
      </c>
      <c r="J830" s="27">
        <v>0</v>
      </c>
      <c r="K830" s="27">
        <v>0</v>
      </c>
      <c r="L830" s="27" t="s">
        <v>21</v>
      </c>
      <c r="M830" s="35">
        <v>46022</v>
      </c>
      <c r="N830" s="35">
        <v>46022</v>
      </c>
      <c r="O830" s="62">
        <v>1687000</v>
      </c>
      <c r="P830" s="27" t="s">
        <v>21</v>
      </c>
      <c r="Q830" s="37">
        <v>0</v>
      </c>
      <c r="R830" s="37">
        <v>0</v>
      </c>
    </row>
    <row r="831" spans="1:18" ht="15.75" x14ac:dyDescent="0.25">
      <c r="A831" s="386"/>
      <c r="B831" s="27" t="s">
        <v>190</v>
      </c>
      <c r="C831" s="34"/>
      <c r="D831" s="34"/>
      <c r="E831" s="27"/>
      <c r="F831" s="34"/>
      <c r="G831" s="27" t="s">
        <v>21</v>
      </c>
      <c r="H831" s="34"/>
      <c r="I831" s="27" t="s">
        <v>21</v>
      </c>
      <c r="J831" s="34"/>
      <c r="K831" s="34"/>
      <c r="L831" s="27" t="s">
        <v>21</v>
      </c>
      <c r="M831" s="39"/>
      <c r="N831" s="36"/>
      <c r="O831" s="27" t="s">
        <v>21</v>
      </c>
      <c r="P831" s="27" t="s">
        <v>21</v>
      </c>
      <c r="Q831" s="27" t="s">
        <v>21</v>
      </c>
      <c r="R831" s="27" t="s">
        <v>21</v>
      </c>
    </row>
    <row r="832" spans="1:18" ht="47.25" x14ac:dyDescent="0.25">
      <c r="A832" s="386"/>
      <c r="B832" s="27" t="s">
        <v>412</v>
      </c>
      <c r="C832" s="34"/>
      <c r="D832" s="34"/>
      <c r="E832" s="27" t="s">
        <v>187</v>
      </c>
      <c r="F832" s="34">
        <v>642</v>
      </c>
      <c r="G832" s="63">
        <v>1</v>
      </c>
      <c r="H832" s="63">
        <v>1</v>
      </c>
      <c r="I832" s="63">
        <v>1</v>
      </c>
      <c r="J832" s="63">
        <v>1</v>
      </c>
      <c r="K832" s="27" t="s">
        <v>21</v>
      </c>
      <c r="L832" s="27" t="s">
        <v>21</v>
      </c>
      <c r="M832" s="39">
        <v>45838</v>
      </c>
      <c r="N832" s="39">
        <v>45834</v>
      </c>
      <c r="O832" s="27" t="s">
        <v>21</v>
      </c>
      <c r="P832" s="27" t="s">
        <v>21</v>
      </c>
      <c r="Q832" s="27" t="s">
        <v>21</v>
      </c>
      <c r="R832" s="27" t="s">
        <v>21</v>
      </c>
    </row>
    <row r="833" spans="1:18" ht="31.5" x14ac:dyDescent="0.25">
      <c r="A833" s="386"/>
      <c r="B833" s="27" t="s">
        <v>413</v>
      </c>
      <c r="C833" s="34"/>
      <c r="D833" s="34"/>
      <c r="E833" s="27" t="s">
        <v>414</v>
      </c>
      <c r="F833" s="34">
        <v>642</v>
      </c>
      <c r="G833" s="38">
        <v>2000000</v>
      </c>
      <c r="H833" s="38">
        <v>2000000</v>
      </c>
      <c r="I833" s="38">
        <v>2000000</v>
      </c>
      <c r="J833" s="38">
        <v>2000000</v>
      </c>
      <c r="K833" s="27" t="s">
        <v>21</v>
      </c>
      <c r="L833" s="27" t="s">
        <v>21</v>
      </c>
      <c r="M833" s="39">
        <v>45900</v>
      </c>
      <c r="N833" s="36">
        <v>45834</v>
      </c>
      <c r="O833" s="27"/>
      <c r="P833" s="27"/>
      <c r="Q833" s="27"/>
      <c r="R833" s="27"/>
    </row>
    <row r="834" spans="1:18" ht="31.5" x14ac:dyDescent="0.25">
      <c r="A834" s="387"/>
      <c r="B834" s="27" t="s">
        <v>415</v>
      </c>
      <c r="C834" s="34"/>
      <c r="D834" s="34"/>
      <c r="E834" s="27" t="s">
        <v>414</v>
      </c>
      <c r="F834" s="34">
        <v>642</v>
      </c>
      <c r="G834" s="38">
        <v>1</v>
      </c>
      <c r="H834" s="38">
        <v>1</v>
      </c>
      <c r="I834" s="38">
        <v>0</v>
      </c>
      <c r="J834" s="38">
        <v>0</v>
      </c>
      <c r="K834" s="27" t="s">
        <v>21</v>
      </c>
      <c r="L834" s="27" t="s">
        <v>21</v>
      </c>
      <c r="M834" s="39">
        <v>46022</v>
      </c>
      <c r="N834" s="36">
        <v>46022</v>
      </c>
      <c r="O834" s="27" t="s">
        <v>21</v>
      </c>
      <c r="P834" s="27" t="s">
        <v>21</v>
      </c>
      <c r="Q834" s="27" t="s">
        <v>21</v>
      </c>
      <c r="R834" s="27" t="s">
        <v>21</v>
      </c>
    </row>
    <row r="835" spans="1:18" ht="31.5" x14ac:dyDescent="0.25">
      <c r="A835" s="385" t="s">
        <v>427</v>
      </c>
      <c r="B835" s="27" t="s">
        <v>189</v>
      </c>
      <c r="C835" s="34" t="s">
        <v>410</v>
      </c>
      <c r="D835" s="27" t="s">
        <v>411</v>
      </c>
      <c r="E835" s="27" t="s">
        <v>187</v>
      </c>
      <c r="F835" s="34">
        <v>642</v>
      </c>
      <c r="G835" s="27">
        <v>1</v>
      </c>
      <c r="H835" s="27">
        <v>1</v>
      </c>
      <c r="I835" s="27">
        <v>0</v>
      </c>
      <c r="J835" s="27">
        <v>0</v>
      </c>
      <c r="K835" s="27">
        <v>0</v>
      </c>
      <c r="L835" s="27" t="s">
        <v>21</v>
      </c>
      <c r="M835" s="35">
        <v>46022</v>
      </c>
      <c r="N835" s="35">
        <v>46022</v>
      </c>
      <c r="O835" s="62">
        <v>1120000</v>
      </c>
      <c r="P835" s="27" t="s">
        <v>21</v>
      </c>
      <c r="Q835" s="37">
        <v>0</v>
      </c>
      <c r="R835" s="37">
        <v>0</v>
      </c>
    </row>
    <row r="836" spans="1:18" ht="15.75" x14ac:dyDescent="0.25">
      <c r="A836" s="386"/>
      <c r="B836" s="27" t="s">
        <v>190</v>
      </c>
      <c r="C836" s="34"/>
      <c r="D836" s="34"/>
      <c r="E836" s="27"/>
      <c r="F836" s="34"/>
      <c r="G836" s="27" t="s">
        <v>21</v>
      </c>
      <c r="H836" s="34"/>
      <c r="I836" s="27" t="s">
        <v>21</v>
      </c>
      <c r="J836" s="34"/>
      <c r="K836" s="34"/>
      <c r="L836" s="27" t="s">
        <v>21</v>
      </c>
      <c r="M836" s="39"/>
      <c r="N836" s="36"/>
      <c r="O836" s="27" t="s">
        <v>21</v>
      </c>
      <c r="P836" s="27" t="s">
        <v>21</v>
      </c>
      <c r="Q836" s="27" t="s">
        <v>21</v>
      </c>
      <c r="R836" s="27" t="s">
        <v>21</v>
      </c>
    </row>
    <row r="837" spans="1:18" ht="47.25" x14ac:dyDescent="0.25">
      <c r="A837" s="386"/>
      <c r="B837" s="27" t="s">
        <v>412</v>
      </c>
      <c r="C837" s="34"/>
      <c r="D837" s="34"/>
      <c r="E837" s="27" t="s">
        <v>187</v>
      </c>
      <c r="F837" s="34">
        <v>642</v>
      </c>
      <c r="G837" s="63">
        <v>1</v>
      </c>
      <c r="H837" s="63">
        <v>1</v>
      </c>
      <c r="I837" s="63">
        <v>1</v>
      </c>
      <c r="J837" s="63">
        <v>1</v>
      </c>
      <c r="K837" s="27" t="s">
        <v>21</v>
      </c>
      <c r="L837" s="27" t="s">
        <v>21</v>
      </c>
      <c r="M837" s="39">
        <v>45838</v>
      </c>
      <c r="N837" s="39">
        <v>45818</v>
      </c>
      <c r="O837" s="27" t="s">
        <v>21</v>
      </c>
      <c r="P837" s="27" t="s">
        <v>21</v>
      </c>
      <c r="Q837" s="27" t="s">
        <v>21</v>
      </c>
      <c r="R837" s="27" t="s">
        <v>21</v>
      </c>
    </row>
    <row r="838" spans="1:18" ht="31.5" x14ac:dyDescent="0.25">
      <c r="A838" s="386"/>
      <c r="B838" s="27" t="s">
        <v>413</v>
      </c>
      <c r="C838" s="34"/>
      <c r="D838" s="34"/>
      <c r="E838" s="27" t="s">
        <v>414</v>
      </c>
      <c r="F838" s="34">
        <v>642</v>
      </c>
      <c r="G838" s="38">
        <v>1240000</v>
      </c>
      <c r="H838" s="38">
        <v>1240000</v>
      </c>
      <c r="I838" s="38">
        <v>1240000</v>
      </c>
      <c r="J838" s="38">
        <v>1240000</v>
      </c>
      <c r="K838" s="27" t="s">
        <v>21</v>
      </c>
      <c r="L838" s="27" t="s">
        <v>21</v>
      </c>
      <c r="M838" s="39">
        <v>45900</v>
      </c>
      <c r="N838" s="36">
        <v>45818</v>
      </c>
      <c r="O838" s="27"/>
      <c r="P838" s="27"/>
      <c r="Q838" s="27"/>
      <c r="R838" s="27"/>
    </row>
    <row r="839" spans="1:18" ht="31.5" x14ac:dyDescent="0.25">
      <c r="A839" s="387"/>
      <c r="B839" s="27" t="s">
        <v>415</v>
      </c>
      <c r="C839" s="34"/>
      <c r="D839" s="34"/>
      <c r="E839" s="27" t="s">
        <v>414</v>
      </c>
      <c r="F839" s="34">
        <v>642</v>
      </c>
      <c r="G839" s="38">
        <v>1</v>
      </c>
      <c r="H839" s="38">
        <v>1</v>
      </c>
      <c r="I839" s="38">
        <v>0</v>
      </c>
      <c r="J839" s="38">
        <v>0</v>
      </c>
      <c r="K839" s="27" t="s">
        <v>21</v>
      </c>
      <c r="L839" s="27" t="s">
        <v>21</v>
      </c>
      <c r="M839" s="39">
        <v>46022</v>
      </c>
      <c r="N839" s="36">
        <v>46022</v>
      </c>
      <c r="O839" s="27" t="s">
        <v>21</v>
      </c>
      <c r="P839" s="27" t="s">
        <v>21</v>
      </c>
      <c r="Q839" s="27" t="s">
        <v>21</v>
      </c>
      <c r="R839" s="27" t="s">
        <v>21</v>
      </c>
    </row>
    <row r="840" spans="1:18" ht="217.5" customHeight="1" x14ac:dyDescent="0.25">
      <c r="A840" s="367" t="s">
        <v>428</v>
      </c>
      <c r="B840" s="368"/>
      <c r="C840" s="31"/>
      <c r="D840" s="31" t="s">
        <v>429</v>
      </c>
      <c r="E840" s="32" t="s">
        <v>187</v>
      </c>
      <c r="F840" s="31">
        <v>642</v>
      </c>
      <c r="G840" s="32">
        <f>G841+G846+G852+G858</f>
        <v>20</v>
      </c>
      <c r="H840" s="32">
        <f t="shared" ref="H840" si="3">H841+H846+H852+H858</f>
        <v>20</v>
      </c>
      <c r="I840" s="32">
        <f>I841+I846+I852+I858</f>
        <v>1</v>
      </c>
      <c r="J840" s="32">
        <f t="shared" ref="J840:K840" si="4">J841+J846+J852+J858</f>
        <v>1</v>
      </c>
      <c r="K840" s="32">
        <f t="shared" si="4"/>
        <v>3</v>
      </c>
      <c r="L840" s="32">
        <v>0</v>
      </c>
      <c r="M840" s="32" t="s">
        <v>21</v>
      </c>
      <c r="N840" s="65" t="s">
        <v>21</v>
      </c>
      <c r="O840" s="33">
        <f>O841+O846+O852+O858</f>
        <v>4000000</v>
      </c>
      <c r="P840" s="61">
        <v>0</v>
      </c>
      <c r="Q840" s="61">
        <v>0</v>
      </c>
      <c r="R840" s="61">
        <v>0</v>
      </c>
    </row>
    <row r="841" spans="1:18" ht="47.25" x14ac:dyDescent="0.25">
      <c r="A841" s="385" t="s">
        <v>430</v>
      </c>
      <c r="B841" s="27" t="s">
        <v>189</v>
      </c>
      <c r="C841" s="34" t="s">
        <v>431</v>
      </c>
      <c r="D841" s="27" t="s">
        <v>432</v>
      </c>
      <c r="E841" s="27" t="s">
        <v>187</v>
      </c>
      <c r="F841" s="34">
        <v>642</v>
      </c>
      <c r="G841" s="27">
        <v>3</v>
      </c>
      <c r="H841" s="27">
        <v>3</v>
      </c>
      <c r="I841" s="27">
        <v>1</v>
      </c>
      <c r="J841" s="27">
        <v>1</v>
      </c>
      <c r="K841" s="27">
        <v>3</v>
      </c>
      <c r="L841" s="27" t="s">
        <v>21</v>
      </c>
      <c r="M841" s="35">
        <v>45930</v>
      </c>
      <c r="N841" s="35">
        <v>45930</v>
      </c>
      <c r="O841" s="62">
        <v>1022350</v>
      </c>
      <c r="P841" s="27" t="s">
        <v>21</v>
      </c>
      <c r="Q841" s="37">
        <v>0</v>
      </c>
      <c r="R841" s="37">
        <v>0</v>
      </c>
    </row>
    <row r="842" spans="1:18" ht="15.75" x14ac:dyDescent="0.25">
      <c r="A842" s="386"/>
      <c r="B842" s="27" t="s">
        <v>190</v>
      </c>
      <c r="C842" s="34"/>
      <c r="D842" s="34"/>
      <c r="E842" s="27"/>
      <c r="F842" s="34"/>
      <c r="G842" s="27" t="s">
        <v>21</v>
      </c>
      <c r="H842" s="34"/>
      <c r="I842" s="27" t="s">
        <v>21</v>
      </c>
      <c r="J842" s="34"/>
      <c r="K842" s="34"/>
      <c r="L842" s="27" t="s">
        <v>21</v>
      </c>
      <c r="M842" s="39"/>
      <c r="N842" s="36"/>
      <c r="O842" s="27" t="s">
        <v>21</v>
      </c>
      <c r="P842" s="27" t="s">
        <v>21</v>
      </c>
      <c r="Q842" s="27" t="s">
        <v>21</v>
      </c>
      <c r="R842" s="27" t="s">
        <v>21</v>
      </c>
    </row>
    <row r="843" spans="1:18" ht="31.5" x14ac:dyDescent="0.25">
      <c r="A843" s="386"/>
      <c r="B843" s="27" t="s">
        <v>433</v>
      </c>
      <c r="C843" s="34"/>
      <c r="D843" s="34"/>
      <c r="E843" s="27" t="s">
        <v>187</v>
      </c>
      <c r="F843" s="34">
        <v>642</v>
      </c>
      <c r="G843" s="38">
        <v>1</v>
      </c>
      <c r="H843" s="38">
        <v>1</v>
      </c>
      <c r="I843" s="38">
        <v>1</v>
      </c>
      <c r="J843" s="38">
        <v>1</v>
      </c>
      <c r="K843" s="38">
        <v>1</v>
      </c>
      <c r="L843" s="27" t="s">
        <v>21</v>
      </c>
      <c r="M843" s="39">
        <v>45747</v>
      </c>
      <c r="N843" s="39">
        <v>45747</v>
      </c>
      <c r="O843" s="27" t="s">
        <v>21</v>
      </c>
      <c r="P843" s="27" t="s">
        <v>21</v>
      </c>
      <c r="Q843" s="27" t="s">
        <v>21</v>
      </c>
      <c r="R843" s="27" t="s">
        <v>21</v>
      </c>
    </row>
    <row r="844" spans="1:18" ht="78.75" x14ac:dyDescent="0.25">
      <c r="A844" s="386"/>
      <c r="B844" s="27" t="s">
        <v>434</v>
      </c>
      <c r="C844" s="34"/>
      <c r="D844" s="34"/>
      <c r="E844" s="27" t="s">
        <v>414</v>
      </c>
      <c r="F844" s="34">
        <v>642</v>
      </c>
      <c r="G844" s="38">
        <v>1</v>
      </c>
      <c r="H844" s="38">
        <v>1</v>
      </c>
      <c r="I844" s="38">
        <v>1</v>
      </c>
      <c r="J844" s="38">
        <v>1</v>
      </c>
      <c r="K844" s="38">
        <v>1</v>
      </c>
      <c r="L844" s="27" t="s">
        <v>21</v>
      </c>
      <c r="M844" s="39">
        <v>45838</v>
      </c>
      <c r="N844" s="39">
        <v>45838</v>
      </c>
      <c r="O844" s="27"/>
      <c r="P844" s="27"/>
      <c r="Q844" s="27"/>
      <c r="R844" s="27"/>
    </row>
    <row r="845" spans="1:18" ht="78.75" x14ac:dyDescent="0.25">
      <c r="A845" s="387"/>
      <c r="B845" s="27" t="s">
        <v>435</v>
      </c>
      <c r="C845" s="34"/>
      <c r="D845" s="34"/>
      <c r="E845" s="27" t="s">
        <v>414</v>
      </c>
      <c r="F845" s="34">
        <v>642</v>
      </c>
      <c r="G845" s="38">
        <v>2</v>
      </c>
      <c r="H845" s="38">
        <v>2</v>
      </c>
      <c r="I845" s="38">
        <v>0</v>
      </c>
      <c r="J845" s="38">
        <v>0</v>
      </c>
      <c r="K845" s="38">
        <v>1</v>
      </c>
      <c r="L845" s="27" t="s">
        <v>21</v>
      </c>
      <c r="M845" s="39">
        <v>45930</v>
      </c>
      <c r="N845" s="36">
        <v>45930</v>
      </c>
      <c r="O845" s="27" t="s">
        <v>21</v>
      </c>
      <c r="P845" s="27" t="s">
        <v>21</v>
      </c>
      <c r="Q845" s="27" t="s">
        <v>21</v>
      </c>
      <c r="R845" s="27" t="s">
        <v>21</v>
      </c>
    </row>
    <row r="846" spans="1:18" ht="47.25" x14ac:dyDescent="0.25">
      <c r="A846" s="385" t="s">
        <v>436</v>
      </c>
      <c r="B846" s="27" t="s">
        <v>189</v>
      </c>
      <c r="C846" s="34" t="s">
        <v>431</v>
      </c>
      <c r="D846" s="27" t="s">
        <v>432</v>
      </c>
      <c r="E846" s="27" t="s">
        <v>187</v>
      </c>
      <c r="F846" s="34">
        <v>642</v>
      </c>
      <c r="G846" s="27">
        <v>3</v>
      </c>
      <c r="H846" s="27">
        <v>3</v>
      </c>
      <c r="I846" s="27">
        <v>0</v>
      </c>
      <c r="J846" s="27">
        <v>0</v>
      </c>
      <c r="K846" s="27">
        <v>0</v>
      </c>
      <c r="L846" s="27" t="s">
        <v>21</v>
      </c>
      <c r="M846" s="35">
        <v>46021</v>
      </c>
      <c r="N846" s="35">
        <v>46021</v>
      </c>
      <c r="O846" s="62">
        <v>299150</v>
      </c>
      <c r="P846" s="27" t="s">
        <v>21</v>
      </c>
      <c r="Q846" s="37">
        <v>0</v>
      </c>
      <c r="R846" s="37">
        <v>0</v>
      </c>
    </row>
    <row r="847" spans="1:18" ht="15.75" x14ac:dyDescent="0.25">
      <c r="A847" s="386"/>
      <c r="B847" s="27" t="s">
        <v>190</v>
      </c>
      <c r="C847" s="34"/>
      <c r="D847" s="34"/>
      <c r="E847" s="27"/>
      <c r="F847" s="34"/>
      <c r="G847" s="27" t="s">
        <v>21</v>
      </c>
      <c r="H847" s="34"/>
      <c r="I847" s="27" t="s">
        <v>21</v>
      </c>
      <c r="J847" s="34"/>
      <c r="K847" s="34"/>
      <c r="L847" s="27" t="s">
        <v>21</v>
      </c>
      <c r="M847" s="39"/>
      <c r="N847" s="36"/>
      <c r="O847" s="27" t="s">
        <v>21</v>
      </c>
      <c r="P847" s="27" t="s">
        <v>21</v>
      </c>
      <c r="Q847" s="27" t="s">
        <v>21</v>
      </c>
      <c r="R847" s="27" t="s">
        <v>21</v>
      </c>
    </row>
    <row r="848" spans="1:18" ht="31.5" x14ac:dyDescent="0.25">
      <c r="A848" s="386"/>
      <c r="B848" s="27" t="s">
        <v>433</v>
      </c>
      <c r="C848" s="34"/>
      <c r="D848" s="34"/>
      <c r="E848" s="27" t="s">
        <v>187</v>
      </c>
      <c r="F848" s="34">
        <v>642</v>
      </c>
      <c r="G848" s="38">
        <v>1</v>
      </c>
      <c r="H848" s="38">
        <v>1</v>
      </c>
      <c r="I848" s="38">
        <v>1</v>
      </c>
      <c r="J848" s="38">
        <v>1</v>
      </c>
      <c r="K848" s="38">
        <v>1</v>
      </c>
      <c r="L848" s="27" t="s">
        <v>21</v>
      </c>
      <c r="M848" s="39">
        <v>45747</v>
      </c>
      <c r="N848" s="39">
        <v>45747</v>
      </c>
      <c r="O848" s="27" t="s">
        <v>21</v>
      </c>
      <c r="P848" s="27" t="s">
        <v>21</v>
      </c>
      <c r="Q848" s="27" t="s">
        <v>21</v>
      </c>
      <c r="R848" s="27" t="s">
        <v>21</v>
      </c>
    </row>
    <row r="849" spans="1:18" ht="78.75" x14ac:dyDescent="0.25">
      <c r="A849" s="386"/>
      <c r="B849" s="27" t="s">
        <v>434</v>
      </c>
      <c r="C849" s="34"/>
      <c r="D849" s="34"/>
      <c r="E849" s="27" t="s">
        <v>414</v>
      </c>
      <c r="F849" s="34">
        <v>642</v>
      </c>
      <c r="G849" s="38">
        <v>1</v>
      </c>
      <c r="H849" s="38">
        <v>1</v>
      </c>
      <c r="I849" s="38">
        <v>1</v>
      </c>
      <c r="J849" s="38">
        <v>1</v>
      </c>
      <c r="K849" s="38">
        <v>1</v>
      </c>
      <c r="L849" s="27" t="s">
        <v>21</v>
      </c>
      <c r="M849" s="39">
        <v>45838</v>
      </c>
      <c r="N849" s="39">
        <v>45838</v>
      </c>
      <c r="O849" s="27"/>
      <c r="P849" s="27"/>
      <c r="Q849" s="27"/>
      <c r="R849" s="27"/>
    </row>
    <row r="850" spans="1:18" ht="78.75" x14ac:dyDescent="0.25">
      <c r="A850" s="386"/>
      <c r="B850" s="27" t="s">
        <v>435</v>
      </c>
      <c r="C850" s="34"/>
      <c r="D850" s="34"/>
      <c r="E850" s="27" t="s">
        <v>414</v>
      </c>
      <c r="F850" s="34">
        <v>642</v>
      </c>
      <c r="G850" s="38">
        <v>1</v>
      </c>
      <c r="H850" s="38">
        <v>1</v>
      </c>
      <c r="I850" s="38">
        <v>0</v>
      </c>
      <c r="J850" s="38">
        <v>0</v>
      </c>
      <c r="K850" s="38">
        <v>1</v>
      </c>
      <c r="L850" s="27" t="s">
        <v>21</v>
      </c>
      <c r="M850" s="39">
        <v>45930</v>
      </c>
      <c r="N850" s="36">
        <v>45930</v>
      </c>
      <c r="O850" s="27" t="s">
        <v>21</v>
      </c>
      <c r="P850" s="27" t="s">
        <v>21</v>
      </c>
      <c r="Q850" s="27" t="s">
        <v>21</v>
      </c>
      <c r="R850" s="27" t="s">
        <v>21</v>
      </c>
    </row>
    <row r="851" spans="1:18" ht="78.75" x14ac:dyDescent="0.25">
      <c r="A851" s="387"/>
      <c r="B851" s="27" t="s">
        <v>437</v>
      </c>
      <c r="C851" s="34"/>
      <c r="D851" s="34"/>
      <c r="E851" s="27" t="s">
        <v>414</v>
      </c>
      <c r="F851" s="34">
        <v>642</v>
      </c>
      <c r="G851" s="38">
        <v>1</v>
      </c>
      <c r="H851" s="38">
        <v>1</v>
      </c>
      <c r="I851" s="38">
        <v>0</v>
      </c>
      <c r="J851" s="38">
        <v>0</v>
      </c>
      <c r="K851" s="38">
        <v>1</v>
      </c>
      <c r="L851" s="27" t="s">
        <v>21</v>
      </c>
      <c r="M851" s="39">
        <v>45930</v>
      </c>
      <c r="N851" s="36">
        <v>45930</v>
      </c>
      <c r="O851" s="27" t="s">
        <v>21</v>
      </c>
      <c r="P851" s="27" t="s">
        <v>21</v>
      </c>
      <c r="Q851" s="27" t="s">
        <v>21</v>
      </c>
      <c r="R851" s="27" t="s">
        <v>21</v>
      </c>
    </row>
    <row r="852" spans="1:18" ht="47.25" x14ac:dyDescent="0.25">
      <c r="A852" s="385" t="s">
        <v>438</v>
      </c>
      <c r="B852" s="27" t="s">
        <v>189</v>
      </c>
      <c r="C852" s="34" t="s">
        <v>431</v>
      </c>
      <c r="D852" s="27" t="s">
        <v>432</v>
      </c>
      <c r="E852" s="27" t="s">
        <v>187</v>
      </c>
      <c r="F852" s="34">
        <v>642</v>
      </c>
      <c r="G852" s="27">
        <v>7</v>
      </c>
      <c r="H852" s="27">
        <v>7</v>
      </c>
      <c r="I852" s="27">
        <v>0</v>
      </c>
      <c r="J852" s="27">
        <v>0</v>
      </c>
      <c r="K852" s="27">
        <v>0</v>
      </c>
      <c r="L852" s="27" t="s">
        <v>21</v>
      </c>
      <c r="M852" s="35">
        <v>46021</v>
      </c>
      <c r="N852" s="35">
        <v>46021</v>
      </c>
      <c r="O852" s="62">
        <v>1023055</v>
      </c>
      <c r="P852" s="27" t="s">
        <v>21</v>
      </c>
      <c r="Q852" s="37">
        <v>0</v>
      </c>
      <c r="R852" s="37">
        <v>0</v>
      </c>
    </row>
    <row r="853" spans="1:18" ht="15.75" x14ac:dyDescent="0.25">
      <c r="A853" s="386"/>
      <c r="B853" s="27" t="s">
        <v>190</v>
      </c>
      <c r="C853" s="34"/>
      <c r="D853" s="34"/>
      <c r="E853" s="27"/>
      <c r="F853" s="34"/>
      <c r="G853" s="27" t="s">
        <v>21</v>
      </c>
      <c r="H853" s="34"/>
      <c r="I853" s="27" t="s">
        <v>21</v>
      </c>
      <c r="J853" s="34"/>
      <c r="K853" s="34"/>
      <c r="L853" s="27" t="s">
        <v>21</v>
      </c>
      <c r="M853" s="39"/>
      <c r="N853" s="36"/>
      <c r="O853" s="27" t="s">
        <v>21</v>
      </c>
      <c r="P853" s="27" t="s">
        <v>21</v>
      </c>
      <c r="Q853" s="27" t="s">
        <v>21</v>
      </c>
      <c r="R853" s="27" t="s">
        <v>21</v>
      </c>
    </row>
    <row r="854" spans="1:18" ht="31.5" x14ac:dyDescent="0.25">
      <c r="A854" s="386"/>
      <c r="B854" s="27" t="s">
        <v>433</v>
      </c>
      <c r="C854" s="34"/>
      <c r="D854" s="34"/>
      <c r="E854" s="27" t="s">
        <v>187</v>
      </c>
      <c r="F854" s="34">
        <v>642</v>
      </c>
      <c r="G854" s="38">
        <v>1</v>
      </c>
      <c r="H854" s="38">
        <v>1</v>
      </c>
      <c r="I854" s="38">
        <v>1</v>
      </c>
      <c r="J854" s="38">
        <v>1</v>
      </c>
      <c r="K854" s="38">
        <v>1</v>
      </c>
      <c r="L854" s="27" t="s">
        <v>21</v>
      </c>
      <c r="M854" s="39">
        <v>45747</v>
      </c>
      <c r="N854" s="39">
        <v>45747</v>
      </c>
      <c r="O854" s="27" t="s">
        <v>21</v>
      </c>
      <c r="P854" s="27" t="s">
        <v>21</v>
      </c>
      <c r="Q854" s="27" t="s">
        <v>21</v>
      </c>
      <c r="R854" s="27" t="s">
        <v>21</v>
      </c>
    </row>
    <row r="855" spans="1:18" ht="78.75" x14ac:dyDescent="0.25">
      <c r="A855" s="386"/>
      <c r="B855" s="27" t="s">
        <v>434</v>
      </c>
      <c r="C855" s="34"/>
      <c r="D855" s="34"/>
      <c r="E855" s="27" t="s">
        <v>414</v>
      </c>
      <c r="F855" s="34">
        <v>642</v>
      </c>
      <c r="G855" s="38">
        <v>2</v>
      </c>
      <c r="H855" s="38">
        <v>1</v>
      </c>
      <c r="I855" s="38">
        <v>6</v>
      </c>
      <c r="J855" s="38">
        <v>6</v>
      </c>
      <c r="K855" s="38">
        <v>1</v>
      </c>
      <c r="L855" s="27" t="s">
        <v>21</v>
      </c>
      <c r="M855" s="39">
        <v>45838</v>
      </c>
      <c r="N855" s="39">
        <v>45838</v>
      </c>
      <c r="O855" s="27"/>
      <c r="P855" s="27"/>
      <c r="Q855" s="27"/>
      <c r="R855" s="27"/>
    </row>
    <row r="856" spans="1:18" ht="78.75" x14ac:dyDescent="0.25">
      <c r="A856" s="386"/>
      <c r="B856" s="27" t="s">
        <v>435</v>
      </c>
      <c r="C856" s="34"/>
      <c r="D856" s="34"/>
      <c r="E856" s="27" t="s">
        <v>414</v>
      </c>
      <c r="F856" s="34">
        <v>642</v>
      </c>
      <c r="G856" s="38">
        <v>3</v>
      </c>
      <c r="H856" s="38">
        <v>1</v>
      </c>
      <c r="I856" s="38">
        <v>0</v>
      </c>
      <c r="J856" s="38">
        <v>0</v>
      </c>
      <c r="K856" s="38">
        <v>1</v>
      </c>
      <c r="L856" s="27" t="s">
        <v>21</v>
      </c>
      <c r="M856" s="39">
        <v>45930</v>
      </c>
      <c r="N856" s="36">
        <v>45930</v>
      </c>
      <c r="O856" s="27" t="s">
        <v>21</v>
      </c>
      <c r="P856" s="27" t="s">
        <v>21</v>
      </c>
      <c r="Q856" s="27" t="s">
        <v>21</v>
      </c>
      <c r="R856" s="27" t="s">
        <v>21</v>
      </c>
    </row>
    <row r="857" spans="1:18" ht="78.75" x14ac:dyDescent="0.25">
      <c r="A857" s="387"/>
      <c r="B857" s="27" t="s">
        <v>437</v>
      </c>
      <c r="C857" s="34"/>
      <c r="D857" s="34"/>
      <c r="E857" s="27" t="s">
        <v>414</v>
      </c>
      <c r="F857" s="34">
        <v>642</v>
      </c>
      <c r="G857" s="38">
        <v>2</v>
      </c>
      <c r="H857" s="38">
        <v>1</v>
      </c>
      <c r="I857" s="38">
        <v>0</v>
      </c>
      <c r="J857" s="38">
        <v>0</v>
      </c>
      <c r="K857" s="38">
        <v>1</v>
      </c>
      <c r="L857" s="27" t="s">
        <v>21</v>
      </c>
      <c r="M857" s="39">
        <v>45930</v>
      </c>
      <c r="N857" s="36">
        <v>45930</v>
      </c>
      <c r="O857" s="27" t="s">
        <v>21</v>
      </c>
      <c r="P857" s="27" t="s">
        <v>21</v>
      </c>
      <c r="Q857" s="27" t="s">
        <v>21</v>
      </c>
      <c r="R857" s="27" t="s">
        <v>21</v>
      </c>
    </row>
    <row r="858" spans="1:18" ht="47.25" x14ac:dyDescent="0.25">
      <c r="A858" s="385" t="s">
        <v>439</v>
      </c>
      <c r="B858" s="27" t="s">
        <v>189</v>
      </c>
      <c r="C858" s="34" t="s">
        <v>431</v>
      </c>
      <c r="D858" s="27" t="s">
        <v>432</v>
      </c>
      <c r="E858" s="27" t="s">
        <v>187</v>
      </c>
      <c r="F858" s="34">
        <v>642</v>
      </c>
      <c r="G858" s="27">
        <v>7</v>
      </c>
      <c r="H858" s="27">
        <v>7</v>
      </c>
      <c r="I858" s="27">
        <v>0</v>
      </c>
      <c r="J858" s="27">
        <v>0</v>
      </c>
      <c r="K858" s="27">
        <v>0</v>
      </c>
      <c r="L858" s="27" t="s">
        <v>21</v>
      </c>
      <c r="M858" s="35">
        <v>46021</v>
      </c>
      <c r="N858" s="35">
        <v>46021</v>
      </c>
      <c r="O858" s="62">
        <v>1655445</v>
      </c>
      <c r="P858" s="27" t="s">
        <v>21</v>
      </c>
      <c r="Q858" s="37">
        <v>0</v>
      </c>
      <c r="R858" s="37">
        <v>0</v>
      </c>
    </row>
    <row r="859" spans="1:18" ht="15.75" x14ac:dyDescent="0.25">
      <c r="A859" s="386"/>
      <c r="B859" s="27" t="s">
        <v>190</v>
      </c>
      <c r="C859" s="34"/>
      <c r="D859" s="34"/>
      <c r="E859" s="27"/>
      <c r="F859" s="34"/>
      <c r="G859" s="27" t="s">
        <v>21</v>
      </c>
      <c r="H859" s="34"/>
      <c r="I859" s="27" t="s">
        <v>21</v>
      </c>
      <c r="J859" s="34"/>
      <c r="K859" s="34"/>
      <c r="L859" s="27" t="s">
        <v>21</v>
      </c>
      <c r="M859" s="39"/>
      <c r="N859" s="36"/>
      <c r="O859" s="27" t="s">
        <v>21</v>
      </c>
      <c r="P859" s="27" t="s">
        <v>21</v>
      </c>
      <c r="Q859" s="27" t="s">
        <v>21</v>
      </c>
      <c r="R859" s="27" t="s">
        <v>21</v>
      </c>
    </row>
    <row r="860" spans="1:18" ht="31.5" x14ac:dyDescent="0.25">
      <c r="A860" s="386"/>
      <c r="B860" s="27" t="s">
        <v>433</v>
      </c>
      <c r="C860" s="34"/>
      <c r="D860" s="34"/>
      <c r="E860" s="27" t="s">
        <v>187</v>
      </c>
      <c r="F860" s="34">
        <v>642</v>
      </c>
      <c r="G860" s="38">
        <v>1</v>
      </c>
      <c r="H860" s="38">
        <v>1</v>
      </c>
      <c r="I860" s="38">
        <v>1</v>
      </c>
      <c r="J860" s="38">
        <v>1</v>
      </c>
      <c r="K860" s="38">
        <v>1</v>
      </c>
      <c r="L860" s="27" t="s">
        <v>21</v>
      </c>
      <c r="M860" s="39">
        <v>45747</v>
      </c>
      <c r="N860" s="39">
        <v>45747</v>
      </c>
      <c r="O860" s="27" t="s">
        <v>21</v>
      </c>
      <c r="P860" s="27" t="s">
        <v>21</v>
      </c>
      <c r="Q860" s="27" t="s">
        <v>21</v>
      </c>
      <c r="R860" s="27" t="s">
        <v>21</v>
      </c>
    </row>
    <row r="861" spans="1:18" ht="78.75" x14ac:dyDescent="0.25">
      <c r="A861" s="386"/>
      <c r="B861" s="27" t="s">
        <v>434</v>
      </c>
      <c r="C861" s="34"/>
      <c r="D861" s="34"/>
      <c r="E861" s="27" t="s">
        <v>414</v>
      </c>
      <c r="F861" s="34">
        <v>642</v>
      </c>
      <c r="G861" s="38">
        <v>4</v>
      </c>
      <c r="H861" s="38">
        <v>4</v>
      </c>
      <c r="I861" s="38">
        <v>6</v>
      </c>
      <c r="J861" s="38">
        <v>6</v>
      </c>
      <c r="K861" s="38">
        <v>1</v>
      </c>
      <c r="L861" s="27" t="s">
        <v>21</v>
      </c>
      <c r="M861" s="39">
        <v>45838</v>
      </c>
      <c r="N861" s="39">
        <v>45838</v>
      </c>
      <c r="O861" s="27"/>
      <c r="P861" s="27"/>
      <c r="Q861" s="27"/>
      <c r="R861" s="27"/>
    </row>
    <row r="862" spans="1:18" ht="78.75" x14ac:dyDescent="0.25">
      <c r="A862" s="386"/>
      <c r="B862" s="27" t="s">
        <v>435</v>
      </c>
      <c r="C862" s="34"/>
      <c r="D862" s="34"/>
      <c r="E862" s="27" t="s">
        <v>414</v>
      </c>
      <c r="F862" s="34">
        <v>642</v>
      </c>
      <c r="G862" s="38">
        <v>2</v>
      </c>
      <c r="H862" s="38">
        <v>2</v>
      </c>
      <c r="I862" s="38">
        <v>0</v>
      </c>
      <c r="J862" s="38">
        <v>0</v>
      </c>
      <c r="K862" s="38">
        <v>2</v>
      </c>
      <c r="L862" s="27" t="s">
        <v>21</v>
      </c>
      <c r="M862" s="39">
        <v>45930</v>
      </c>
      <c r="N862" s="36">
        <v>45930</v>
      </c>
      <c r="O862" s="27" t="s">
        <v>21</v>
      </c>
      <c r="P862" s="27" t="s">
        <v>21</v>
      </c>
      <c r="Q862" s="27" t="s">
        <v>21</v>
      </c>
      <c r="R862" s="27" t="s">
        <v>21</v>
      </c>
    </row>
    <row r="863" spans="1:18" ht="78.75" x14ac:dyDescent="0.25">
      <c r="A863" s="387"/>
      <c r="B863" s="27" t="s">
        <v>437</v>
      </c>
      <c r="C863" s="34"/>
      <c r="D863" s="34"/>
      <c r="E863" s="27" t="s">
        <v>414</v>
      </c>
      <c r="F863" s="34">
        <v>642</v>
      </c>
      <c r="G863" s="38">
        <v>1</v>
      </c>
      <c r="H863" s="38">
        <v>1</v>
      </c>
      <c r="I863" s="38">
        <v>0</v>
      </c>
      <c r="J863" s="38">
        <v>0</v>
      </c>
      <c r="K863" s="38">
        <v>1</v>
      </c>
      <c r="L863" s="27" t="s">
        <v>21</v>
      </c>
      <c r="M863" s="39">
        <v>45930</v>
      </c>
      <c r="N863" s="36">
        <v>45930</v>
      </c>
      <c r="O863" s="27" t="s">
        <v>21</v>
      </c>
      <c r="P863" s="27" t="s">
        <v>21</v>
      </c>
      <c r="Q863" s="27" t="s">
        <v>21</v>
      </c>
      <c r="R863" s="27" t="s">
        <v>21</v>
      </c>
    </row>
    <row r="864" spans="1:18" ht="81" customHeight="1" x14ac:dyDescent="0.25">
      <c r="A864" s="367" t="s">
        <v>440</v>
      </c>
      <c r="B864" s="368"/>
      <c r="C864" s="31"/>
      <c r="D864" s="31" t="s">
        <v>441</v>
      </c>
      <c r="E864" s="31" t="s">
        <v>414</v>
      </c>
      <c r="F864" s="32">
        <v>642</v>
      </c>
      <c r="G864" s="32">
        <v>1730</v>
      </c>
      <c r="H864" s="32">
        <v>1730</v>
      </c>
      <c r="I864" s="32">
        <v>542</v>
      </c>
      <c r="J864" s="32">
        <v>542</v>
      </c>
      <c r="K864" s="32">
        <v>1730</v>
      </c>
      <c r="L864" s="32">
        <v>0</v>
      </c>
      <c r="M864" s="32" t="s">
        <v>21</v>
      </c>
      <c r="N864" s="65" t="s">
        <v>21</v>
      </c>
      <c r="O864" s="33">
        <v>50264000</v>
      </c>
      <c r="P864" s="33">
        <v>0</v>
      </c>
      <c r="Q864" s="33">
        <v>32593410</v>
      </c>
      <c r="R864" s="33">
        <v>8790625</v>
      </c>
    </row>
    <row r="865" spans="1:20" ht="15.75" customHeight="1" x14ac:dyDescent="0.25">
      <c r="A865" s="388" t="s">
        <v>442</v>
      </c>
      <c r="B865" s="27" t="s">
        <v>189</v>
      </c>
      <c r="C865" s="34"/>
      <c r="D865" s="27" t="s">
        <v>21</v>
      </c>
      <c r="E865" s="34"/>
      <c r="F865" s="34"/>
      <c r="G865" s="34"/>
      <c r="H865" s="34"/>
      <c r="I865" s="34"/>
      <c r="J865" s="34"/>
      <c r="K865" s="34"/>
      <c r="L865" s="27" t="s">
        <v>21</v>
      </c>
      <c r="M865" s="34"/>
      <c r="N865" s="34"/>
      <c r="O865" s="34"/>
      <c r="P865" s="27" t="s">
        <v>21</v>
      </c>
      <c r="Q865" s="27"/>
      <c r="R865" s="27"/>
    </row>
    <row r="866" spans="1:20" ht="31.5" x14ac:dyDescent="0.25">
      <c r="A866" s="388"/>
      <c r="B866" s="27" t="s">
        <v>441</v>
      </c>
      <c r="C866" s="34"/>
      <c r="D866" s="27" t="s">
        <v>21</v>
      </c>
      <c r="E866" s="27" t="s">
        <v>414</v>
      </c>
      <c r="F866" s="27">
        <v>642</v>
      </c>
      <c r="G866" s="63">
        <v>1730</v>
      </c>
      <c r="H866" s="63">
        <v>1730</v>
      </c>
      <c r="I866" s="27">
        <v>45</v>
      </c>
      <c r="J866" s="27">
        <v>45</v>
      </c>
      <c r="K866" s="63">
        <v>1730</v>
      </c>
      <c r="L866" s="27" t="s">
        <v>21</v>
      </c>
      <c r="M866" s="35">
        <v>46022</v>
      </c>
      <c r="N866" s="35">
        <v>46022</v>
      </c>
      <c r="O866" s="27" t="s">
        <v>21</v>
      </c>
      <c r="P866" s="27" t="s">
        <v>21</v>
      </c>
      <c r="Q866" s="27" t="s">
        <v>21</v>
      </c>
      <c r="R866" s="27" t="s">
        <v>21</v>
      </c>
    </row>
    <row r="867" spans="1:20" ht="15.75" customHeight="1" x14ac:dyDescent="0.25">
      <c r="A867" s="388"/>
      <c r="B867" s="382" t="s">
        <v>441</v>
      </c>
      <c r="C867" s="34"/>
      <c r="D867" s="34"/>
      <c r="E867" s="34"/>
      <c r="F867" s="34"/>
      <c r="G867" s="27" t="s">
        <v>21</v>
      </c>
      <c r="H867" s="34"/>
      <c r="I867" s="27" t="s">
        <v>21</v>
      </c>
      <c r="J867" s="34"/>
      <c r="K867" s="34"/>
      <c r="L867" s="27" t="s">
        <v>21</v>
      </c>
      <c r="M867" s="34"/>
      <c r="N867" s="34"/>
      <c r="O867" s="27" t="s">
        <v>21</v>
      </c>
      <c r="P867" s="27" t="s">
        <v>21</v>
      </c>
      <c r="Q867" s="27" t="s">
        <v>21</v>
      </c>
      <c r="R867" s="27" t="s">
        <v>21</v>
      </c>
    </row>
    <row r="868" spans="1:20" ht="31.5" x14ac:dyDescent="0.25">
      <c r="A868" s="388"/>
      <c r="B868" s="383"/>
      <c r="C868" s="34"/>
      <c r="D868" s="27" t="s">
        <v>443</v>
      </c>
      <c r="E868" s="27" t="s">
        <v>187</v>
      </c>
      <c r="F868" s="27">
        <v>642</v>
      </c>
      <c r="G868" s="27" t="s">
        <v>21</v>
      </c>
      <c r="H868" s="27">
        <v>110</v>
      </c>
      <c r="I868" s="27" t="s">
        <v>21</v>
      </c>
      <c r="J868" s="27">
        <v>45</v>
      </c>
      <c r="K868" s="27" t="str">
        <f>G868</f>
        <v>X</v>
      </c>
      <c r="L868" s="27" t="s">
        <v>21</v>
      </c>
      <c r="M868" s="35">
        <v>45746</v>
      </c>
      <c r="N868" s="35">
        <v>45838</v>
      </c>
      <c r="O868" s="37" t="s">
        <v>21</v>
      </c>
      <c r="P868" s="27" t="s">
        <v>21</v>
      </c>
      <c r="Q868" s="37" t="s">
        <v>21</v>
      </c>
      <c r="R868" s="27" t="s">
        <v>21</v>
      </c>
    </row>
    <row r="869" spans="1:20" ht="39.75" customHeight="1" x14ac:dyDescent="0.25">
      <c r="A869" s="388"/>
      <c r="B869" s="383"/>
      <c r="C869" s="34"/>
      <c r="D869" s="27" t="s">
        <v>443</v>
      </c>
      <c r="E869" s="27" t="s">
        <v>187</v>
      </c>
      <c r="F869" s="27">
        <v>642</v>
      </c>
      <c r="G869" s="13" t="s">
        <v>21</v>
      </c>
      <c r="H869" s="13">
        <v>480</v>
      </c>
      <c r="I869" s="13" t="s">
        <v>21</v>
      </c>
      <c r="J869" s="13">
        <v>542</v>
      </c>
      <c r="K869" s="13">
        <v>480</v>
      </c>
      <c r="L869" s="13" t="s">
        <v>21</v>
      </c>
      <c r="M869" s="47">
        <v>45838</v>
      </c>
      <c r="N869" s="47">
        <v>45838</v>
      </c>
      <c r="O869" s="48" t="s">
        <v>21</v>
      </c>
      <c r="P869" s="13" t="s">
        <v>21</v>
      </c>
      <c r="Q869" s="48" t="s">
        <v>21</v>
      </c>
      <c r="R869" s="13" t="s">
        <v>21</v>
      </c>
      <c r="T869" s="28"/>
    </row>
    <row r="870" spans="1:20" ht="31.5" x14ac:dyDescent="0.25">
      <c r="A870" s="388"/>
      <c r="B870" s="384"/>
      <c r="C870" s="34"/>
      <c r="D870" s="27" t="s">
        <v>443</v>
      </c>
      <c r="E870" s="27" t="s">
        <v>187</v>
      </c>
      <c r="F870" s="27">
        <v>642</v>
      </c>
      <c r="G870" s="13" t="s">
        <v>21</v>
      </c>
      <c r="H870" s="13">
        <v>840</v>
      </c>
      <c r="I870" s="13" t="s">
        <v>21</v>
      </c>
      <c r="J870" s="13"/>
      <c r="K870" s="13">
        <v>840</v>
      </c>
      <c r="L870" s="13" t="s">
        <v>21</v>
      </c>
      <c r="M870" s="47">
        <v>45930</v>
      </c>
      <c r="N870" s="47">
        <v>45930</v>
      </c>
      <c r="O870" s="13" t="s">
        <v>21</v>
      </c>
      <c r="P870" s="13" t="s">
        <v>21</v>
      </c>
      <c r="Q870" s="13" t="s">
        <v>21</v>
      </c>
      <c r="R870" s="13" t="s">
        <v>21</v>
      </c>
    </row>
    <row r="871" spans="1:20" ht="66.75" customHeight="1" x14ac:dyDescent="0.25">
      <c r="A871" s="367" t="s">
        <v>444</v>
      </c>
      <c r="B871" s="368"/>
      <c r="C871" s="31"/>
      <c r="D871" s="31" t="s">
        <v>445</v>
      </c>
      <c r="E871" s="32" t="s">
        <v>187</v>
      </c>
      <c r="F871" s="32">
        <v>642</v>
      </c>
      <c r="G871" s="32">
        <f>G873</f>
        <v>2</v>
      </c>
      <c r="H871" s="32">
        <f t="shared" ref="H871:K871" si="5">H873</f>
        <v>2</v>
      </c>
      <c r="I871" s="32">
        <f t="shared" si="5"/>
        <v>2</v>
      </c>
      <c r="J871" s="32">
        <f t="shared" si="5"/>
        <v>2</v>
      </c>
      <c r="K871" s="32">
        <f t="shared" si="5"/>
        <v>2</v>
      </c>
      <c r="L871" s="32">
        <v>0</v>
      </c>
      <c r="M871" s="32" t="s">
        <v>21</v>
      </c>
      <c r="N871" s="65" t="s">
        <v>21</v>
      </c>
      <c r="O871" s="33">
        <v>4778800</v>
      </c>
      <c r="P871" s="32">
        <v>0</v>
      </c>
      <c r="Q871" s="33">
        <v>4778800</v>
      </c>
      <c r="R871" s="33">
        <v>4778800</v>
      </c>
    </row>
    <row r="872" spans="1:20" ht="15.75" customHeight="1" x14ac:dyDescent="0.25">
      <c r="A872" s="379" t="s">
        <v>446</v>
      </c>
      <c r="B872" s="27" t="s">
        <v>189</v>
      </c>
      <c r="C872" s="34"/>
      <c r="D872" s="27" t="s">
        <v>21</v>
      </c>
      <c r="E872" s="34"/>
      <c r="F872" s="34"/>
      <c r="G872" s="27" t="s">
        <v>21</v>
      </c>
      <c r="H872" s="34"/>
      <c r="I872" s="34"/>
      <c r="J872" s="34"/>
      <c r="K872" s="34"/>
      <c r="L872" s="27" t="s">
        <v>21</v>
      </c>
      <c r="M872" s="34"/>
      <c r="N872" s="34"/>
      <c r="O872" s="34"/>
      <c r="P872" s="27" t="s">
        <v>21</v>
      </c>
      <c r="Q872" s="27"/>
      <c r="R872" s="27"/>
    </row>
    <row r="873" spans="1:20" ht="47.25" x14ac:dyDescent="0.25">
      <c r="A873" s="380"/>
      <c r="B873" s="27" t="s">
        <v>445</v>
      </c>
      <c r="C873" s="34"/>
      <c r="D873" s="27" t="s">
        <v>21</v>
      </c>
      <c r="E873" s="27" t="s">
        <v>187</v>
      </c>
      <c r="F873" s="27">
        <v>642</v>
      </c>
      <c r="G873" s="27">
        <v>2</v>
      </c>
      <c r="H873" s="63">
        <v>2</v>
      </c>
      <c r="I873" s="63">
        <v>2</v>
      </c>
      <c r="J873" s="63">
        <v>2</v>
      </c>
      <c r="K873" s="63">
        <v>2</v>
      </c>
      <c r="L873" s="27" t="s">
        <v>21</v>
      </c>
      <c r="M873" s="35">
        <v>46022</v>
      </c>
      <c r="N873" s="35">
        <v>46022</v>
      </c>
      <c r="O873" s="27" t="s">
        <v>21</v>
      </c>
      <c r="P873" s="27" t="s">
        <v>21</v>
      </c>
      <c r="Q873" s="27" t="s">
        <v>21</v>
      </c>
      <c r="R873" s="27" t="s">
        <v>21</v>
      </c>
    </row>
    <row r="874" spans="1:20" ht="15.75" x14ac:dyDescent="0.25">
      <c r="A874" s="380"/>
      <c r="B874" s="27" t="s">
        <v>190</v>
      </c>
      <c r="C874" s="34"/>
      <c r="D874" s="34"/>
      <c r="E874" s="27"/>
      <c r="F874" s="34"/>
      <c r="G874" s="27"/>
      <c r="H874" s="63"/>
      <c r="I874" s="63"/>
      <c r="J874" s="63"/>
      <c r="K874" s="63"/>
      <c r="L874" s="27" t="s">
        <v>21</v>
      </c>
      <c r="M874" s="39"/>
      <c r="N874" s="39"/>
      <c r="O874" s="27" t="s">
        <v>21</v>
      </c>
      <c r="P874" s="27" t="s">
        <v>21</v>
      </c>
      <c r="Q874" s="27" t="s">
        <v>21</v>
      </c>
      <c r="R874" s="27" t="s">
        <v>21</v>
      </c>
    </row>
    <row r="875" spans="1:20" ht="35.1" customHeight="1" x14ac:dyDescent="0.25">
      <c r="A875" s="380"/>
      <c r="B875" s="382" t="s">
        <v>447</v>
      </c>
      <c r="C875" s="34"/>
      <c r="D875" s="27" t="s">
        <v>443</v>
      </c>
      <c r="E875" s="27" t="s">
        <v>187</v>
      </c>
      <c r="F875" s="27">
        <v>642</v>
      </c>
      <c r="G875" s="27">
        <v>0</v>
      </c>
      <c r="H875" s="63">
        <v>0</v>
      </c>
      <c r="I875" s="63">
        <v>2</v>
      </c>
      <c r="J875" s="63">
        <v>2</v>
      </c>
      <c r="K875" s="63">
        <v>0</v>
      </c>
      <c r="L875" s="27" t="s">
        <v>21</v>
      </c>
      <c r="M875" s="39">
        <v>45747</v>
      </c>
      <c r="N875" s="39">
        <v>45747</v>
      </c>
      <c r="O875" s="27" t="s">
        <v>21</v>
      </c>
      <c r="P875" s="27" t="s">
        <v>21</v>
      </c>
      <c r="Q875" s="27" t="s">
        <v>21</v>
      </c>
      <c r="R875" s="27" t="s">
        <v>21</v>
      </c>
    </row>
    <row r="876" spans="1:20" ht="35.1" customHeight="1" x14ac:dyDescent="0.25">
      <c r="A876" s="380"/>
      <c r="B876" s="383"/>
      <c r="C876" s="34"/>
      <c r="D876" s="27" t="s">
        <v>443</v>
      </c>
      <c r="E876" s="27" t="s">
        <v>187</v>
      </c>
      <c r="F876" s="27">
        <v>642</v>
      </c>
      <c r="G876" s="27">
        <v>2</v>
      </c>
      <c r="H876" s="63">
        <v>2</v>
      </c>
      <c r="I876" s="27">
        <v>2</v>
      </c>
      <c r="J876" s="63">
        <v>2</v>
      </c>
      <c r="K876" s="63">
        <v>2</v>
      </c>
      <c r="L876" s="27" t="s">
        <v>21</v>
      </c>
      <c r="M876" s="35">
        <v>45838</v>
      </c>
      <c r="N876" s="35">
        <v>45838</v>
      </c>
      <c r="O876" s="27" t="s">
        <v>21</v>
      </c>
      <c r="P876" s="27" t="s">
        <v>21</v>
      </c>
      <c r="Q876" s="27" t="s">
        <v>21</v>
      </c>
      <c r="R876" s="27" t="s">
        <v>21</v>
      </c>
    </row>
    <row r="877" spans="1:20" ht="35.1" customHeight="1" x14ac:dyDescent="0.25">
      <c r="A877" s="380"/>
      <c r="B877" s="383"/>
      <c r="C877" s="34"/>
      <c r="D877" s="27" t="s">
        <v>443</v>
      </c>
      <c r="E877" s="27" t="s">
        <v>187</v>
      </c>
      <c r="F877" s="27">
        <v>642</v>
      </c>
      <c r="G877" s="27">
        <v>2</v>
      </c>
      <c r="H877" s="63">
        <v>2</v>
      </c>
      <c r="I877" s="27">
        <v>2</v>
      </c>
      <c r="J877" s="63">
        <v>2</v>
      </c>
      <c r="K877" s="63">
        <v>2</v>
      </c>
      <c r="L877" s="27" t="s">
        <v>21</v>
      </c>
      <c r="M877" s="35">
        <v>45930</v>
      </c>
      <c r="N877" s="35">
        <v>45930</v>
      </c>
      <c r="O877" s="27" t="s">
        <v>21</v>
      </c>
      <c r="P877" s="27" t="s">
        <v>21</v>
      </c>
      <c r="Q877" s="27" t="s">
        <v>21</v>
      </c>
      <c r="R877" s="27" t="s">
        <v>21</v>
      </c>
    </row>
    <row r="878" spans="1:20" ht="35.1" customHeight="1" x14ac:dyDescent="0.25">
      <c r="A878" s="381"/>
      <c r="B878" s="384"/>
      <c r="C878" s="34"/>
      <c r="D878" s="27" t="s">
        <v>443</v>
      </c>
      <c r="E878" s="27" t="s">
        <v>414</v>
      </c>
      <c r="F878" s="27">
        <v>642</v>
      </c>
      <c r="G878" s="27">
        <v>2</v>
      </c>
      <c r="H878" s="63">
        <v>2</v>
      </c>
      <c r="I878" s="27">
        <v>2</v>
      </c>
      <c r="J878" s="63">
        <v>2</v>
      </c>
      <c r="K878" s="63">
        <v>2</v>
      </c>
      <c r="L878" s="27" t="s">
        <v>21</v>
      </c>
      <c r="M878" s="35">
        <v>46022</v>
      </c>
      <c r="N878" s="35">
        <v>46022</v>
      </c>
      <c r="O878" s="37" t="s">
        <v>21</v>
      </c>
      <c r="P878" s="27" t="s">
        <v>21</v>
      </c>
      <c r="Q878" s="27" t="s">
        <v>21</v>
      </c>
      <c r="R878" s="27" t="s">
        <v>21</v>
      </c>
    </row>
    <row r="879" spans="1:20" ht="156.75" customHeight="1" x14ac:dyDescent="0.25">
      <c r="A879" s="367" t="s">
        <v>448</v>
      </c>
      <c r="B879" s="368"/>
      <c r="C879" s="31"/>
      <c r="D879" s="31" t="s">
        <v>449</v>
      </c>
      <c r="E879" s="32" t="s">
        <v>187</v>
      </c>
      <c r="F879" s="32">
        <v>642</v>
      </c>
      <c r="G879" s="32">
        <v>6100</v>
      </c>
      <c r="H879" s="32">
        <v>6100</v>
      </c>
      <c r="I879" s="32">
        <v>3003</v>
      </c>
      <c r="J879" s="32">
        <v>3003</v>
      </c>
      <c r="K879" s="32">
        <v>6100</v>
      </c>
      <c r="L879" s="31">
        <v>0</v>
      </c>
      <c r="M879" s="32" t="s">
        <v>21</v>
      </c>
      <c r="N879" s="65" t="s">
        <v>21</v>
      </c>
      <c r="O879" s="33">
        <v>61894647.909999996</v>
      </c>
      <c r="P879" s="32" t="s">
        <v>21</v>
      </c>
      <c r="Q879" s="33">
        <v>54224304.310000002</v>
      </c>
      <c r="R879" s="33">
        <v>21538456.84</v>
      </c>
    </row>
    <row r="880" spans="1:20" ht="15.75" customHeight="1" x14ac:dyDescent="0.25">
      <c r="A880" s="379" t="s">
        <v>442</v>
      </c>
      <c r="B880" s="27" t="s">
        <v>189</v>
      </c>
      <c r="C880" s="34"/>
      <c r="D880" s="27" t="s">
        <v>21</v>
      </c>
      <c r="E880" s="34"/>
      <c r="F880" s="34"/>
      <c r="G880" s="34"/>
      <c r="H880" s="34"/>
      <c r="I880" s="34"/>
      <c r="J880" s="34"/>
      <c r="K880" s="34"/>
      <c r="L880" s="27" t="s">
        <v>21</v>
      </c>
      <c r="M880" s="34"/>
      <c r="N880" s="34"/>
      <c r="O880" s="34"/>
      <c r="P880" s="27" t="s">
        <v>21</v>
      </c>
      <c r="Q880" s="27"/>
      <c r="R880" s="27"/>
    </row>
    <row r="881" spans="1:20" ht="78.75" x14ac:dyDescent="0.25">
      <c r="A881" s="380"/>
      <c r="B881" s="27" t="s">
        <v>449</v>
      </c>
      <c r="C881" s="34"/>
      <c r="D881" s="27" t="s">
        <v>21</v>
      </c>
      <c r="E881" s="27" t="s">
        <v>187</v>
      </c>
      <c r="F881" s="27">
        <v>642</v>
      </c>
      <c r="G881" s="63">
        <v>6100</v>
      </c>
      <c r="H881" s="63">
        <v>6100</v>
      </c>
      <c r="I881" s="63">
        <v>1563</v>
      </c>
      <c r="J881" s="63">
        <v>1563</v>
      </c>
      <c r="K881" s="63">
        <v>6100</v>
      </c>
      <c r="L881" s="27" t="s">
        <v>21</v>
      </c>
      <c r="M881" s="35">
        <v>46022</v>
      </c>
      <c r="N881" s="35">
        <v>46022</v>
      </c>
      <c r="O881" s="27" t="s">
        <v>21</v>
      </c>
      <c r="P881" s="27" t="s">
        <v>21</v>
      </c>
      <c r="Q881" s="27" t="s">
        <v>21</v>
      </c>
      <c r="R881" s="27" t="s">
        <v>21</v>
      </c>
    </row>
    <row r="882" spans="1:20" ht="15.75" x14ac:dyDescent="0.25">
      <c r="A882" s="380"/>
      <c r="B882" s="27" t="s">
        <v>190</v>
      </c>
      <c r="C882" s="34"/>
      <c r="D882" s="34"/>
      <c r="E882" s="34"/>
      <c r="F882" s="34"/>
      <c r="G882" s="27" t="s">
        <v>21</v>
      </c>
      <c r="H882" s="34"/>
      <c r="I882" s="27" t="s">
        <v>21</v>
      </c>
      <c r="J882" s="34"/>
      <c r="K882" s="34"/>
      <c r="L882" s="27" t="s">
        <v>21</v>
      </c>
      <c r="M882" s="34"/>
      <c r="N882" s="34"/>
      <c r="O882" s="27" t="s">
        <v>21</v>
      </c>
      <c r="P882" s="27" t="s">
        <v>21</v>
      </c>
      <c r="Q882" s="27" t="s">
        <v>21</v>
      </c>
      <c r="R882" s="27" t="s">
        <v>21</v>
      </c>
    </row>
    <row r="883" spans="1:20" ht="31.5" x14ac:dyDescent="0.25">
      <c r="A883" s="380"/>
      <c r="B883" s="382" t="s">
        <v>450</v>
      </c>
      <c r="C883" s="34"/>
      <c r="D883" s="27" t="s">
        <v>443</v>
      </c>
      <c r="E883" s="27" t="s">
        <v>187</v>
      </c>
      <c r="F883" s="27">
        <v>642</v>
      </c>
      <c r="G883" s="27" t="s">
        <v>21</v>
      </c>
      <c r="H883" s="63">
        <v>1500</v>
      </c>
      <c r="I883" s="27" t="s">
        <v>21</v>
      </c>
      <c r="J883" s="63">
        <v>2480</v>
      </c>
      <c r="K883" s="63">
        <v>1500</v>
      </c>
      <c r="L883" s="27" t="s">
        <v>21</v>
      </c>
      <c r="M883" s="35">
        <v>45746</v>
      </c>
      <c r="N883" s="35">
        <v>45746</v>
      </c>
      <c r="O883" s="37" t="s">
        <v>21</v>
      </c>
      <c r="P883" s="27" t="s">
        <v>21</v>
      </c>
      <c r="Q883" s="37" t="s">
        <v>21</v>
      </c>
      <c r="R883" s="37" t="s">
        <v>21</v>
      </c>
    </row>
    <row r="884" spans="1:20" ht="31.5" x14ac:dyDescent="0.25">
      <c r="A884" s="380"/>
      <c r="B884" s="383"/>
      <c r="C884" s="34"/>
      <c r="D884" s="27" t="s">
        <v>443</v>
      </c>
      <c r="E884" s="27" t="s">
        <v>187</v>
      </c>
      <c r="F884" s="27">
        <v>642</v>
      </c>
      <c r="G884" s="13" t="s">
        <v>21</v>
      </c>
      <c r="H884" s="49">
        <v>4000</v>
      </c>
      <c r="I884" s="13" t="s">
        <v>21</v>
      </c>
      <c r="J884" s="49">
        <v>5848</v>
      </c>
      <c r="K884" s="49">
        <v>4000</v>
      </c>
      <c r="L884" s="13" t="s">
        <v>21</v>
      </c>
      <c r="M884" s="47">
        <v>45838</v>
      </c>
      <c r="N884" s="47">
        <v>45838</v>
      </c>
      <c r="O884" s="48" t="s">
        <v>21</v>
      </c>
      <c r="P884" s="13" t="s">
        <v>21</v>
      </c>
      <c r="Q884" s="48" t="s">
        <v>21</v>
      </c>
      <c r="R884" s="48" t="s">
        <v>21</v>
      </c>
      <c r="T884" s="28"/>
    </row>
    <row r="885" spans="1:20" ht="31.5" x14ac:dyDescent="0.25">
      <c r="A885" s="381"/>
      <c r="B885" s="384"/>
      <c r="C885" s="34"/>
      <c r="D885" s="27" t="s">
        <v>443</v>
      </c>
      <c r="E885" s="27" t="s">
        <v>414</v>
      </c>
      <c r="F885" s="27">
        <v>642</v>
      </c>
      <c r="G885" s="13" t="s">
        <v>21</v>
      </c>
      <c r="H885" s="49">
        <v>6750</v>
      </c>
      <c r="I885" s="13" t="s">
        <v>21</v>
      </c>
      <c r="J885" s="49">
        <v>5848</v>
      </c>
      <c r="K885" s="49">
        <v>6750</v>
      </c>
      <c r="L885" s="13" t="s">
        <v>21</v>
      </c>
      <c r="M885" s="47">
        <v>45930</v>
      </c>
      <c r="N885" s="47">
        <v>45930</v>
      </c>
      <c r="O885" s="48" t="s">
        <v>21</v>
      </c>
      <c r="P885" s="13" t="s">
        <v>21</v>
      </c>
      <c r="Q885" s="13" t="s">
        <v>21</v>
      </c>
      <c r="R885" s="13" t="s">
        <v>21</v>
      </c>
    </row>
    <row r="886" spans="1:20" ht="207.75" customHeight="1" x14ac:dyDescent="0.25">
      <c r="A886" s="367" t="s">
        <v>451</v>
      </c>
      <c r="B886" s="368"/>
      <c r="C886" s="31"/>
      <c r="D886" s="31" t="s">
        <v>452</v>
      </c>
      <c r="E886" s="32" t="s">
        <v>453</v>
      </c>
      <c r="F886" s="32">
        <v>742</v>
      </c>
      <c r="G886" s="31">
        <f>G887+G897+G913+G932+G951+G970+G989+G999+G1009+G1028+G1038+G1041+G1054+G1067+G1074+G1081</f>
        <v>503.13</v>
      </c>
      <c r="H886" s="31">
        <f>H887+H897+H913+H932+H951+H970+H989+H999+H1009+H1028+H1038+H1041+H1054+H1067+H1074+H1081</f>
        <v>503.13</v>
      </c>
      <c r="I886" s="31">
        <f>I887+I897+I913+I932+I951+I970+I989+I999+I1009+I1028+I1038+I1041+I1054+I1067+I1074+I1081</f>
        <v>122.50000000000001</v>
      </c>
      <c r="J886" s="31">
        <f>J887+J897+J913+J932+J951+J970+J989+J999+J1009+J1028+J1038+J1041+J1054+J1067+J1074+J1081</f>
        <v>122.50000000000001</v>
      </c>
      <c r="K886" s="31">
        <f>K887+K897+K913+K932+K951+K970+K989+K999+K1009+K1028+K1038+K1041+K1054+K1067+K1074+K1081</f>
        <v>503.13</v>
      </c>
      <c r="L886" s="32" t="s">
        <v>21</v>
      </c>
      <c r="M886" s="32" t="s">
        <v>21</v>
      </c>
      <c r="N886" s="32" t="s">
        <v>21</v>
      </c>
      <c r="O886" s="66">
        <f>O887+O897+O913+O932+O951+O970+O989+O999+O1009+O1028+O1038+O1041+O1054+O1067+O1074+O1081</f>
        <v>32000000</v>
      </c>
      <c r="P886" s="32" t="s">
        <v>21</v>
      </c>
      <c r="Q886" s="66">
        <f>Q887+Q897+Q913+Q932+Q951+Q970+Q989+Q999+Q1009+Q1028+Q1038+Q1041+Q1054+Q1067+Q1074+Q1081</f>
        <v>11623538.51</v>
      </c>
      <c r="R886" s="66">
        <f>R887+R897+R913+R932+R951+R970+R989+R999+R1009+R1028+R1038+R1041+R1054+R1067+R1074+R1081</f>
        <v>2365006.33</v>
      </c>
    </row>
    <row r="887" spans="1:20" s="11" customFormat="1" x14ac:dyDescent="0.25">
      <c r="A887" s="378" t="s">
        <v>454</v>
      </c>
      <c r="B887" s="67" t="s">
        <v>189</v>
      </c>
      <c r="C887" s="68"/>
      <c r="D887" s="67" t="s">
        <v>21</v>
      </c>
      <c r="E887" s="68" t="s">
        <v>453</v>
      </c>
      <c r="F887" s="68">
        <v>742</v>
      </c>
      <c r="G887" s="68">
        <v>30</v>
      </c>
      <c r="H887" s="68">
        <v>30</v>
      </c>
      <c r="I887" s="68">
        <v>0</v>
      </c>
      <c r="J887" s="68">
        <v>0</v>
      </c>
      <c r="K887" s="68">
        <v>30</v>
      </c>
      <c r="L887" s="67" t="s">
        <v>21</v>
      </c>
      <c r="M887" s="69">
        <v>46022</v>
      </c>
      <c r="N887" s="69">
        <v>46022</v>
      </c>
      <c r="O887" s="70">
        <v>3000000</v>
      </c>
      <c r="P887" s="67" t="s">
        <v>21</v>
      </c>
      <c r="Q887" s="71">
        <v>0</v>
      </c>
      <c r="R887" s="68">
        <v>0</v>
      </c>
    </row>
    <row r="888" spans="1:20" ht="30" x14ac:dyDescent="0.25">
      <c r="A888" s="378"/>
      <c r="B888" s="72" t="s">
        <v>455</v>
      </c>
      <c r="C888" s="73"/>
      <c r="D888" s="73" t="s">
        <v>456</v>
      </c>
      <c r="E888" s="73" t="s">
        <v>457</v>
      </c>
      <c r="F888" s="73">
        <v>642</v>
      </c>
      <c r="G888" s="72" t="s">
        <v>21</v>
      </c>
      <c r="H888" s="73">
        <v>232</v>
      </c>
      <c r="I888" s="72" t="s">
        <v>21</v>
      </c>
      <c r="J888" s="73">
        <v>236</v>
      </c>
      <c r="K888" s="73">
        <f>H888</f>
        <v>232</v>
      </c>
      <c r="L888" s="72" t="s">
        <v>21</v>
      </c>
      <c r="M888" s="74">
        <v>45747</v>
      </c>
      <c r="N888" s="74">
        <f>M888</f>
        <v>45747</v>
      </c>
      <c r="O888" s="75" t="s">
        <v>21</v>
      </c>
      <c r="P888" s="75" t="s">
        <v>21</v>
      </c>
      <c r="Q888" s="75" t="s">
        <v>21</v>
      </c>
      <c r="R888" s="72" t="s">
        <v>21</v>
      </c>
    </row>
    <row r="889" spans="1:20" s="11" customFormat="1" ht="79.5" customHeight="1" x14ac:dyDescent="0.25">
      <c r="A889" s="378"/>
      <c r="B889" s="67" t="s">
        <v>455</v>
      </c>
      <c r="C889" s="68"/>
      <c r="D889" s="73" t="s">
        <v>456</v>
      </c>
      <c r="E889" s="68" t="s">
        <v>457</v>
      </c>
      <c r="F889" s="68">
        <v>642</v>
      </c>
      <c r="G889" s="67" t="s">
        <v>21</v>
      </c>
      <c r="H889" s="68">
        <v>465</v>
      </c>
      <c r="I889" s="67" t="s">
        <v>21</v>
      </c>
      <c r="J889" s="68">
        <v>477</v>
      </c>
      <c r="K889" s="68">
        <v>465</v>
      </c>
      <c r="L889" s="67" t="s">
        <v>21</v>
      </c>
      <c r="M889" s="69">
        <v>45838</v>
      </c>
      <c r="N889" s="69">
        <f>M889</f>
        <v>45838</v>
      </c>
      <c r="O889" s="67" t="s">
        <v>21</v>
      </c>
      <c r="P889" s="67" t="s">
        <v>21</v>
      </c>
      <c r="Q889" s="67" t="s">
        <v>21</v>
      </c>
      <c r="R889" s="67" t="s">
        <v>21</v>
      </c>
    </row>
    <row r="890" spans="1:20" s="11" customFormat="1" ht="30" x14ac:dyDescent="0.25">
      <c r="A890" s="378"/>
      <c r="B890" s="67" t="s">
        <v>455</v>
      </c>
      <c r="C890" s="68"/>
      <c r="D890" s="73" t="s">
        <v>456</v>
      </c>
      <c r="E890" s="68" t="s">
        <v>457</v>
      </c>
      <c r="F890" s="68">
        <v>643</v>
      </c>
      <c r="G890" s="67" t="s">
        <v>21</v>
      </c>
      <c r="H890" s="68">
        <v>697</v>
      </c>
      <c r="I890" s="67" t="s">
        <v>21</v>
      </c>
      <c r="J890" s="67" t="s">
        <v>21</v>
      </c>
      <c r="K890" s="68">
        <f>H890</f>
        <v>697</v>
      </c>
      <c r="L890" s="67" t="s">
        <v>21</v>
      </c>
      <c r="M890" s="69">
        <v>45930</v>
      </c>
      <c r="N890" s="69">
        <v>45930</v>
      </c>
      <c r="O890" s="67" t="s">
        <v>21</v>
      </c>
      <c r="P890" s="67" t="s">
        <v>21</v>
      </c>
      <c r="Q890" s="67" t="s">
        <v>21</v>
      </c>
      <c r="R890" s="67" t="s">
        <v>21</v>
      </c>
      <c r="T890" s="76"/>
    </row>
    <row r="891" spans="1:20" ht="30" x14ac:dyDescent="0.25">
      <c r="A891" s="378"/>
      <c r="B891" s="72" t="s">
        <v>458</v>
      </c>
      <c r="C891" s="73"/>
      <c r="D891" s="73" t="s">
        <v>456</v>
      </c>
      <c r="E891" s="73" t="s">
        <v>457</v>
      </c>
      <c r="F891" s="73">
        <v>642</v>
      </c>
      <c r="G891" s="72" t="s">
        <v>21</v>
      </c>
      <c r="H891" s="73">
        <v>1535</v>
      </c>
      <c r="I891" s="72" t="s">
        <v>21</v>
      </c>
      <c r="J891" s="73">
        <v>1536</v>
      </c>
      <c r="K891" s="73">
        <f t="shared" ref="K891" si="6">H891</f>
        <v>1535</v>
      </c>
      <c r="L891" s="72" t="s">
        <v>21</v>
      </c>
      <c r="M891" s="74">
        <v>45747</v>
      </c>
      <c r="N891" s="74">
        <f t="shared" ref="N891" si="7">M891</f>
        <v>45747</v>
      </c>
      <c r="O891" s="75" t="s">
        <v>21</v>
      </c>
      <c r="P891" s="75" t="s">
        <v>21</v>
      </c>
      <c r="Q891" s="75" t="s">
        <v>21</v>
      </c>
      <c r="R891" s="72" t="s">
        <v>21</v>
      </c>
    </row>
    <row r="892" spans="1:20" s="11" customFormat="1" ht="30" x14ac:dyDescent="0.25">
      <c r="A892" s="378"/>
      <c r="B892" s="67" t="s">
        <v>458</v>
      </c>
      <c r="C892" s="68"/>
      <c r="D892" s="73" t="s">
        <v>456</v>
      </c>
      <c r="E892" s="68" t="s">
        <v>457</v>
      </c>
      <c r="F892" s="68">
        <v>642</v>
      </c>
      <c r="G892" s="67" t="s">
        <v>21</v>
      </c>
      <c r="H892" s="68">
        <v>3070</v>
      </c>
      <c r="I892" s="67" t="s">
        <v>21</v>
      </c>
      <c r="J892" s="68">
        <v>3079</v>
      </c>
      <c r="K892" s="68">
        <v>3070</v>
      </c>
      <c r="L892" s="67" t="s">
        <v>21</v>
      </c>
      <c r="M892" s="69">
        <v>45838</v>
      </c>
      <c r="N892" s="69">
        <f>M892</f>
        <v>45838</v>
      </c>
      <c r="O892" s="67" t="s">
        <v>21</v>
      </c>
      <c r="P892" s="67" t="s">
        <v>21</v>
      </c>
      <c r="Q892" s="67" t="s">
        <v>21</v>
      </c>
      <c r="R892" s="67" t="s">
        <v>21</v>
      </c>
      <c r="T892" s="77"/>
    </row>
    <row r="893" spans="1:20" s="11" customFormat="1" ht="30" x14ac:dyDescent="0.25">
      <c r="A893" s="378"/>
      <c r="B893" s="67" t="s">
        <v>458</v>
      </c>
      <c r="C893" s="68"/>
      <c r="D893" s="73" t="s">
        <v>456</v>
      </c>
      <c r="E893" s="68" t="s">
        <v>457</v>
      </c>
      <c r="F893" s="68">
        <v>643</v>
      </c>
      <c r="G893" s="67" t="s">
        <v>21</v>
      </c>
      <c r="H893" s="68">
        <v>4605</v>
      </c>
      <c r="I893" s="67" t="s">
        <v>21</v>
      </c>
      <c r="J893" s="67" t="s">
        <v>21</v>
      </c>
      <c r="K893" s="68">
        <v>4605</v>
      </c>
      <c r="L893" s="67" t="s">
        <v>21</v>
      </c>
      <c r="M893" s="69">
        <v>45930</v>
      </c>
      <c r="N893" s="69">
        <v>45930</v>
      </c>
      <c r="O893" s="67" t="s">
        <v>21</v>
      </c>
      <c r="P893" s="67" t="s">
        <v>21</v>
      </c>
      <c r="Q893" s="67" t="s">
        <v>21</v>
      </c>
      <c r="R893" s="67" t="s">
        <v>21</v>
      </c>
    </row>
    <row r="894" spans="1:20" ht="30" x14ac:dyDescent="0.25">
      <c r="A894" s="378"/>
      <c r="B894" s="72" t="s">
        <v>459</v>
      </c>
      <c r="C894" s="73"/>
      <c r="D894" s="73" t="s">
        <v>456</v>
      </c>
      <c r="E894" s="73" t="s">
        <v>457</v>
      </c>
      <c r="F894" s="73">
        <v>644</v>
      </c>
      <c r="G894" s="72" t="s">
        <v>21</v>
      </c>
      <c r="H894" s="73">
        <v>10</v>
      </c>
      <c r="I894" s="72" t="s">
        <v>21</v>
      </c>
      <c r="J894" s="73">
        <v>16</v>
      </c>
      <c r="K894" s="73">
        <f t="shared" ref="K894" si="8">H894</f>
        <v>10</v>
      </c>
      <c r="L894" s="72" t="s">
        <v>21</v>
      </c>
      <c r="M894" s="74">
        <v>45747</v>
      </c>
      <c r="N894" s="74">
        <f t="shared" ref="N894" si="9">M894</f>
        <v>45747</v>
      </c>
      <c r="O894" s="75" t="s">
        <v>21</v>
      </c>
      <c r="P894" s="75" t="s">
        <v>21</v>
      </c>
      <c r="Q894" s="75" t="s">
        <v>21</v>
      </c>
      <c r="R894" s="72" t="s">
        <v>21</v>
      </c>
    </row>
    <row r="895" spans="1:20" s="11" customFormat="1" ht="30" x14ac:dyDescent="0.25">
      <c r="A895" s="378"/>
      <c r="B895" s="67" t="s">
        <v>459</v>
      </c>
      <c r="C895" s="68"/>
      <c r="D895" s="73" t="s">
        <v>456</v>
      </c>
      <c r="E895" s="68" t="s">
        <v>457</v>
      </c>
      <c r="F895" s="68">
        <v>644</v>
      </c>
      <c r="G895" s="67" t="s">
        <v>21</v>
      </c>
      <c r="H895" s="68">
        <v>20</v>
      </c>
      <c r="I895" s="67" t="s">
        <v>21</v>
      </c>
      <c r="J895" s="68">
        <v>31</v>
      </c>
      <c r="K895" s="68">
        <v>20</v>
      </c>
      <c r="L895" s="67" t="s">
        <v>21</v>
      </c>
      <c r="M895" s="69">
        <v>45838</v>
      </c>
      <c r="N895" s="69">
        <f>M895</f>
        <v>45838</v>
      </c>
      <c r="O895" s="67" t="s">
        <v>21</v>
      </c>
      <c r="P895" s="67" t="s">
        <v>21</v>
      </c>
      <c r="Q895" s="67" t="s">
        <v>21</v>
      </c>
      <c r="R895" s="67" t="s">
        <v>21</v>
      </c>
    </row>
    <row r="896" spans="1:20" s="11" customFormat="1" ht="30" x14ac:dyDescent="0.25">
      <c r="A896" s="378"/>
      <c r="B896" s="67" t="s">
        <v>459</v>
      </c>
      <c r="C896" s="68"/>
      <c r="D896" s="73" t="s">
        <v>456</v>
      </c>
      <c r="E896" s="68" t="s">
        <v>457</v>
      </c>
      <c r="F896" s="68">
        <v>645</v>
      </c>
      <c r="G896" s="67" t="s">
        <v>21</v>
      </c>
      <c r="H896" s="68">
        <v>30</v>
      </c>
      <c r="I896" s="67" t="s">
        <v>21</v>
      </c>
      <c r="J896" s="67" t="s">
        <v>21</v>
      </c>
      <c r="K896" s="68">
        <v>31</v>
      </c>
      <c r="L896" s="67" t="s">
        <v>21</v>
      </c>
      <c r="M896" s="69">
        <v>45930</v>
      </c>
      <c r="N896" s="69">
        <v>45930</v>
      </c>
      <c r="O896" s="67" t="s">
        <v>21</v>
      </c>
      <c r="P896" s="67" t="s">
        <v>21</v>
      </c>
      <c r="Q896" s="67" t="s">
        <v>21</v>
      </c>
      <c r="R896" s="67" t="s">
        <v>21</v>
      </c>
    </row>
    <row r="897" spans="1:18" s="11" customFormat="1" x14ac:dyDescent="0.25">
      <c r="A897" s="378" t="s">
        <v>460</v>
      </c>
      <c r="B897" s="67" t="s">
        <v>189</v>
      </c>
      <c r="C897" s="68"/>
      <c r="D897" s="67" t="s">
        <v>21</v>
      </c>
      <c r="E897" s="68" t="s">
        <v>453</v>
      </c>
      <c r="F897" s="68">
        <v>742</v>
      </c>
      <c r="G897" s="68">
        <v>38</v>
      </c>
      <c r="H897" s="68">
        <v>38</v>
      </c>
      <c r="I897" s="68">
        <v>0</v>
      </c>
      <c r="J897" s="68">
        <v>0</v>
      </c>
      <c r="K897" s="68">
        <f>H897</f>
        <v>38</v>
      </c>
      <c r="L897" s="67" t="s">
        <v>21</v>
      </c>
      <c r="M897" s="69">
        <v>46022</v>
      </c>
      <c r="N897" s="69">
        <v>46022</v>
      </c>
      <c r="O897" s="70">
        <v>2000000</v>
      </c>
      <c r="P897" s="67" t="s">
        <v>21</v>
      </c>
      <c r="Q897" s="70">
        <v>2000000</v>
      </c>
      <c r="R897" s="68">
        <v>0</v>
      </c>
    </row>
    <row r="898" spans="1:18" ht="30" x14ac:dyDescent="0.25">
      <c r="A898" s="378"/>
      <c r="B898" s="72" t="s">
        <v>455</v>
      </c>
      <c r="C898" s="73"/>
      <c r="D898" s="73" t="s">
        <v>456</v>
      </c>
      <c r="E898" s="73" t="s">
        <v>457</v>
      </c>
      <c r="F898" s="73">
        <v>642</v>
      </c>
      <c r="G898" s="72" t="s">
        <v>21</v>
      </c>
      <c r="H898" s="73">
        <v>71</v>
      </c>
      <c r="I898" s="72" t="s">
        <v>21</v>
      </c>
      <c r="J898" s="73">
        <v>77</v>
      </c>
      <c r="K898" s="73">
        <f>H898</f>
        <v>71</v>
      </c>
      <c r="L898" s="72" t="s">
        <v>21</v>
      </c>
      <c r="M898" s="74">
        <v>45747</v>
      </c>
      <c r="N898" s="74">
        <f>M898</f>
        <v>45747</v>
      </c>
      <c r="O898" s="75" t="s">
        <v>21</v>
      </c>
      <c r="P898" s="75" t="s">
        <v>21</v>
      </c>
      <c r="Q898" s="75" t="s">
        <v>21</v>
      </c>
      <c r="R898" s="72" t="s">
        <v>21</v>
      </c>
    </row>
    <row r="899" spans="1:18" s="11" customFormat="1" ht="30" x14ac:dyDescent="0.25">
      <c r="A899" s="378"/>
      <c r="B899" s="67" t="s">
        <v>455</v>
      </c>
      <c r="C899" s="68"/>
      <c r="D899" s="73" t="s">
        <v>456</v>
      </c>
      <c r="E899" s="68" t="s">
        <v>457</v>
      </c>
      <c r="F899" s="68">
        <v>642</v>
      </c>
      <c r="G899" s="67" t="s">
        <v>21</v>
      </c>
      <c r="H899" s="68">
        <v>142</v>
      </c>
      <c r="I899" s="67" t="s">
        <v>21</v>
      </c>
      <c r="J899" s="68">
        <v>155</v>
      </c>
      <c r="K899" s="68">
        <v>142</v>
      </c>
      <c r="L899" s="67" t="s">
        <v>21</v>
      </c>
      <c r="M899" s="69">
        <v>45838</v>
      </c>
      <c r="N899" s="69">
        <f>M899</f>
        <v>45838</v>
      </c>
      <c r="O899" s="67" t="s">
        <v>21</v>
      </c>
      <c r="P899" s="67" t="s">
        <v>21</v>
      </c>
      <c r="Q899" s="67" t="s">
        <v>21</v>
      </c>
      <c r="R899" s="67" t="s">
        <v>21</v>
      </c>
    </row>
    <row r="900" spans="1:18" s="11" customFormat="1" ht="30" x14ac:dyDescent="0.25">
      <c r="A900" s="378"/>
      <c r="B900" s="67" t="s">
        <v>455</v>
      </c>
      <c r="C900" s="68"/>
      <c r="D900" s="73" t="s">
        <v>456</v>
      </c>
      <c r="E900" s="68" t="s">
        <v>457</v>
      </c>
      <c r="F900" s="68">
        <v>642</v>
      </c>
      <c r="G900" s="67" t="s">
        <v>21</v>
      </c>
      <c r="H900" s="68">
        <v>213</v>
      </c>
      <c r="I900" s="67" t="s">
        <v>21</v>
      </c>
      <c r="J900" s="68">
        <f>J899</f>
        <v>155</v>
      </c>
      <c r="K900" s="68">
        <f>H900</f>
        <v>213</v>
      </c>
      <c r="L900" s="67" t="s">
        <v>21</v>
      </c>
      <c r="M900" s="69">
        <v>45930</v>
      </c>
      <c r="N900" s="69">
        <v>45930</v>
      </c>
      <c r="O900" s="67" t="s">
        <v>21</v>
      </c>
      <c r="P900" s="67" t="s">
        <v>21</v>
      </c>
      <c r="Q900" s="67" t="s">
        <v>21</v>
      </c>
      <c r="R900" s="67" t="s">
        <v>21</v>
      </c>
    </row>
    <row r="901" spans="1:18" ht="30" x14ac:dyDescent="0.25">
      <c r="A901" s="378"/>
      <c r="B901" s="72" t="s">
        <v>458</v>
      </c>
      <c r="C901" s="73"/>
      <c r="D901" s="73" t="s">
        <v>456</v>
      </c>
      <c r="E901" s="73" t="s">
        <v>457</v>
      </c>
      <c r="F901" s="73">
        <v>642</v>
      </c>
      <c r="G901" s="72" t="s">
        <v>21</v>
      </c>
      <c r="H901" s="73">
        <v>415</v>
      </c>
      <c r="I901" s="72" t="s">
        <v>21</v>
      </c>
      <c r="J901" s="73">
        <v>432</v>
      </c>
      <c r="K901" s="73">
        <f t="shared" ref="K901" si="10">H901</f>
        <v>415</v>
      </c>
      <c r="L901" s="72" t="s">
        <v>21</v>
      </c>
      <c r="M901" s="74">
        <v>45747</v>
      </c>
      <c r="N901" s="74">
        <f t="shared" ref="N901" si="11">M901</f>
        <v>45747</v>
      </c>
      <c r="O901" s="75" t="s">
        <v>21</v>
      </c>
      <c r="P901" s="75" t="s">
        <v>21</v>
      </c>
      <c r="Q901" s="75" t="s">
        <v>21</v>
      </c>
      <c r="R901" s="72" t="s">
        <v>21</v>
      </c>
    </row>
    <row r="902" spans="1:18" s="11" customFormat="1" ht="30" x14ac:dyDescent="0.25">
      <c r="A902" s="378"/>
      <c r="B902" s="67" t="s">
        <v>458</v>
      </c>
      <c r="C902" s="68"/>
      <c r="D902" s="73" t="s">
        <v>456</v>
      </c>
      <c r="E902" s="68" t="s">
        <v>457</v>
      </c>
      <c r="F902" s="68">
        <v>642</v>
      </c>
      <c r="G902" s="67" t="s">
        <v>21</v>
      </c>
      <c r="H902" s="68">
        <v>830</v>
      </c>
      <c r="I902" s="67" t="s">
        <v>21</v>
      </c>
      <c r="J902" s="68">
        <v>820</v>
      </c>
      <c r="K902" s="68">
        <v>830</v>
      </c>
      <c r="L902" s="67" t="s">
        <v>21</v>
      </c>
      <c r="M902" s="69">
        <v>45838</v>
      </c>
      <c r="N902" s="69">
        <f>M902</f>
        <v>45838</v>
      </c>
      <c r="O902" s="67" t="s">
        <v>21</v>
      </c>
      <c r="P902" s="67" t="s">
        <v>21</v>
      </c>
      <c r="Q902" s="67" t="s">
        <v>21</v>
      </c>
      <c r="R902" s="67" t="s">
        <v>21</v>
      </c>
    </row>
    <row r="903" spans="1:18" s="11" customFormat="1" ht="30" x14ac:dyDescent="0.25">
      <c r="A903" s="378"/>
      <c r="B903" s="67" t="s">
        <v>458</v>
      </c>
      <c r="C903" s="68"/>
      <c r="D903" s="73" t="s">
        <v>456</v>
      </c>
      <c r="E903" s="68" t="s">
        <v>457</v>
      </c>
      <c r="F903" s="68">
        <v>642</v>
      </c>
      <c r="G903" s="67" t="s">
        <v>21</v>
      </c>
      <c r="H903" s="68">
        <v>1245</v>
      </c>
      <c r="I903" s="67" t="s">
        <v>21</v>
      </c>
      <c r="J903" s="68">
        <f>J902</f>
        <v>820</v>
      </c>
      <c r="K903" s="68">
        <f t="shared" ref="K903:K934" si="12">H903</f>
        <v>1245</v>
      </c>
      <c r="L903" s="67" t="s">
        <v>21</v>
      </c>
      <c r="M903" s="69">
        <v>45930</v>
      </c>
      <c r="N903" s="69">
        <v>45930</v>
      </c>
      <c r="O903" s="67" t="s">
        <v>21</v>
      </c>
      <c r="P903" s="67" t="s">
        <v>21</v>
      </c>
      <c r="Q903" s="67" t="s">
        <v>21</v>
      </c>
      <c r="R903" s="67" t="s">
        <v>21</v>
      </c>
    </row>
    <row r="904" spans="1:18" ht="30" x14ac:dyDescent="0.25">
      <c r="A904" s="378"/>
      <c r="B904" s="72" t="s">
        <v>459</v>
      </c>
      <c r="C904" s="73"/>
      <c r="D904" s="73" t="s">
        <v>456</v>
      </c>
      <c r="E904" s="73" t="s">
        <v>457</v>
      </c>
      <c r="F904" s="73">
        <v>642</v>
      </c>
      <c r="G904" s="72" t="s">
        <v>21</v>
      </c>
      <c r="H904" s="73">
        <v>4</v>
      </c>
      <c r="I904" s="72" t="s">
        <v>21</v>
      </c>
      <c r="J904" s="73">
        <v>4</v>
      </c>
      <c r="K904" s="73">
        <f t="shared" si="12"/>
        <v>4</v>
      </c>
      <c r="L904" s="72" t="s">
        <v>21</v>
      </c>
      <c r="M904" s="74">
        <v>45747</v>
      </c>
      <c r="N904" s="74">
        <f t="shared" ref="N904" si="13">M904</f>
        <v>45747</v>
      </c>
      <c r="O904" s="75" t="s">
        <v>21</v>
      </c>
      <c r="P904" s="75" t="s">
        <v>21</v>
      </c>
      <c r="Q904" s="75" t="s">
        <v>21</v>
      </c>
      <c r="R904" s="72" t="s">
        <v>21</v>
      </c>
    </row>
    <row r="905" spans="1:18" s="11" customFormat="1" ht="30" x14ac:dyDescent="0.25">
      <c r="A905" s="378"/>
      <c r="B905" s="67" t="s">
        <v>459</v>
      </c>
      <c r="C905" s="68"/>
      <c r="D905" s="73" t="s">
        <v>456</v>
      </c>
      <c r="E905" s="68" t="s">
        <v>457</v>
      </c>
      <c r="F905" s="68">
        <v>642</v>
      </c>
      <c r="G905" s="67" t="s">
        <v>21</v>
      </c>
      <c r="H905" s="68">
        <v>8</v>
      </c>
      <c r="I905" s="67" t="s">
        <v>21</v>
      </c>
      <c r="J905" s="68">
        <v>8</v>
      </c>
      <c r="K905" s="68">
        <f t="shared" si="12"/>
        <v>8</v>
      </c>
      <c r="L905" s="67" t="s">
        <v>21</v>
      </c>
      <c r="M905" s="69">
        <v>45838</v>
      </c>
      <c r="N905" s="69">
        <f>M905</f>
        <v>45838</v>
      </c>
      <c r="O905" s="67" t="s">
        <v>21</v>
      </c>
      <c r="P905" s="67" t="s">
        <v>21</v>
      </c>
      <c r="Q905" s="67" t="s">
        <v>21</v>
      </c>
      <c r="R905" s="67" t="s">
        <v>21</v>
      </c>
    </row>
    <row r="906" spans="1:18" s="11" customFormat="1" ht="30" x14ac:dyDescent="0.25">
      <c r="A906" s="378"/>
      <c r="B906" s="67" t="s">
        <v>459</v>
      </c>
      <c r="C906" s="68"/>
      <c r="D906" s="73" t="s">
        <v>456</v>
      </c>
      <c r="E906" s="68" t="s">
        <v>457</v>
      </c>
      <c r="F906" s="68">
        <v>642</v>
      </c>
      <c r="G906" s="67" t="s">
        <v>21</v>
      </c>
      <c r="H906" s="68">
        <v>12</v>
      </c>
      <c r="I906" s="67" t="s">
        <v>21</v>
      </c>
      <c r="J906" s="68">
        <f>J905</f>
        <v>8</v>
      </c>
      <c r="K906" s="68">
        <f t="shared" si="12"/>
        <v>12</v>
      </c>
      <c r="L906" s="67" t="s">
        <v>21</v>
      </c>
      <c r="M906" s="69">
        <v>45930</v>
      </c>
      <c r="N906" s="69">
        <v>45930</v>
      </c>
      <c r="O906" s="67" t="s">
        <v>21</v>
      </c>
      <c r="P906" s="67" t="s">
        <v>21</v>
      </c>
      <c r="Q906" s="67" t="s">
        <v>21</v>
      </c>
      <c r="R906" s="67" t="s">
        <v>21</v>
      </c>
    </row>
    <row r="907" spans="1:18" ht="60" x14ac:dyDescent="0.25">
      <c r="A907" s="378"/>
      <c r="B907" s="72" t="s">
        <v>461</v>
      </c>
      <c r="C907" s="73"/>
      <c r="D907" s="73" t="s">
        <v>456</v>
      </c>
      <c r="E907" s="73" t="s">
        <v>457</v>
      </c>
      <c r="F907" s="73">
        <v>642</v>
      </c>
      <c r="G907" s="72" t="s">
        <v>21</v>
      </c>
      <c r="H907" s="73">
        <v>7</v>
      </c>
      <c r="I907" s="72" t="s">
        <v>21</v>
      </c>
      <c r="J907" s="73">
        <v>9</v>
      </c>
      <c r="K907" s="73">
        <f t="shared" si="12"/>
        <v>7</v>
      </c>
      <c r="L907" s="72" t="s">
        <v>21</v>
      </c>
      <c r="M907" s="74">
        <v>45747</v>
      </c>
      <c r="N907" s="74">
        <f t="shared" ref="N907" si="14">M907</f>
        <v>45747</v>
      </c>
      <c r="O907" s="75" t="s">
        <v>21</v>
      </c>
      <c r="P907" s="75" t="s">
        <v>21</v>
      </c>
      <c r="Q907" s="75" t="s">
        <v>21</v>
      </c>
      <c r="R907" s="72" t="s">
        <v>21</v>
      </c>
    </row>
    <row r="908" spans="1:18" s="11" customFormat="1" ht="60" x14ac:dyDescent="0.25">
      <c r="A908" s="378"/>
      <c r="B908" s="67" t="s">
        <v>461</v>
      </c>
      <c r="C908" s="68"/>
      <c r="D908" s="73" t="s">
        <v>456</v>
      </c>
      <c r="E908" s="68" t="s">
        <v>457</v>
      </c>
      <c r="F908" s="68">
        <v>642</v>
      </c>
      <c r="G908" s="67" t="s">
        <v>21</v>
      </c>
      <c r="H908" s="68">
        <v>15</v>
      </c>
      <c r="I908" s="67" t="s">
        <v>21</v>
      </c>
      <c r="J908" s="68">
        <v>22</v>
      </c>
      <c r="K908" s="68">
        <f t="shared" si="12"/>
        <v>15</v>
      </c>
      <c r="L908" s="67" t="s">
        <v>21</v>
      </c>
      <c r="M908" s="69">
        <v>45838</v>
      </c>
      <c r="N908" s="69">
        <f>M908</f>
        <v>45838</v>
      </c>
      <c r="O908" s="67" t="s">
        <v>21</v>
      </c>
      <c r="P908" s="67" t="s">
        <v>21</v>
      </c>
      <c r="Q908" s="67" t="s">
        <v>21</v>
      </c>
      <c r="R908" s="67" t="s">
        <v>21</v>
      </c>
    </row>
    <row r="909" spans="1:18" s="11" customFormat="1" ht="60" x14ac:dyDescent="0.25">
      <c r="A909" s="378"/>
      <c r="B909" s="67" t="s">
        <v>461</v>
      </c>
      <c r="C909" s="68"/>
      <c r="D909" s="73" t="s">
        <v>456</v>
      </c>
      <c r="E909" s="68" t="s">
        <v>457</v>
      </c>
      <c r="F909" s="68">
        <v>642</v>
      </c>
      <c r="G909" s="67" t="s">
        <v>21</v>
      </c>
      <c r="H909" s="68">
        <v>22</v>
      </c>
      <c r="I909" s="67" t="s">
        <v>21</v>
      </c>
      <c r="J909" s="68">
        <f>J908</f>
        <v>22</v>
      </c>
      <c r="K909" s="68">
        <f t="shared" si="12"/>
        <v>22</v>
      </c>
      <c r="L909" s="67" t="s">
        <v>21</v>
      </c>
      <c r="M909" s="69">
        <v>45930</v>
      </c>
      <c r="N909" s="69">
        <v>45930</v>
      </c>
      <c r="O909" s="67" t="s">
        <v>21</v>
      </c>
      <c r="P909" s="67" t="s">
        <v>21</v>
      </c>
      <c r="Q909" s="67" t="s">
        <v>21</v>
      </c>
      <c r="R909" s="67" t="s">
        <v>21</v>
      </c>
    </row>
    <row r="910" spans="1:18" ht="30" x14ac:dyDescent="0.25">
      <c r="A910" s="378"/>
      <c r="B910" s="72" t="s">
        <v>455</v>
      </c>
      <c r="C910" s="73"/>
      <c r="D910" s="73" t="s">
        <v>456</v>
      </c>
      <c r="E910" s="73" t="s">
        <v>457</v>
      </c>
      <c r="F910" s="73">
        <v>642</v>
      </c>
      <c r="G910" s="72" t="s">
        <v>21</v>
      </c>
      <c r="H910" s="73">
        <v>71</v>
      </c>
      <c r="I910" s="72" t="s">
        <v>21</v>
      </c>
      <c r="J910" s="73">
        <v>77</v>
      </c>
      <c r="K910" s="73">
        <f t="shared" si="12"/>
        <v>71</v>
      </c>
      <c r="L910" s="72" t="s">
        <v>21</v>
      </c>
      <c r="M910" s="74">
        <v>45747</v>
      </c>
      <c r="N910" s="74">
        <f t="shared" ref="N910" si="15">M910</f>
        <v>45747</v>
      </c>
      <c r="O910" s="75" t="s">
        <v>21</v>
      </c>
      <c r="P910" s="75" t="s">
        <v>21</v>
      </c>
      <c r="Q910" s="75" t="s">
        <v>21</v>
      </c>
      <c r="R910" s="72" t="s">
        <v>21</v>
      </c>
    </row>
    <row r="911" spans="1:18" s="11" customFormat="1" ht="30" x14ac:dyDescent="0.25">
      <c r="A911" s="378"/>
      <c r="B911" s="67" t="s">
        <v>455</v>
      </c>
      <c r="C911" s="68"/>
      <c r="D911" s="73" t="s">
        <v>456</v>
      </c>
      <c r="E911" s="68" t="s">
        <v>457</v>
      </c>
      <c r="F911" s="68">
        <v>642</v>
      </c>
      <c r="G911" s="67" t="s">
        <v>21</v>
      </c>
      <c r="H911" s="68">
        <v>142</v>
      </c>
      <c r="I911" s="67" t="s">
        <v>21</v>
      </c>
      <c r="J911" s="68">
        <v>155</v>
      </c>
      <c r="K911" s="68">
        <f t="shared" si="12"/>
        <v>142</v>
      </c>
      <c r="L911" s="67" t="s">
        <v>21</v>
      </c>
      <c r="M911" s="69">
        <v>45838</v>
      </c>
      <c r="N911" s="69">
        <f>M911</f>
        <v>45838</v>
      </c>
      <c r="O911" s="67" t="s">
        <v>21</v>
      </c>
      <c r="P911" s="67" t="s">
        <v>21</v>
      </c>
      <c r="Q911" s="67" t="s">
        <v>21</v>
      </c>
      <c r="R911" s="67" t="s">
        <v>21</v>
      </c>
    </row>
    <row r="912" spans="1:18" s="11" customFormat="1" ht="30" x14ac:dyDescent="0.25">
      <c r="A912" s="378"/>
      <c r="B912" s="67" t="s">
        <v>455</v>
      </c>
      <c r="C912" s="68"/>
      <c r="D912" s="73" t="s">
        <v>456</v>
      </c>
      <c r="E912" s="68" t="s">
        <v>457</v>
      </c>
      <c r="F912" s="68">
        <v>642</v>
      </c>
      <c r="G912" s="67" t="s">
        <v>21</v>
      </c>
      <c r="H912" s="68">
        <v>213</v>
      </c>
      <c r="I912" s="67" t="s">
        <v>21</v>
      </c>
      <c r="J912" s="68">
        <f>J911</f>
        <v>155</v>
      </c>
      <c r="K912" s="68">
        <f t="shared" si="12"/>
        <v>213</v>
      </c>
      <c r="L912" s="67" t="s">
        <v>21</v>
      </c>
      <c r="M912" s="69">
        <v>45930</v>
      </c>
      <c r="N912" s="69">
        <v>45930</v>
      </c>
      <c r="O912" s="67" t="s">
        <v>21</v>
      </c>
      <c r="P912" s="67" t="s">
        <v>21</v>
      </c>
      <c r="Q912" s="67" t="s">
        <v>21</v>
      </c>
      <c r="R912" s="67" t="s">
        <v>21</v>
      </c>
    </row>
    <row r="913" spans="1:18" s="11" customFormat="1" x14ac:dyDescent="0.25">
      <c r="A913" s="378" t="s">
        <v>462</v>
      </c>
      <c r="B913" s="67" t="s">
        <v>189</v>
      </c>
      <c r="C913" s="68"/>
      <c r="D913" s="67" t="s">
        <v>21</v>
      </c>
      <c r="E913" s="68" t="s">
        <v>453</v>
      </c>
      <c r="F913" s="68">
        <v>742</v>
      </c>
      <c r="G913" s="68">
        <v>50</v>
      </c>
      <c r="H913" s="68">
        <v>50</v>
      </c>
      <c r="I913" s="68">
        <v>0</v>
      </c>
      <c r="J913" s="68">
        <v>0</v>
      </c>
      <c r="K913" s="68">
        <f t="shared" si="12"/>
        <v>50</v>
      </c>
      <c r="L913" s="67" t="s">
        <v>21</v>
      </c>
      <c r="M913" s="69">
        <v>46022</v>
      </c>
      <c r="N913" s="69">
        <v>46022</v>
      </c>
      <c r="O913" s="70">
        <v>910823</v>
      </c>
      <c r="P913" s="67" t="s">
        <v>21</v>
      </c>
      <c r="Q913" s="70">
        <v>221865</v>
      </c>
      <c r="R913" s="70">
        <v>0</v>
      </c>
    </row>
    <row r="914" spans="1:18" ht="30" x14ac:dyDescent="0.25">
      <c r="A914" s="378"/>
      <c r="B914" s="72" t="s">
        <v>455</v>
      </c>
      <c r="C914" s="73"/>
      <c r="D914" s="73" t="s">
        <v>456</v>
      </c>
      <c r="E914" s="73" t="s">
        <v>457</v>
      </c>
      <c r="F914" s="73">
        <v>642</v>
      </c>
      <c r="G914" s="72" t="s">
        <v>21</v>
      </c>
      <c r="H914" s="73">
        <v>20</v>
      </c>
      <c r="I914" s="72" t="s">
        <v>21</v>
      </c>
      <c r="J914" s="73">
        <v>27</v>
      </c>
      <c r="K914" s="73">
        <f>H914</f>
        <v>20</v>
      </c>
      <c r="L914" s="72" t="s">
        <v>21</v>
      </c>
      <c r="M914" s="74">
        <v>45747</v>
      </c>
      <c r="N914" s="74">
        <f t="shared" ref="N914" si="16">M914</f>
        <v>45747</v>
      </c>
      <c r="O914" s="75" t="s">
        <v>21</v>
      </c>
      <c r="P914" s="75" t="s">
        <v>21</v>
      </c>
      <c r="Q914" s="75" t="s">
        <v>21</v>
      </c>
      <c r="R914" s="72" t="s">
        <v>21</v>
      </c>
    </row>
    <row r="915" spans="1:18" s="11" customFormat="1" ht="30" x14ac:dyDescent="0.25">
      <c r="A915" s="378"/>
      <c r="B915" s="67" t="s">
        <v>455</v>
      </c>
      <c r="C915" s="68"/>
      <c r="D915" s="73" t="s">
        <v>456</v>
      </c>
      <c r="E915" s="68" t="s">
        <v>457</v>
      </c>
      <c r="F915" s="68">
        <v>642</v>
      </c>
      <c r="G915" s="67" t="s">
        <v>21</v>
      </c>
      <c r="H915" s="68">
        <v>40</v>
      </c>
      <c r="I915" s="67" t="s">
        <v>21</v>
      </c>
      <c r="J915" s="68">
        <v>49</v>
      </c>
      <c r="K915" s="68">
        <f t="shared" si="12"/>
        <v>40</v>
      </c>
      <c r="L915" s="67" t="s">
        <v>21</v>
      </c>
      <c r="M915" s="69">
        <v>45838</v>
      </c>
      <c r="N915" s="69">
        <f>M915</f>
        <v>45838</v>
      </c>
      <c r="O915" s="67" t="s">
        <v>21</v>
      </c>
      <c r="P915" s="67" t="s">
        <v>21</v>
      </c>
      <c r="Q915" s="67" t="s">
        <v>21</v>
      </c>
      <c r="R915" s="67" t="s">
        <v>21</v>
      </c>
    </row>
    <row r="916" spans="1:18" s="11" customFormat="1" ht="30" x14ac:dyDescent="0.25">
      <c r="A916" s="378"/>
      <c r="B916" s="67" t="s">
        <v>455</v>
      </c>
      <c r="C916" s="68"/>
      <c r="D916" s="73" t="s">
        <v>456</v>
      </c>
      <c r="E916" s="68" t="s">
        <v>457</v>
      </c>
      <c r="F916" s="68">
        <v>642</v>
      </c>
      <c r="G916" s="67" t="s">
        <v>21</v>
      </c>
      <c r="H916" s="68">
        <v>60</v>
      </c>
      <c r="I916" s="67" t="s">
        <v>21</v>
      </c>
      <c r="J916" s="68">
        <v>49</v>
      </c>
      <c r="K916" s="68">
        <f t="shared" si="12"/>
        <v>60</v>
      </c>
      <c r="L916" s="67" t="s">
        <v>21</v>
      </c>
      <c r="M916" s="69">
        <v>45930</v>
      </c>
      <c r="N916" s="69">
        <v>45930</v>
      </c>
      <c r="O916" s="67" t="s">
        <v>21</v>
      </c>
      <c r="P916" s="67" t="s">
        <v>21</v>
      </c>
      <c r="Q916" s="67" t="s">
        <v>21</v>
      </c>
      <c r="R916" s="67" t="s">
        <v>21</v>
      </c>
    </row>
    <row r="917" spans="1:18" ht="30" x14ac:dyDescent="0.25">
      <c r="A917" s="378"/>
      <c r="B917" s="72" t="s">
        <v>458</v>
      </c>
      <c r="C917" s="73"/>
      <c r="D917" s="73" t="s">
        <v>456</v>
      </c>
      <c r="E917" s="73" t="s">
        <v>457</v>
      </c>
      <c r="F917" s="73">
        <v>642</v>
      </c>
      <c r="G917" s="72" t="s">
        <v>21</v>
      </c>
      <c r="H917" s="73">
        <v>310</v>
      </c>
      <c r="I917" s="72" t="s">
        <v>21</v>
      </c>
      <c r="J917" s="73">
        <v>315</v>
      </c>
      <c r="K917" s="73">
        <f t="shared" si="12"/>
        <v>310</v>
      </c>
      <c r="L917" s="72" t="s">
        <v>21</v>
      </c>
      <c r="M917" s="74">
        <v>45747</v>
      </c>
      <c r="N917" s="74">
        <f t="shared" ref="N917" si="17">M917</f>
        <v>45747</v>
      </c>
      <c r="O917" s="75" t="s">
        <v>21</v>
      </c>
      <c r="P917" s="75" t="s">
        <v>21</v>
      </c>
      <c r="Q917" s="75" t="s">
        <v>21</v>
      </c>
      <c r="R917" s="72" t="s">
        <v>21</v>
      </c>
    </row>
    <row r="918" spans="1:18" s="11" customFormat="1" ht="30" x14ac:dyDescent="0.25">
      <c r="A918" s="378"/>
      <c r="B918" s="67" t="s">
        <v>458</v>
      </c>
      <c r="C918" s="68"/>
      <c r="D918" s="73" t="s">
        <v>456</v>
      </c>
      <c r="E918" s="68" t="s">
        <v>457</v>
      </c>
      <c r="F918" s="68">
        <v>642</v>
      </c>
      <c r="G918" s="67" t="s">
        <v>21</v>
      </c>
      <c r="H918" s="68">
        <v>620</v>
      </c>
      <c r="I918" s="67" t="s">
        <v>21</v>
      </c>
      <c r="J918" s="68">
        <v>628</v>
      </c>
      <c r="K918" s="68">
        <f t="shared" si="12"/>
        <v>620</v>
      </c>
      <c r="L918" s="67" t="s">
        <v>21</v>
      </c>
      <c r="M918" s="69">
        <v>45838</v>
      </c>
      <c r="N918" s="69">
        <f>M918</f>
        <v>45838</v>
      </c>
      <c r="O918" s="67" t="s">
        <v>21</v>
      </c>
      <c r="P918" s="67" t="s">
        <v>21</v>
      </c>
      <c r="Q918" s="67" t="s">
        <v>21</v>
      </c>
      <c r="R918" s="67" t="s">
        <v>21</v>
      </c>
    </row>
    <row r="919" spans="1:18" s="11" customFormat="1" ht="30" x14ac:dyDescent="0.25">
      <c r="A919" s="378"/>
      <c r="B919" s="67" t="s">
        <v>458</v>
      </c>
      <c r="C919" s="68"/>
      <c r="D919" s="73" t="s">
        <v>456</v>
      </c>
      <c r="E919" s="68" t="s">
        <v>457</v>
      </c>
      <c r="F919" s="68">
        <v>642</v>
      </c>
      <c r="G919" s="67" t="s">
        <v>21</v>
      </c>
      <c r="H919" s="68">
        <v>930</v>
      </c>
      <c r="I919" s="67" t="s">
        <v>21</v>
      </c>
      <c r="J919" s="68">
        <v>628</v>
      </c>
      <c r="K919" s="68">
        <f t="shared" si="12"/>
        <v>930</v>
      </c>
      <c r="L919" s="67" t="s">
        <v>21</v>
      </c>
      <c r="M919" s="69">
        <v>45930</v>
      </c>
      <c r="N919" s="69">
        <v>45930</v>
      </c>
      <c r="O919" s="67" t="s">
        <v>21</v>
      </c>
      <c r="P919" s="67" t="s">
        <v>21</v>
      </c>
      <c r="Q919" s="67" t="s">
        <v>21</v>
      </c>
      <c r="R919" s="67" t="s">
        <v>21</v>
      </c>
    </row>
    <row r="920" spans="1:18" ht="30" x14ac:dyDescent="0.25">
      <c r="A920" s="378"/>
      <c r="B920" s="72" t="s">
        <v>459</v>
      </c>
      <c r="C920" s="73"/>
      <c r="D920" s="73" t="s">
        <v>456</v>
      </c>
      <c r="E920" s="73" t="s">
        <v>457</v>
      </c>
      <c r="F920" s="73">
        <v>642</v>
      </c>
      <c r="G920" s="72" t="s">
        <v>21</v>
      </c>
      <c r="H920" s="73">
        <v>4</v>
      </c>
      <c r="I920" s="72" t="s">
        <v>21</v>
      </c>
      <c r="J920" s="73">
        <v>8</v>
      </c>
      <c r="K920" s="73">
        <f t="shared" si="12"/>
        <v>4</v>
      </c>
      <c r="L920" s="72" t="s">
        <v>21</v>
      </c>
      <c r="M920" s="74">
        <v>45747</v>
      </c>
      <c r="N920" s="74">
        <f t="shared" ref="N920" si="18">M920</f>
        <v>45747</v>
      </c>
      <c r="O920" s="75" t="s">
        <v>21</v>
      </c>
      <c r="P920" s="75" t="s">
        <v>21</v>
      </c>
      <c r="Q920" s="75" t="s">
        <v>21</v>
      </c>
      <c r="R920" s="72" t="s">
        <v>21</v>
      </c>
    </row>
    <row r="921" spans="1:18" s="11" customFormat="1" ht="30" x14ac:dyDescent="0.25">
      <c r="A921" s="378"/>
      <c r="B921" s="67" t="s">
        <v>459</v>
      </c>
      <c r="C921" s="68"/>
      <c r="D921" s="73" t="s">
        <v>456</v>
      </c>
      <c r="E921" s="68" t="s">
        <v>457</v>
      </c>
      <c r="F921" s="68">
        <v>642</v>
      </c>
      <c r="G921" s="67" t="s">
        <v>21</v>
      </c>
      <c r="H921" s="68">
        <v>9</v>
      </c>
      <c r="I921" s="67" t="s">
        <v>21</v>
      </c>
      <c r="J921" s="68">
        <v>12</v>
      </c>
      <c r="K921" s="68">
        <f t="shared" si="12"/>
        <v>9</v>
      </c>
      <c r="L921" s="67" t="s">
        <v>21</v>
      </c>
      <c r="M921" s="69">
        <v>45838</v>
      </c>
      <c r="N921" s="69">
        <f>M921</f>
        <v>45838</v>
      </c>
      <c r="O921" s="67" t="s">
        <v>21</v>
      </c>
      <c r="P921" s="67" t="s">
        <v>21</v>
      </c>
      <c r="Q921" s="67" t="s">
        <v>21</v>
      </c>
      <c r="R921" s="67" t="s">
        <v>21</v>
      </c>
    </row>
    <row r="922" spans="1:18" s="11" customFormat="1" ht="30" x14ac:dyDescent="0.25">
      <c r="A922" s="378"/>
      <c r="B922" s="67" t="s">
        <v>459</v>
      </c>
      <c r="C922" s="68"/>
      <c r="D922" s="73" t="s">
        <v>456</v>
      </c>
      <c r="E922" s="68" t="s">
        <v>457</v>
      </c>
      <c r="F922" s="68">
        <v>642</v>
      </c>
      <c r="G922" s="67" t="s">
        <v>21</v>
      </c>
      <c r="H922" s="68">
        <v>13</v>
      </c>
      <c r="I922" s="67" t="s">
        <v>21</v>
      </c>
      <c r="J922" s="68">
        <v>12</v>
      </c>
      <c r="K922" s="68">
        <f t="shared" si="12"/>
        <v>13</v>
      </c>
      <c r="L922" s="67" t="s">
        <v>21</v>
      </c>
      <c r="M922" s="69">
        <v>45930</v>
      </c>
      <c r="N922" s="69">
        <v>45930</v>
      </c>
      <c r="O922" s="67" t="s">
        <v>21</v>
      </c>
      <c r="P922" s="67" t="s">
        <v>21</v>
      </c>
      <c r="Q922" s="67" t="s">
        <v>21</v>
      </c>
      <c r="R922" s="67" t="s">
        <v>21</v>
      </c>
    </row>
    <row r="923" spans="1:18" ht="60" x14ac:dyDescent="0.25">
      <c r="A923" s="378"/>
      <c r="B923" s="72" t="s">
        <v>461</v>
      </c>
      <c r="C923" s="73"/>
      <c r="D923" s="73" t="s">
        <v>456</v>
      </c>
      <c r="E923" s="73" t="s">
        <v>457</v>
      </c>
      <c r="F923" s="73">
        <v>642</v>
      </c>
      <c r="G923" s="72" t="s">
        <v>21</v>
      </c>
      <c r="H923" s="73">
        <v>5</v>
      </c>
      <c r="I923" s="72" t="s">
        <v>21</v>
      </c>
      <c r="J923" s="73">
        <v>7</v>
      </c>
      <c r="K923" s="73">
        <f t="shared" si="12"/>
        <v>5</v>
      </c>
      <c r="L923" s="72" t="s">
        <v>21</v>
      </c>
      <c r="M923" s="74">
        <v>45747</v>
      </c>
      <c r="N923" s="74">
        <f t="shared" ref="N923" si="19">M923</f>
        <v>45747</v>
      </c>
      <c r="O923" s="75" t="s">
        <v>21</v>
      </c>
      <c r="P923" s="75" t="s">
        <v>21</v>
      </c>
      <c r="Q923" s="75" t="s">
        <v>21</v>
      </c>
      <c r="R923" s="72" t="s">
        <v>21</v>
      </c>
    </row>
    <row r="924" spans="1:18" s="11" customFormat="1" ht="60" x14ac:dyDescent="0.25">
      <c r="A924" s="378"/>
      <c r="B924" s="67" t="s">
        <v>461</v>
      </c>
      <c r="C924" s="68"/>
      <c r="D924" s="73" t="s">
        <v>456</v>
      </c>
      <c r="E924" s="68" t="s">
        <v>457</v>
      </c>
      <c r="F924" s="68">
        <v>642</v>
      </c>
      <c r="G924" s="67" t="s">
        <v>21</v>
      </c>
      <c r="H924" s="68">
        <v>11</v>
      </c>
      <c r="I924" s="67" t="s">
        <v>21</v>
      </c>
      <c r="J924" s="68">
        <v>11</v>
      </c>
      <c r="K924" s="68">
        <f t="shared" si="12"/>
        <v>11</v>
      </c>
      <c r="L924" s="67" t="s">
        <v>21</v>
      </c>
      <c r="M924" s="69">
        <v>45838</v>
      </c>
      <c r="N924" s="69">
        <f>M924</f>
        <v>45838</v>
      </c>
      <c r="O924" s="67" t="s">
        <v>21</v>
      </c>
      <c r="P924" s="67" t="s">
        <v>21</v>
      </c>
      <c r="Q924" s="67" t="s">
        <v>21</v>
      </c>
      <c r="R924" s="67" t="s">
        <v>21</v>
      </c>
    </row>
    <row r="925" spans="1:18" s="11" customFormat="1" ht="60" x14ac:dyDescent="0.25">
      <c r="A925" s="378"/>
      <c r="B925" s="67" t="s">
        <v>461</v>
      </c>
      <c r="C925" s="68"/>
      <c r="D925" s="73" t="s">
        <v>456</v>
      </c>
      <c r="E925" s="68" t="s">
        <v>457</v>
      </c>
      <c r="F925" s="68">
        <v>642</v>
      </c>
      <c r="G925" s="67" t="s">
        <v>21</v>
      </c>
      <c r="H925" s="68">
        <v>16</v>
      </c>
      <c r="I925" s="67" t="s">
        <v>21</v>
      </c>
      <c r="J925" s="68">
        <v>11</v>
      </c>
      <c r="K925" s="68">
        <f t="shared" si="12"/>
        <v>16</v>
      </c>
      <c r="L925" s="67" t="s">
        <v>21</v>
      </c>
      <c r="M925" s="69">
        <v>45930</v>
      </c>
      <c r="N925" s="69">
        <v>45930</v>
      </c>
      <c r="O925" s="67" t="s">
        <v>21</v>
      </c>
      <c r="P925" s="67" t="s">
        <v>21</v>
      </c>
      <c r="Q925" s="67" t="s">
        <v>21</v>
      </c>
      <c r="R925" s="67" t="s">
        <v>21</v>
      </c>
    </row>
    <row r="926" spans="1:18" ht="75" x14ac:dyDescent="0.25">
      <c r="A926" s="378"/>
      <c r="B926" s="72" t="s">
        <v>463</v>
      </c>
      <c r="C926" s="73"/>
      <c r="D926" s="73" t="s">
        <v>456</v>
      </c>
      <c r="E926" s="73" t="s">
        <v>453</v>
      </c>
      <c r="F926" s="73">
        <v>744</v>
      </c>
      <c r="G926" s="72" t="s">
        <v>21</v>
      </c>
      <c r="H926" s="73">
        <v>100</v>
      </c>
      <c r="I926" s="72" t="s">
        <v>21</v>
      </c>
      <c r="J926" s="73">
        <v>100</v>
      </c>
      <c r="K926" s="73">
        <f t="shared" si="12"/>
        <v>100</v>
      </c>
      <c r="L926" s="72" t="s">
        <v>21</v>
      </c>
      <c r="M926" s="74">
        <v>45747</v>
      </c>
      <c r="N926" s="74">
        <f t="shared" ref="N926" si="20">M926</f>
        <v>45747</v>
      </c>
      <c r="O926" s="75" t="s">
        <v>21</v>
      </c>
      <c r="P926" s="75" t="s">
        <v>21</v>
      </c>
      <c r="Q926" s="75" t="s">
        <v>21</v>
      </c>
      <c r="R926" s="72" t="s">
        <v>21</v>
      </c>
    </row>
    <row r="927" spans="1:18" s="11" customFormat="1" ht="75" x14ac:dyDescent="0.25">
      <c r="A927" s="378"/>
      <c r="B927" s="67" t="s">
        <v>463</v>
      </c>
      <c r="C927" s="68"/>
      <c r="D927" s="73" t="s">
        <v>456</v>
      </c>
      <c r="E927" s="68" t="s">
        <v>453</v>
      </c>
      <c r="F927" s="68">
        <v>744</v>
      </c>
      <c r="G927" s="67" t="s">
        <v>21</v>
      </c>
      <c r="H927" s="68">
        <v>100</v>
      </c>
      <c r="I927" s="67" t="s">
        <v>21</v>
      </c>
      <c r="J927" s="68">
        <v>100</v>
      </c>
      <c r="K927" s="68">
        <f t="shared" si="12"/>
        <v>100</v>
      </c>
      <c r="L927" s="67" t="s">
        <v>21</v>
      </c>
      <c r="M927" s="69">
        <v>45838</v>
      </c>
      <c r="N927" s="69">
        <f>M927</f>
        <v>45838</v>
      </c>
      <c r="O927" s="67" t="s">
        <v>21</v>
      </c>
      <c r="P927" s="67" t="s">
        <v>21</v>
      </c>
      <c r="Q927" s="67" t="s">
        <v>21</v>
      </c>
      <c r="R927" s="67" t="s">
        <v>21</v>
      </c>
    </row>
    <row r="928" spans="1:18" s="11" customFormat="1" ht="75" x14ac:dyDescent="0.25">
      <c r="A928" s="378"/>
      <c r="B928" s="67" t="s">
        <v>463</v>
      </c>
      <c r="C928" s="68"/>
      <c r="D928" s="73" t="s">
        <v>456</v>
      </c>
      <c r="E928" s="68" t="s">
        <v>453</v>
      </c>
      <c r="F928" s="68">
        <v>744</v>
      </c>
      <c r="G928" s="67" t="s">
        <v>21</v>
      </c>
      <c r="H928" s="68">
        <v>100</v>
      </c>
      <c r="I928" s="67" t="s">
        <v>21</v>
      </c>
      <c r="J928" s="68">
        <v>100</v>
      </c>
      <c r="K928" s="68">
        <f t="shared" si="12"/>
        <v>100</v>
      </c>
      <c r="L928" s="67" t="s">
        <v>21</v>
      </c>
      <c r="M928" s="69">
        <v>45930</v>
      </c>
      <c r="N928" s="69">
        <v>45930</v>
      </c>
      <c r="O928" s="67" t="s">
        <v>21</v>
      </c>
      <c r="P928" s="67" t="s">
        <v>21</v>
      </c>
      <c r="Q928" s="67" t="s">
        <v>21</v>
      </c>
      <c r="R928" s="67" t="s">
        <v>21</v>
      </c>
    </row>
    <row r="929" spans="1:18" ht="30" x14ac:dyDescent="0.25">
      <c r="A929" s="378"/>
      <c r="B929" s="72" t="s">
        <v>455</v>
      </c>
      <c r="C929" s="73"/>
      <c r="D929" s="73" t="s">
        <v>456</v>
      </c>
      <c r="E929" s="73" t="s">
        <v>457</v>
      </c>
      <c r="F929" s="73">
        <v>642</v>
      </c>
      <c r="G929" s="72" t="s">
        <v>21</v>
      </c>
      <c r="H929" s="73">
        <v>20</v>
      </c>
      <c r="I929" s="72" t="s">
        <v>21</v>
      </c>
      <c r="J929" s="73">
        <v>27</v>
      </c>
      <c r="K929" s="73">
        <f t="shared" si="12"/>
        <v>20</v>
      </c>
      <c r="L929" s="72" t="s">
        <v>21</v>
      </c>
      <c r="M929" s="74">
        <v>45747</v>
      </c>
      <c r="N929" s="74">
        <f t="shared" ref="N929" si="21">M929</f>
        <v>45747</v>
      </c>
      <c r="O929" s="75" t="s">
        <v>21</v>
      </c>
      <c r="P929" s="75" t="s">
        <v>21</v>
      </c>
      <c r="Q929" s="75" t="s">
        <v>21</v>
      </c>
      <c r="R929" s="72" t="s">
        <v>21</v>
      </c>
    </row>
    <row r="930" spans="1:18" s="11" customFormat="1" ht="30" x14ac:dyDescent="0.25">
      <c r="A930" s="378"/>
      <c r="B930" s="67" t="s">
        <v>455</v>
      </c>
      <c r="C930" s="68"/>
      <c r="D930" s="73" t="s">
        <v>456</v>
      </c>
      <c r="E930" s="68" t="s">
        <v>457</v>
      </c>
      <c r="F930" s="68">
        <v>642</v>
      </c>
      <c r="G930" s="67" t="s">
        <v>21</v>
      </c>
      <c r="H930" s="68">
        <v>40</v>
      </c>
      <c r="I930" s="67" t="s">
        <v>21</v>
      </c>
      <c r="J930" s="68">
        <v>49</v>
      </c>
      <c r="K930" s="68">
        <f t="shared" si="12"/>
        <v>40</v>
      </c>
      <c r="L930" s="67" t="s">
        <v>21</v>
      </c>
      <c r="M930" s="69">
        <v>45838</v>
      </c>
      <c r="N930" s="69">
        <f>M930</f>
        <v>45838</v>
      </c>
      <c r="O930" s="67" t="s">
        <v>21</v>
      </c>
      <c r="P930" s="67" t="s">
        <v>21</v>
      </c>
      <c r="Q930" s="67" t="s">
        <v>21</v>
      </c>
      <c r="R930" s="67" t="s">
        <v>21</v>
      </c>
    </row>
    <row r="931" spans="1:18" s="11" customFormat="1" ht="30" x14ac:dyDescent="0.25">
      <c r="A931" s="378"/>
      <c r="B931" s="67" t="s">
        <v>455</v>
      </c>
      <c r="C931" s="68"/>
      <c r="D931" s="73" t="s">
        <v>456</v>
      </c>
      <c r="E931" s="68" t="s">
        <v>457</v>
      </c>
      <c r="F931" s="68">
        <v>642</v>
      </c>
      <c r="G931" s="67" t="s">
        <v>21</v>
      </c>
      <c r="H931" s="68">
        <v>60</v>
      </c>
      <c r="I931" s="67" t="s">
        <v>21</v>
      </c>
      <c r="J931" s="68">
        <v>49</v>
      </c>
      <c r="K931" s="68">
        <f t="shared" si="12"/>
        <v>60</v>
      </c>
      <c r="L931" s="67" t="s">
        <v>21</v>
      </c>
      <c r="M931" s="69">
        <v>45930</v>
      </c>
      <c r="N931" s="69">
        <v>45930</v>
      </c>
      <c r="O931" s="67" t="s">
        <v>21</v>
      </c>
      <c r="P931" s="67" t="s">
        <v>21</v>
      </c>
      <c r="Q931" s="67" t="s">
        <v>21</v>
      </c>
      <c r="R931" s="67" t="s">
        <v>21</v>
      </c>
    </row>
    <row r="932" spans="1:18" s="11" customFormat="1" x14ac:dyDescent="0.25">
      <c r="A932" s="378" t="s">
        <v>464</v>
      </c>
      <c r="B932" s="67" t="s">
        <v>189</v>
      </c>
      <c r="C932" s="68"/>
      <c r="D932" s="67" t="s">
        <v>21</v>
      </c>
      <c r="E932" s="68" t="s">
        <v>453</v>
      </c>
      <c r="F932" s="68">
        <v>742</v>
      </c>
      <c r="G932" s="68">
        <v>28</v>
      </c>
      <c r="H932" s="68">
        <v>28</v>
      </c>
      <c r="I932" s="68">
        <v>0</v>
      </c>
      <c r="J932" s="68">
        <v>0</v>
      </c>
      <c r="K932" s="68">
        <f t="shared" si="12"/>
        <v>28</v>
      </c>
      <c r="L932" s="67" t="s">
        <v>21</v>
      </c>
      <c r="M932" s="69">
        <v>46022</v>
      </c>
      <c r="N932" s="69">
        <v>46022</v>
      </c>
      <c r="O932" s="70">
        <v>3000000</v>
      </c>
      <c r="P932" s="67" t="s">
        <v>21</v>
      </c>
      <c r="Q932" s="68">
        <v>0</v>
      </c>
      <c r="R932" s="68">
        <v>0</v>
      </c>
    </row>
    <row r="933" spans="1:18" ht="30" x14ac:dyDescent="0.25">
      <c r="A933" s="378"/>
      <c r="B933" s="72" t="s">
        <v>455</v>
      </c>
      <c r="C933" s="73"/>
      <c r="D933" s="73" t="s">
        <v>456</v>
      </c>
      <c r="E933" s="73" t="s">
        <v>457</v>
      </c>
      <c r="F933" s="73">
        <v>642</v>
      </c>
      <c r="G933" s="72" t="s">
        <v>21</v>
      </c>
      <c r="H933" s="73">
        <v>13</v>
      </c>
      <c r="I933" s="72" t="s">
        <v>21</v>
      </c>
      <c r="J933" s="73">
        <v>35</v>
      </c>
      <c r="K933" s="73">
        <f>H933</f>
        <v>13</v>
      </c>
      <c r="L933" s="72" t="s">
        <v>21</v>
      </c>
      <c r="M933" s="74">
        <v>45747</v>
      </c>
      <c r="N933" s="74">
        <f t="shared" ref="N933" si="22">M933</f>
        <v>45747</v>
      </c>
      <c r="O933" s="75" t="s">
        <v>21</v>
      </c>
      <c r="P933" s="75" t="s">
        <v>21</v>
      </c>
      <c r="Q933" s="75" t="s">
        <v>21</v>
      </c>
      <c r="R933" s="72" t="s">
        <v>21</v>
      </c>
    </row>
    <row r="934" spans="1:18" s="11" customFormat="1" ht="30" x14ac:dyDescent="0.25">
      <c r="A934" s="378"/>
      <c r="B934" s="67" t="s">
        <v>455</v>
      </c>
      <c r="C934" s="68"/>
      <c r="D934" s="73" t="s">
        <v>456</v>
      </c>
      <c r="E934" s="68" t="s">
        <v>457</v>
      </c>
      <c r="F934" s="68">
        <v>642</v>
      </c>
      <c r="G934" s="67" t="s">
        <v>21</v>
      </c>
      <c r="H934" s="68">
        <v>27</v>
      </c>
      <c r="I934" s="67" t="s">
        <v>21</v>
      </c>
      <c r="J934" s="68">
        <v>51</v>
      </c>
      <c r="K934" s="68">
        <f t="shared" si="12"/>
        <v>27</v>
      </c>
      <c r="L934" s="67" t="s">
        <v>21</v>
      </c>
      <c r="M934" s="69">
        <v>45838</v>
      </c>
      <c r="N934" s="69">
        <f>M934</f>
        <v>45838</v>
      </c>
      <c r="O934" s="67" t="s">
        <v>21</v>
      </c>
      <c r="P934" s="67" t="s">
        <v>21</v>
      </c>
      <c r="Q934" s="67" t="s">
        <v>21</v>
      </c>
      <c r="R934" s="67" t="s">
        <v>21</v>
      </c>
    </row>
    <row r="935" spans="1:18" s="11" customFormat="1" ht="30" x14ac:dyDescent="0.25">
      <c r="A935" s="378"/>
      <c r="B935" s="67" t="s">
        <v>455</v>
      </c>
      <c r="C935" s="68"/>
      <c r="D935" s="73" t="s">
        <v>456</v>
      </c>
      <c r="E935" s="68" t="s">
        <v>457</v>
      </c>
      <c r="F935" s="68">
        <v>642</v>
      </c>
      <c r="G935" s="67" t="s">
        <v>21</v>
      </c>
      <c r="H935" s="68">
        <v>41</v>
      </c>
      <c r="I935" s="67" t="s">
        <v>21</v>
      </c>
      <c r="J935" s="68">
        <v>51</v>
      </c>
      <c r="K935" s="68">
        <v>41</v>
      </c>
      <c r="L935" s="67" t="s">
        <v>21</v>
      </c>
      <c r="M935" s="69">
        <v>45930</v>
      </c>
      <c r="N935" s="69">
        <v>45930</v>
      </c>
      <c r="O935" s="67" t="s">
        <v>21</v>
      </c>
      <c r="P935" s="67" t="s">
        <v>21</v>
      </c>
      <c r="Q935" s="67" t="s">
        <v>21</v>
      </c>
      <c r="R935" s="67" t="s">
        <v>21</v>
      </c>
    </row>
    <row r="936" spans="1:18" ht="30" x14ac:dyDescent="0.25">
      <c r="A936" s="378"/>
      <c r="B936" s="72" t="s">
        <v>458</v>
      </c>
      <c r="C936" s="73"/>
      <c r="D936" s="73" t="s">
        <v>456</v>
      </c>
      <c r="E936" s="73" t="s">
        <v>457</v>
      </c>
      <c r="F936" s="73">
        <v>642</v>
      </c>
      <c r="G936" s="72" t="s">
        <v>21</v>
      </c>
      <c r="H936" s="73">
        <v>866</v>
      </c>
      <c r="I936" s="72" t="s">
        <v>21</v>
      </c>
      <c r="J936" s="73">
        <v>1049</v>
      </c>
      <c r="K936" s="73">
        <f>H936</f>
        <v>866</v>
      </c>
      <c r="L936" s="72" t="s">
        <v>21</v>
      </c>
      <c r="M936" s="74">
        <v>45747</v>
      </c>
      <c r="N936" s="74">
        <f t="shared" ref="N936" si="23">M936</f>
        <v>45747</v>
      </c>
      <c r="O936" s="75" t="s">
        <v>21</v>
      </c>
      <c r="P936" s="75" t="s">
        <v>21</v>
      </c>
      <c r="Q936" s="75" t="s">
        <v>21</v>
      </c>
      <c r="R936" s="72" t="s">
        <v>21</v>
      </c>
    </row>
    <row r="937" spans="1:18" s="11" customFormat="1" ht="30" x14ac:dyDescent="0.25">
      <c r="A937" s="378"/>
      <c r="B937" s="67" t="s">
        <v>458</v>
      </c>
      <c r="C937" s="68"/>
      <c r="D937" s="73" t="s">
        <v>456</v>
      </c>
      <c r="E937" s="68" t="s">
        <v>457</v>
      </c>
      <c r="F937" s="68">
        <v>642</v>
      </c>
      <c r="G937" s="67" t="s">
        <v>21</v>
      </c>
      <c r="H937" s="68">
        <v>1732</v>
      </c>
      <c r="I937" s="67" t="s">
        <v>21</v>
      </c>
      <c r="J937" s="68">
        <v>1635</v>
      </c>
      <c r="K937" s="68">
        <f t="shared" ref="K937:K949" si="24">H937</f>
        <v>1732</v>
      </c>
      <c r="L937" s="67" t="s">
        <v>21</v>
      </c>
      <c r="M937" s="69">
        <v>45838</v>
      </c>
      <c r="N937" s="69">
        <f>M937</f>
        <v>45838</v>
      </c>
      <c r="O937" s="67" t="s">
        <v>21</v>
      </c>
      <c r="P937" s="67" t="s">
        <v>21</v>
      </c>
      <c r="Q937" s="67" t="s">
        <v>21</v>
      </c>
      <c r="R937" s="67" t="s">
        <v>21</v>
      </c>
    </row>
    <row r="938" spans="1:18" s="11" customFormat="1" ht="30" x14ac:dyDescent="0.25">
      <c r="A938" s="378"/>
      <c r="B938" s="67" t="s">
        <v>458</v>
      </c>
      <c r="C938" s="68"/>
      <c r="D938" s="73" t="s">
        <v>456</v>
      </c>
      <c r="E938" s="68" t="s">
        <v>457</v>
      </c>
      <c r="F938" s="68">
        <v>642</v>
      </c>
      <c r="G938" s="67" t="s">
        <v>21</v>
      </c>
      <c r="H938" s="68">
        <v>2598</v>
      </c>
      <c r="I938" s="67" t="s">
        <v>21</v>
      </c>
      <c r="J938" s="68">
        <v>1635</v>
      </c>
      <c r="K938" s="68">
        <f t="shared" si="24"/>
        <v>2598</v>
      </c>
      <c r="L938" s="67" t="s">
        <v>21</v>
      </c>
      <c r="M938" s="69">
        <v>45930</v>
      </c>
      <c r="N938" s="69">
        <v>45930</v>
      </c>
      <c r="O938" s="67" t="s">
        <v>21</v>
      </c>
      <c r="P938" s="67" t="s">
        <v>21</v>
      </c>
      <c r="Q938" s="67" t="s">
        <v>21</v>
      </c>
      <c r="R938" s="67" t="s">
        <v>21</v>
      </c>
    </row>
    <row r="939" spans="1:18" ht="30" x14ac:dyDescent="0.25">
      <c r="A939" s="378"/>
      <c r="B939" s="72" t="s">
        <v>459</v>
      </c>
      <c r="C939" s="73"/>
      <c r="D939" s="73" t="s">
        <v>456</v>
      </c>
      <c r="E939" s="73" t="s">
        <v>457</v>
      </c>
      <c r="F939" s="73">
        <v>642</v>
      </c>
      <c r="G939" s="72" t="s">
        <v>21</v>
      </c>
      <c r="H939" s="73">
        <v>10</v>
      </c>
      <c r="I939" s="72" t="s">
        <v>21</v>
      </c>
      <c r="J939" s="73">
        <v>12</v>
      </c>
      <c r="K939" s="73">
        <f t="shared" si="24"/>
        <v>10</v>
      </c>
      <c r="L939" s="72" t="s">
        <v>21</v>
      </c>
      <c r="M939" s="74">
        <v>45747</v>
      </c>
      <c r="N939" s="74">
        <f t="shared" ref="N939" si="25">M939</f>
        <v>45747</v>
      </c>
      <c r="O939" s="75" t="s">
        <v>21</v>
      </c>
      <c r="P939" s="75" t="s">
        <v>21</v>
      </c>
      <c r="Q939" s="75" t="s">
        <v>21</v>
      </c>
      <c r="R939" s="72" t="s">
        <v>21</v>
      </c>
    </row>
    <row r="940" spans="1:18" s="11" customFormat="1" ht="30" x14ac:dyDescent="0.25">
      <c r="A940" s="378"/>
      <c r="B940" s="67" t="s">
        <v>459</v>
      </c>
      <c r="C940" s="68"/>
      <c r="D940" s="73" t="s">
        <v>456</v>
      </c>
      <c r="E940" s="68" t="s">
        <v>457</v>
      </c>
      <c r="F940" s="68">
        <v>642</v>
      </c>
      <c r="G940" s="67" t="s">
        <v>21</v>
      </c>
      <c r="H940" s="68">
        <v>21</v>
      </c>
      <c r="I940" s="67" t="s">
        <v>21</v>
      </c>
      <c r="J940" s="68">
        <v>27</v>
      </c>
      <c r="K940" s="68">
        <f t="shared" si="24"/>
        <v>21</v>
      </c>
      <c r="L940" s="67" t="s">
        <v>21</v>
      </c>
      <c r="M940" s="69">
        <v>45838</v>
      </c>
      <c r="N940" s="69">
        <f>M940</f>
        <v>45838</v>
      </c>
      <c r="O940" s="67" t="s">
        <v>21</v>
      </c>
      <c r="P940" s="67" t="s">
        <v>21</v>
      </c>
      <c r="Q940" s="67" t="s">
        <v>21</v>
      </c>
      <c r="R940" s="67" t="s">
        <v>21</v>
      </c>
    </row>
    <row r="941" spans="1:18" s="11" customFormat="1" ht="30" x14ac:dyDescent="0.25">
      <c r="A941" s="378"/>
      <c r="B941" s="67" t="s">
        <v>459</v>
      </c>
      <c r="C941" s="68"/>
      <c r="D941" s="73" t="s">
        <v>456</v>
      </c>
      <c r="E941" s="68" t="s">
        <v>457</v>
      </c>
      <c r="F941" s="68">
        <v>642</v>
      </c>
      <c r="G941" s="67" t="s">
        <v>21</v>
      </c>
      <c r="H941" s="68">
        <v>32</v>
      </c>
      <c r="I941" s="67" t="s">
        <v>21</v>
      </c>
      <c r="J941" s="68">
        <v>27</v>
      </c>
      <c r="K941" s="68">
        <f t="shared" si="24"/>
        <v>32</v>
      </c>
      <c r="L941" s="67" t="s">
        <v>21</v>
      </c>
      <c r="M941" s="69">
        <v>45930</v>
      </c>
      <c r="N941" s="69">
        <v>45930</v>
      </c>
      <c r="O941" s="67" t="s">
        <v>21</v>
      </c>
      <c r="P941" s="67" t="s">
        <v>21</v>
      </c>
      <c r="Q941" s="67" t="s">
        <v>21</v>
      </c>
      <c r="R941" s="67" t="s">
        <v>21</v>
      </c>
    </row>
    <row r="942" spans="1:18" ht="60" x14ac:dyDescent="0.25">
      <c r="A942" s="378"/>
      <c r="B942" s="72" t="s">
        <v>461</v>
      </c>
      <c r="C942" s="73"/>
      <c r="D942" s="73" t="s">
        <v>456</v>
      </c>
      <c r="E942" s="73" t="s">
        <v>457</v>
      </c>
      <c r="F942" s="73">
        <v>642</v>
      </c>
      <c r="G942" s="72" t="s">
        <v>21</v>
      </c>
      <c r="H942" s="73">
        <v>17</v>
      </c>
      <c r="I942" s="72" t="s">
        <v>21</v>
      </c>
      <c r="J942" s="73">
        <v>25</v>
      </c>
      <c r="K942" s="73">
        <f t="shared" si="24"/>
        <v>17</v>
      </c>
      <c r="L942" s="72" t="s">
        <v>21</v>
      </c>
      <c r="M942" s="74">
        <v>45747</v>
      </c>
      <c r="N942" s="74">
        <f t="shared" ref="N942" si="26">M942</f>
        <v>45747</v>
      </c>
      <c r="O942" s="75" t="s">
        <v>21</v>
      </c>
      <c r="P942" s="75" t="s">
        <v>21</v>
      </c>
      <c r="Q942" s="75" t="s">
        <v>21</v>
      </c>
      <c r="R942" s="72" t="s">
        <v>21</v>
      </c>
    </row>
    <row r="943" spans="1:18" s="11" customFormat="1" ht="60" x14ac:dyDescent="0.25">
      <c r="A943" s="378"/>
      <c r="B943" s="67" t="s">
        <v>461</v>
      </c>
      <c r="C943" s="68"/>
      <c r="D943" s="73" t="s">
        <v>456</v>
      </c>
      <c r="E943" s="68" t="s">
        <v>457</v>
      </c>
      <c r="F943" s="68">
        <v>642</v>
      </c>
      <c r="G943" s="67" t="s">
        <v>21</v>
      </c>
      <c r="H943" s="68">
        <v>35</v>
      </c>
      <c r="I943" s="67" t="s">
        <v>21</v>
      </c>
      <c r="J943" s="68">
        <v>39</v>
      </c>
      <c r="K943" s="68">
        <f t="shared" si="24"/>
        <v>35</v>
      </c>
      <c r="L943" s="67" t="s">
        <v>21</v>
      </c>
      <c r="M943" s="69">
        <v>45838</v>
      </c>
      <c r="N943" s="69">
        <f>M943</f>
        <v>45838</v>
      </c>
      <c r="O943" s="67" t="s">
        <v>21</v>
      </c>
      <c r="P943" s="67" t="s">
        <v>21</v>
      </c>
      <c r="Q943" s="67" t="s">
        <v>21</v>
      </c>
      <c r="R943" s="67" t="s">
        <v>21</v>
      </c>
    </row>
    <row r="944" spans="1:18" s="11" customFormat="1" ht="60" x14ac:dyDescent="0.25">
      <c r="A944" s="378"/>
      <c r="B944" s="67" t="s">
        <v>461</v>
      </c>
      <c r="C944" s="68"/>
      <c r="D944" s="73" t="s">
        <v>456</v>
      </c>
      <c r="E944" s="68" t="s">
        <v>457</v>
      </c>
      <c r="F944" s="68">
        <v>642</v>
      </c>
      <c r="G944" s="67" t="s">
        <v>21</v>
      </c>
      <c r="H944" s="68">
        <v>52</v>
      </c>
      <c r="I944" s="67" t="s">
        <v>21</v>
      </c>
      <c r="J944" s="68">
        <v>39</v>
      </c>
      <c r="K944" s="68">
        <f t="shared" si="24"/>
        <v>52</v>
      </c>
      <c r="L944" s="67" t="s">
        <v>21</v>
      </c>
      <c r="M944" s="69">
        <v>45930</v>
      </c>
      <c r="N944" s="69">
        <v>45930</v>
      </c>
      <c r="O944" s="67" t="s">
        <v>21</v>
      </c>
      <c r="P944" s="67" t="s">
        <v>21</v>
      </c>
      <c r="Q944" s="67" t="s">
        <v>21</v>
      </c>
      <c r="R944" s="67" t="s">
        <v>21</v>
      </c>
    </row>
    <row r="945" spans="1:18" ht="75" x14ac:dyDescent="0.25">
      <c r="A945" s="378"/>
      <c r="B945" s="72" t="s">
        <v>463</v>
      </c>
      <c r="C945" s="73"/>
      <c r="D945" s="73" t="s">
        <v>456</v>
      </c>
      <c r="E945" s="73" t="s">
        <v>453</v>
      </c>
      <c r="F945" s="73">
        <v>744</v>
      </c>
      <c r="G945" s="72" t="s">
        <v>21</v>
      </c>
      <c r="H945" s="73">
        <v>54</v>
      </c>
      <c r="I945" s="72" t="s">
        <v>21</v>
      </c>
      <c r="J945" s="73">
        <v>54</v>
      </c>
      <c r="K945" s="73">
        <f t="shared" si="24"/>
        <v>54</v>
      </c>
      <c r="L945" s="72" t="s">
        <v>21</v>
      </c>
      <c r="M945" s="74">
        <v>45747</v>
      </c>
      <c r="N945" s="74">
        <f t="shared" ref="N945" si="27">M945</f>
        <v>45747</v>
      </c>
      <c r="O945" s="75" t="s">
        <v>21</v>
      </c>
      <c r="P945" s="75" t="s">
        <v>21</v>
      </c>
      <c r="Q945" s="75" t="s">
        <v>21</v>
      </c>
      <c r="R945" s="72" t="s">
        <v>21</v>
      </c>
    </row>
    <row r="946" spans="1:18" s="11" customFormat="1" ht="75" x14ac:dyDescent="0.25">
      <c r="A946" s="378"/>
      <c r="B946" s="67" t="s">
        <v>463</v>
      </c>
      <c r="C946" s="68"/>
      <c r="D946" s="73" t="s">
        <v>456</v>
      </c>
      <c r="E946" s="68" t="s">
        <v>453</v>
      </c>
      <c r="F946" s="68">
        <v>744</v>
      </c>
      <c r="G946" s="67" t="s">
        <v>21</v>
      </c>
      <c r="H946" s="68">
        <v>54</v>
      </c>
      <c r="I946" s="67" t="s">
        <v>21</v>
      </c>
      <c r="J946" s="68">
        <v>54</v>
      </c>
      <c r="K946" s="68">
        <f t="shared" si="24"/>
        <v>54</v>
      </c>
      <c r="L946" s="67" t="s">
        <v>21</v>
      </c>
      <c r="M946" s="69">
        <v>45838</v>
      </c>
      <c r="N946" s="69">
        <f>M946</f>
        <v>45838</v>
      </c>
      <c r="O946" s="67" t="s">
        <v>21</v>
      </c>
      <c r="P946" s="67" t="s">
        <v>21</v>
      </c>
      <c r="Q946" s="67" t="s">
        <v>21</v>
      </c>
      <c r="R946" s="67" t="s">
        <v>21</v>
      </c>
    </row>
    <row r="947" spans="1:18" s="11" customFormat="1" ht="75" x14ac:dyDescent="0.25">
      <c r="A947" s="378"/>
      <c r="B947" s="67" t="s">
        <v>463</v>
      </c>
      <c r="C947" s="68"/>
      <c r="D947" s="73" t="s">
        <v>456</v>
      </c>
      <c r="E947" s="68" t="s">
        <v>453</v>
      </c>
      <c r="F947" s="68">
        <v>744</v>
      </c>
      <c r="G947" s="67" t="s">
        <v>21</v>
      </c>
      <c r="H947" s="68">
        <v>54</v>
      </c>
      <c r="I947" s="67" t="s">
        <v>21</v>
      </c>
      <c r="J947" s="68">
        <v>54</v>
      </c>
      <c r="K947" s="68">
        <f t="shared" si="24"/>
        <v>54</v>
      </c>
      <c r="L947" s="67" t="s">
        <v>21</v>
      </c>
      <c r="M947" s="69">
        <v>45930</v>
      </c>
      <c r="N947" s="69">
        <v>45930</v>
      </c>
      <c r="O947" s="67" t="s">
        <v>21</v>
      </c>
      <c r="P947" s="67" t="s">
        <v>21</v>
      </c>
      <c r="Q947" s="67" t="s">
        <v>21</v>
      </c>
      <c r="R947" s="67" t="s">
        <v>21</v>
      </c>
    </row>
    <row r="948" spans="1:18" ht="30" x14ac:dyDescent="0.25">
      <c r="A948" s="378"/>
      <c r="B948" s="72" t="s">
        <v>455</v>
      </c>
      <c r="C948" s="73"/>
      <c r="D948" s="73" t="s">
        <v>456</v>
      </c>
      <c r="E948" s="73" t="s">
        <v>457</v>
      </c>
      <c r="F948" s="73">
        <v>642</v>
      </c>
      <c r="G948" s="72" t="s">
        <v>21</v>
      </c>
      <c r="H948" s="73">
        <v>15</v>
      </c>
      <c r="I948" s="72" t="s">
        <v>21</v>
      </c>
      <c r="J948" s="73">
        <v>35</v>
      </c>
      <c r="K948" s="73">
        <f t="shared" si="24"/>
        <v>15</v>
      </c>
      <c r="L948" s="72" t="s">
        <v>21</v>
      </c>
      <c r="M948" s="74">
        <v>45747</v>
      </c>
      <c r="N948" s="74">
        <f t="shared" ref="N948" si="28">M948</f>
        <v>45747</v>
      </c>
      <c r="O948" s="75" t="s">
        <v>21</v>
      </c>
      <c r="P948" s="75" t="s">
        <v>21</v>
      </c>
      <c r="Q948" s="75" t="s">
        <v>21</v>
      </c>
      <c r="R948" s="72" t="s">
        <v>21</v>
      </c>
    </row>
    <row r="949" spans="1:18" s="11" customFormat="1" ht="30" x14ac:dyDescent="0.25">
      <c r="A949" s="378"/>
      <c r="B949" s="67" t="s">
        <v>455</v>
      </c>
      <c r="C949" s="68"/>
      <c r="D949" s="73" t="s">
        <v>456</v>
      </c>
      <c r="E949" s="68" t="s">
        <v>457</v>
      </c>
      <c r="F949" s="68">
        <v>642</v>
      </c>
      <c r="G949" s="67" t="s">
        <v>21</v>
      </c>
      <c r="H949" s="68">
        <v>30</v>
      </c>
      <c r="I949" s="67" t="s">
        <v>21</v>
      </c>
      <c r="J949" s="68">
        <v>51</v>
      </c>
      <c r="K949" s="68">
        <f t="shared" si="24"/>
        <v>30</v>
      </c>
      <c r="L949" s="67" t="s">
        <v>21</v>
      </c>
      <c r="M949" s="69">
        <v>45838</v>
      </c>
      <c r="N949" s="69">
        <f>M949</f>
        <v>45838</v>
      </c>
      <c r="O949" s="67" t="s">
        <v>21</v>
      </c>
      <c r="P949" s="67" t="s">
        <v>21</v>
      </c>
      <c r="Q949" s="67" t="s">
        <v>21</v>
      </c>
      <c r="R949" s="67" t="s">
        <v>21</v>
      </c>
    </row>
    <row r="950" spans="1:18" s="11" customFormat="1" ht="30" x14ac:dyDescent="0.25">
      <c r="A950" s="378"/>
      <c r="B950" s="67" t="s">
        <v>455</v>
      </c>
      <c r="C950" s="68"/>
      <c r="D950" s="73" t="s">
        <v>456</v>
      </c>
      <c r="E950" s="68" t="s">
        <v>457</v>
      </c>
      <c r="F950" s="68">
        <v>642</v>
      </c>
      <c r="G950" s="67" t="s">
        <v>21</v>
      </c>
      <c r="H950" s="68">
        <v>45</v>
      </c>
      <c r="I950" s="67" t="s">
        <v>21</v>
      </c>
      <c r="J950" s="68">
        <v>51</v>
      </c>
      <c r="K950" s="68">
        <v>35</v>
      </c>
      <c r="L950" s="67" t="s">
        <v>21</v>
      </c>
      <c r="M950" s="69">
        <v>45930</v>
      </c>
      <c r="N950" s="69">
        <v>45930</v>
      </c>
      <c r="O950" s="67" t="s">
        <v>21</v>
      </c>
      <c r="P950" s="67" t="s">
        <v>21</v>
      </c>
      <c r="Q950" s="67" t="s">
        <v>21</v>
      </c>
      <c r="R950" s="67" t="s">
        <v>21</v>
      </c>
    </row>
    <row r="951" spans="1:18" s="11" customFormat="1" x14ac:dyDescent="0.25">
      <c r="A951" s="378" t="s">
        <v>465</v>
      </c>
      <c r="B951" s="67" t="s">
        <v>189</v>
      </c>
      <c r="C951" s="68"/>
      <c r="D951" s="67" t="s">
        <v>21</v>
      </c>
      <c r="E951" s="68" t="s">
        <v>453</v>
      </c>
      <c r="F951" s="68">
        <v>742</v>
      </c>
      <c r="G951" s="68">
        <v>47.53</v>
      </c>
      <c r="H951" s="68">
        <v>47.53</v>
      </c>
      <c r="I951" s="78">
        <v>20.11</v>
      </c>
      <c r="J951" s="78">
        <v>20.11</v>
      </c>
      <c r="K951" s="68">
        <v>47.53</v>
      </c>
      <c r="L951" s="67" t="s">
        <v>21</v>
      </c>
      <c r="M951" s="69">
        <v>46022</v>
      </c>
      <c r="N951" s="69">
        <v>46022</v>
      </c>
      <c r="O951" s="70">
        <v>2528536</v>
      </c>
      <c r="P951" s="67" t="s">
        <v>21</v>
      </c>
      <c r="Q951" s="70">
        <v>2528536</v>
      </c>
      <c r="R951" s="68">
        <v>0</v>
      </c>
    </row>
    <row r="952" spans="1:18" ht="30" x14ac:dyDescent="0.25">
      <c r="A952" s="378"/>
      <c r="B952" s="72" t="s">
        <v>455</v>
      </c>
      <c r="C952" s="73"/>
      <c r="D952" s="73" t="s">
        <v>456</v>
      </c>
      <c r="E952" s="73" t="s">
        <v>457</v>
      </c>
      <c r="F952" s="73">
        <v>642</v>
      </c>
      <c r="G952" s="72" t="s">
        <v>21</v>
      </c>
      <c r="H952" s="73">
        <v>13</v>
      </c>
      <c r="I952" s="72" t="s">
        <v>21</v>
      </c>
      <c r="J952" s="73">
        <v>103</v>
      </c>
      <c r="K952" s="73">
        <f>H952</f>
        <v>13</v>
      </c>
      <c r="L952" s="72" t="s">
        <v>21</v>
      </c>
      <c r="M952" s="74">
        <v>45747</v>
      </c>
      <c r="N952" s="74">
        <f t="shared" ref="N952" si="29">M952</f>
        <v>45747</v>
      </c>
      <c r="O952" s="75" t="s">
        <v>21</v>
      </c>
      <c r="P952" s="75" t="s">
        <v>21</v>
      </c>
      <c r="Q952" s="75" t="s">
        <v>21</v>
      </c>
      <c r="R952" s="72" t="s">
        <v>21</v>
      </c>
    </row>
    <row r="953" spans="1:18" s="11" customFormat="1" ht="30" x14ac:dyDescent="0.25">
      <c r="A953" s="378"/>
      <c r="B953" s="67" t="s">
        <v>455</v>
      </c>
      <c r="C953" s="68"/>
      <c r="D953" s="73" t="s">
        <v>456</v>
      </c>
      <c r="E953" s="68" t="s">
        <v>457</v>
      </c>
      <c r="F953" s="68">
        <v>642</v>
      </c>
      <c r="G953" s="67" t="s">
        <v>21</v>
      </c>
      <c r="H953" s="68">
        <v>26</v>
      </c>
      <c r="I953" s="67" t="s">
        <v>21</v>
      </c>
      <c r="J953" s="68">
        <v>158</v>
      </c>
      <c r="K953" s="68">
        <f>H953</f>
        <v>26</v>
      </c>
      <c r="L953" s="67" t="s">
        <v>21</v>
      </c>
      <c r="M953" s="69">
        <v>45838</v>
      </c>
      <c r="N953" s="69">
        <f>M953</f>
        <v>45838</v>
      </c>
      <c r="O953" s="67" t="s">
        <v>21</v>
      </c>
      <c r="P953" s="67" t="s">
        <v>21</v>
      </c>
      <c r="Q953" s="67" t="s">
        <v>21</v>
      </c>
      <c r="R953" s="67" t="s">
        <v>21</v>
      </c>
    </row>
    <row r="954" spans="1:18" s="11" customFormat="1" ht="30" x14ac:dyDescent="0.25">
      <c r="A954" s="378"/>
      <c r="B954" s="67" t="s">
        <v>455</v>
      </c>
      <c r="C954" s="68"/>
      <c r="D954" s="73" t="s">
        <v>456</v>
      </c>
      <c r="E954" s="68" t="s">
        <v>457</v>
      </c>
      <c r="F954" s="68">
        <v>642</v>
      </c>
      <c r="G954" s="67" t="s">
        <v>21</v>
      </c>
      <c r="H954" s="68">
        <v>39</v>
      </c>
      <c r="I954" s="67" t="s">
        <v>21</v>
      </c>
      <c r="J954" s="68">
        <v>158</v>
      </c>
      <c r="K954" s="68">
        <f>J954</f>
        <v>158</v>
      </c>
      <c r="L954" s="67" t="s">
        <v>21</v>
      </c>
      <c r="M954" s="69">
        <v>45930</v>
      </c>
      <c r="N954" s="69">
        <v>45930</v>
      </c>
      <c r="O954" s="67" t="s">
        <v>21</v>
      </c>
      <c r="P954" s="67" t="s">
        <v>21</v>
      </c>
      <c r="Q954" s="67" t="s">
        <v>21</v>
      </c>
      <c r="R954" s="67" t="s">
        <v>21</v>
      </c>
    </row>
    <row r="955" spans="1:18" ht="30" x14ac:dyDescent="0.25">
      <c r="A955" s="378"/>
      <c r="B955" s="72" t="s">
        <v>458</v>
      </c>
      <c r="C955" s="73"/>
      <c r="D955" s="73" t="s">
        <v>456</v>
      </c>
      <c r="E955" s="73" t="s">
        <v>457</v>
      </c>
      <c r="F955" s="73">
        <v>642</v>
      </c>
      <c r="G955" s="72" t="s">
        <v>21</v>
      </c>
      <c r="H955" s="73">
        <v>1287</v>
      </c>
      <c r="I955" s="72" t="s">
        <v>21</v>
      </c>
      <c r="J955" s="73">
        <v>1369</v>
      </c>
      <c r="K955" s="73">
        <f>H955</f>
        <v>1287</v>
      </c>
      <c r="L955" s="72" t="s">
        <v>21</v>
      </c>
      <c r="M955" s="74">
        <v>45747</v>
      </c>
      <c r="N955" s="74">
        <f t="shared" ref="N955" si="30">M955</f>
        <v>45747</v>
      </c>
      <c r="O955" s="75" t="s">
        <v>21</v>
      </c>
      <c r="P955" s="75" t="s">
        <v>21</v>
      </c>
      <c r="Q955" s="75" t="s">
        <v>21</v>
      </c>
      <c r="R955" s="72" t="s">
        <v>21</v>
      </c>
    </row>
    <row r="956" spans="1:18" s="11" customFormat="1" ht="30" x14ac:dyDescent="0.25">
      <c r="A956" s="378"/>
      <c r="B956" s="67" t="s">
        <v>458</v>
      </c>
      <c r="C956" s="68"/>
      <c r="D956" s="73" t="s">
        <v>456</v>
      </c>
      <c r="E956" s="68" t="s">
        <v>457</v>
      </c>
      <c r="F956" s="68">
        <v>642</v>
      </c>
      <c r="G956" s="67" t="s">
        <v>21</v>
      </c>
      <c r="H956" s="68">
        <v>2574</v>
      </c>
      <c r="I956" s="67" t="s">
        <v>21</v>
      </c>
      <c r="J956" s="68">
        <v>2610</v>
      </c>
      <c r="K956" s="68">
        <f t="shared" ref="K956:K968" si="31">H956</f>
        <v>2574</v>
      </c>
      <c r="L956" s="67" t="s">
        <v>21</v>
      </c>
      <c r="M956" s="69">
        <v>45838</v>
      </c>
      <c r="N956" s="69">
        <f>M956</f>
        <v>45838</v>
      </c>
      <c r="O956" s="67" t="s">
        <v>21</v>
      </c>
      <c r="P956" s="67" t="s">
        <v>21</v>
      </c>
      <c r="Q956" s="67" t="s">
        <v>21</v>
      </c>
      <c r="R956" s="67" t="s">
        <v>21</v>
      </c>
    </row>
    <row r="957" spans="1:18" s="11" customFormat="1" ht="30" x14ac:dyDescent="0.25">
      <c r="A957" s="378"/>
      <c r="B957" s="67" t="s">
        <v>458</v>
      </c>
      <c r="C957" s="68"/>
      <c r="D957" s="73" t="s">
        <v>456</v>
      </c>
      <c r="E957" s="68" t="s">
        <v>457</v>
      </c>
      <c r="F957" s="68">
        <v>642</v>
      </c>
      <c r="G957" s="67" t="s">
        <v>21</v>
      </c>
      <c r="H957" s="68">
        <v>3861</v>
      </c>
      <c r="I957" s="67" t="s">
        <v>21</v>
      </c>
      <c r="J957" s="68">
        <v>2610</v>
      </c>
      <c r="K957" s="68">
        <f t="shared" si="31"/>
        <v>3861</v>
      </c>
      <c r="L957" s="67" t="s">
        <v>21</v>
      </c>
      <c r="M957" s="69">
        <v>45930</v>
      </c>
      <c r="N957" s="69">
        <v>45930</v>
      </c>
      <c r="O957" s="67" t="s">
        <v>21</v>
      </c>
      <c r="P957" s="67" t="s">
        <v>21</v>
      </c>
      <c r="Q957" s="67" t="s">
        <v>21</v>
      </c>
      <c r="R957" s="67" t="s">
        <v>21</v>
      </c>
    </row>
    <row r="958" spans="1:18" ht="30" x14ac:dyDescent="0.25">
      <c r="A958" s="378"/>
      <c r="B958" s="72" t="s">
        <v>459</v>
      </c>
      <c r="C958" s="73"/>
      <c r="D958" s="73" t="s">
        <v>456</v>
      </c>
      <c r="E958" s="73" t="s">
        <v>457</v>
      </c>
      <c r="F958" s="73">
        <v>642</v>
      </c>
      <c r="G958" s="72" t="s">
        <v>21</v>
      </c>
      <c r="H958" s="73">
        <v>6</v>
      </c>
      <c r="I958" s="72" t="s">
        <v>21</v>
      </c>
      <c r="J958" s="73">
        <v>6</v>
      </c>
      <c r="K958" s="73">
        <f t="shared" si="31"/>
        <v>6</v>
      </c>
      <c r="L958" s="72" t="s">
        <v>21</v>
      </c>
      <c r="M958" s="74">
        <v>45747</v>
      </c>
      <c r="N958" s="74">
        <f t="shared" ref="N958" si="32">M958</f>
        <v>45747</v>
      </c>
      <c r="O958" s="75" t="s">
        <v>21</v>
      </c>
      <c r="P958" s="75" t="s">
        <v>21</v>
      </c>
      <c r="Q958" s="75" t="s">
        <v>21</v>
      </c>
      <c r="R958" s="72" t="s">
        <v>21</v>
      </c>
    </row>
    <row r="959" spans="1:18" s="11" customFormat="1" ht="30" x14ac:dyDescent="0.25">
      <c r="A959" s="378"/>
      <c r="B959" s="67" t="s">
        <v>459</v>
      </c>
      <c r="C959" s="68"/>
      <c r="D959" s="73" t="s">
        <v>456</v>
      </c>
      <c r="E959" s="68" t="s">
        <v>457</v>
      </c>
      <c r="F959" s="68">
        <v>642</v>
      </c>
      <c r="G959" s="67" t="s">
        <v>21</v>
      </c>
      <c r="H959" s="68">
        <v>12</v>
      </c>
      <c r="I959" s="67" t="s">
        <v>21</v>
      </c>
      <c r="J959" s="68">
        <v>12</v>
      </c>
      <c r="K959" s="68">
        <f t="shared" si="31"/>
        <v>12</v>
      </c>
      <c r="L959" s="67" t="s">
        <v>21</v>
      </c>
      <c r="M959" s="69">
        <v>45838</v>
      </c>
      <c r="N959" s="69">
        <f>M959</f>
        <v>45838</v>
      </c>
      <c r="O959" s="67" t="s">
        <v>21</v>
      </c>
      <c r="P959" s="67" t="s">
        <v>21</v>
      </c>
      <c r="Q959" s="67" t="s">
        <v>21</v>
      </c>
      <c r="R959" s="67" t="s">
        <v>21</v>
      </c>
    </row>
    <row r="960" spans="1:18" s="11" customFormat="1" ht="30" x14ac:dyDescent="0.25">
      <c r="A960" s="378"/>
      <c r="B960" s="67" t="s">
        <v>459</v>
      </c>
      <c r="C960" s="68"/>
      <c r="D960" s="73" t="s">
        <v>456</v>
      </c>
      <c r="E960" s="68" t="s">
        <v>457</v>
      </c>
      <c r="F960" s="68">
        <v>642</v>
      </c>
      <c r="G960" s="67" t="s">
        <v>21</v>
      </c>
      <c r="H960" s="68">
        <v>18</v>
      </c>
      <c r="I960" s="67" t="s">
        <v>21</v>
      </c>
      <c r="J960" s="68">
        <v>12</v>
      </c>
      <c r="K960" s="68">
        <f t="shared" si="31"/>
        <v>18</v>
      </c>
      <c r="L960" s="67" t="s">
        <v>21</v>
      </c>
      <c r="M960" s="69">
        <v>45930</v>
      </c>
      <c r="N960" s="69">
        <v>45930</v>
      </c>
      <c r="O960" s="67" t="s">
        <v>21</v>
      </c>
      <c r="P960" s="67" t="s">
        <v>21</v>
      </c>
      <c r="Q960" s="67" t="s">
        <v>21</v>
      </c>
      <c r="R960" s="67" t="s">
        <v>21</v>
      </c>
    </row>
    <row r="961" spans="1:18" ht="60" x14ac:dyDescent="0.25">
      <c r="A961" s="378"/>
      <c r="B961" s="72" t="s">
        <v>461</v>
      </c>
      <c r="C961" s="73"/>
      <c r="D961" s="73" t="s">
        <v>456</v>
      </c>
      <c r="E961" s="73" t="s">
        <v>457</v>
      </c>
      <c r="F961" s="73">
        <v>642</v>
      </c>
      <c r="G961" s="72" t="s">
        <v>21</v>
      </c>
      <c r="H961" s="73">
        <v>95</v>
      </c>
      <c r="I961" s="72" t="s">
        <v>21</v>
      </c>
      <c r="J961" s="73">
        <v>100</v>
      </c>
      <c r="K961" s="73">
        <f t="shared" si="31"/>
        <v>95</v>
      </c>
      <c r="L961" s="72" t="s">
        <v>21</v>
      </c>
      <c r="M961" s="74">
        <v>45747</v>
      </c>
      <c r="N961" s="74">
        <f t="shared" ref="N961" si="33">M961</f>
        <v>45747</v>
      </c>
      <c r="O961" s="75" t="s">
        <v>21</v>
      </c>
      <c r="P961" s="75" t="s">
        <v>21</v>
      </c>
      <c r="Q961" s="75" t="s">
        <v>21</v>
      </c>
      <c r="R961" s="72" t="s">
        <v>21</v>
      </c>
    </row>
    <row r="962" spans="1:18" s="11" customFormat="1" ht="60" x14ac:dyDescent="0.25">
      <c r="A962" s="378"/>
      <c r="B962" s="67" t="s">
        <v>461</v>
      </c>
      <c r="C962" s="68"/>
      <c r="D962" s="73" t="s">
        <v>456</v>
      </c>
      <c r="E962" s="68" t="s">
        <v>457</v>
      </c>
      <c r="F962" s="68">
        <v>642</v>
      </c>
      <c r="G962" s="67" t="s">
        <v>21</v>
      </c>
      <c r="H962" s="68">
        <v>190</v>
      </c>
      <c r="I962" s="67" t="s">
        <v>21</v>
      </c>
      <c r="J962" s="68">
        <v>211</v>
      </c>
      <c r="K962" s="68">
        <f t="shared" si="31"/>
        <v>190</v>
      </c>
      <c r="L962" s="67" t="s">
        <v>21</v>
      </c>
      <c r="M962" s="69">
        <v>45838</v>
      </c>
      <c r="N962" s="69">
        <f>M962</f>
        <v>45838</v>
      </c>
      <c r="O962" s="67" t="s">
        <v>21</v>
      </c>
      <c r="P962" s="67" t="s">
        <v>21</v>
      </c>
      <c r="Q962" s="67" t="s">
        <v>21</v>
      </c>
      <c r="R962" s="67" t="s">
        <v>21</v>
      </c>
    </row>
    <row r="963" spans="1:18" s="11" customFormat="1" ht="60" x14ac:dyDescent="0.25">
      <c r="A963" s="378"/>
      <c r="B963" s="67" t="s">
        <v>461</v>
      </c>
      <c r="C963" s="68"/>
      <c r="D963" s="73" t="s">
        <v>456</v>
      </c>
      <c r="E963" s="68" t="s">
        <v>457</v>
      </c>
      <c r="F963" s="68">
        <v>642</v>
      </c>
      <c r="G963" s="67" t="s">
        <v>21</v>
      </c>
      <c r="H963" s="68">
        <v>285</v>
      </c>
      <c r="I963" s="67" t="s">
        <v>21</v>
      </c>
      <c r="J963" s="68">
        <v>211</v>
      </c>
      <c r="K963" s="68">
        <f t="shared" si="31"/>
        <v>285</v>
      </c>
      <c r="L963" s="67" t="s">
        <v>21</v>
      </c>
      <c r="M963" s="69">
        <v>45930</v>
      </c>
      <c r="N963" s="69">
        <v>45930</v>
      </c>
      <c r="O963" s="67" t="s">
        <v>21</v>
      </c>
      <c r="P963" s="67" t="s">
        <v>21</v>
      </c>
      <c r="Q963" s="67" t="s">
        <v>21</v>
      </c>
      <c r="R963" s="67" t="s">
        <v>21</v>
      </c>
    </row>
    <row r="964" spans="1:18" ht="75" x14ac:dyDescent="0.25">
      <c r="A964" s="378"/>
      <c r="B964" s="72" t="s">
        <v>463</v>
      </c>
      <c r="C964" s="73"/>
      <c r="D964" s="73" t="s">
        <v>456</v>
      </c>
      <c r="E964" s="73" t="s">
        <v>453</v>
      </c>
      <c r="F964" s="73">
        <v>744</v>
      </c>
      <c r="G964" s="72" t="s">
        <v>21</v>
      </c>
      <c r="H964" s="73">
        <v>100</v>
      </c>
      <c r="I964" s="72" t="s">
        <v>21</v>
      </c>
      <c r="J964" s="73">
        <v>100</v>
      </c>
      <c r="K964" s="73">
        <f t="shared" si="31"/>
        <v>100</v>
      </c>
      <c r="L964" s="72" t="s">
        <v>21</v>
      </c>
      <c r="M964" s="74">
        <v>45747</v>
      </c>
      <c r="N964" s="74">
        <f t="shared" ref="N964" si="34">M964</f>
        <v>45747</v>
      </c>
      <c r="O964" s="75" t="s">
        <v>21</v>
      </c>
      <c r="P964" s="75" t="s">
        <v>21</v>
      </c>
      <c r="Q964" s="75" t="s">
        <v>21</v>
      </c>
      <c r="R964" s="72" t="s">
        <v>21</v>
      </c>
    </row>
    <row r="965" spans="1:18" s="11" customFormat="1" ht="75" x14ac:dyDescent="0.25">
      <c r="A965" s="378"/>
      <c r="B965" s="67" t="s">
        <v>463</v>
      </c>
      <c r="C965" s="68"/>
      <c r="D965" s="73" t="s">
        <v>456</v>
      </c>
      <c r="E965" s="68" t="s">
        <v>453</v>
      </c>
      <c r="F965" s="68">
        <v>744</v>
      </c>
      <c r="G965" s="67" t="s">
        <v>21</v>
      </c>
      <c r="H965" s="68">
        <v>100</v>
      </c>
      <c r="I965" s="67" t="s">
        <v>21</v>
      </c>
      <c r="J965" s="68">
        <v>100</v>
      </c>
      <c r="K965" s="68">
        <f t="shared" si="31"/>
        <v>100</v>
      </c>
      <c r="L965" s="67" t="s">
        <v>21</v>
      </c>
      <c r="M965" s="69">
        <v>45838</v>
      </c>
      <c r="N965" s="69">
        <f>M965</f>
        <v>45838</v>
      </c>
      <c r="O965" s="67" t="s">
        <v>21</v>
      </c>
      <c r="P965" s="67" t="s">
        <v>21</v>
      </c>
      <c r="Q965" s="67" t="s">
        <v>21</v>
      </c>
      <c r="R965" s="67" t="s">
        <v>21</v>
      </c>
    </row>
    <row r="966" spans="1:18" s="11" customFormat="1" ht="75" x14ac:dyDescent="0.25">
      <c r="A966" s="378"/>
      <c r="B966" s="67" t="s">
        <v>463</v>
      </c>
      <c r="C966" s="68"/>
      <c r="D966" s="73" t="s">
        <v>456</v>
      </c>
      <c r="E966" s="68" t="s">
        <v>453</v>
      </c>
      <c r="F966" s="68">
        <v>744</v>
      </c>
      <c r="G966" s="67" t="s">
        <v>21</v>
      </c>
      <c r="H966" s="68">
        <v>100</v>
      </c>
      <c r="I966" s="67" t="s">
        <v>21</v>
      </c>
      <c r="J966" s="68">
        <v>100</v>
      </c>
      <c r="K966" s="68">
        <f t="shared" si="31"/>
        <v>100</v>
      </c>
      <c r="L966" s="67" t="s">
        <v>21</v>
      </c>
      <c r="M966" s="69">
        <v>45930</v>
      </c>
      <c r="N966" s="69">
        <v>45930</v>
      </c>
      <c r="O966" s="67" t="s">
        <v>21</v>
      </c>
      <c r="P966" s="67" t="s">
        <v>21</v>
      </c>
      <c r="Q966" s="67" t="s">
        <v>21</v>
      </c>
      <c r="R966" s="67" t="s">
        <v>21</v>
      </c>
    </row>
    <row r="967" spans="1:18" ht="30" x14ac:dyDescent="0.25">
      <c r="A967" s="378"/>
      <c r="B967" s="72" t="s">
        <v>455</v>
      </c>
      <c r="C967" s="73"/>
      <c r="D967" s="73" t="s">
        <v>456</v>
      </c>
      <c r="E967" s="73" t="s">
        <v>457</v>
      </c>
      <c r="F967" s="73">
        <v>642</v>
      </c>
      <c r="G967" s="72" t="s">
        <v>21</v>
      </c>
      <c r="H967" s="73">
        <v>13</v>
      </c>
      <c r="I967" s="72" t="s">
        <v>21</v>
      </c>
      <c r="J967" s="73">
        <v>103</v>
      </c>
      <c r="K967" s="73">
        <f t="shared" si="31"/>
        <v>13</v>
      </c>
      <c r="L967" s="72" t="s">
        <v>21</v>
      </c>
      <c r="M967" s="74">
        <v>45747</v>
      </c>
      <c r="N967" s="74">
        <f t="shared" ref="N967" si="35">M967</f>
        <v>45747</v>
      </c>
      <c r="O967" s="75" t="s">
        <v>21</v>
      </c>
      <c r="P967" s="75" t="s">
        <v>21</v>
      </c>
      <c r="Q967" s="75" t="s">
        <v>21</v>
      </c>
      <c r="R967" s="72" t="s">
        <v>21</v>
      </c>
    </row>
    <row r="968" spans="1:18" s="11" customFormat="1" ht="30" x14ac:dyDescent="0.25">
      <c r="A968" s="378"/>
      <c r="B968" s="67" t="s">
        <v>455</v>
      </c>
      <c r="C968" s="68"/>
      <c r="D968" s="73" t="s">
        <v>456</v>
      </c>
      <c r="E968" s="68" t="s">
        <v>457</v>
      </c>
      <c r="F968" s="68">
        <v>642</v>
      </c>
      <c r="G968" s="67" t="s">
        <v>21</v>
      </c>
      <c r="H968" s="68">
        <v>26</v>
      </c>
      <c r="I968" s="67" t="s">
        <v>21</v>
      </c>
      <c r="J968" s="68">
        <v>158</v>
      </c>
      <c r="K968" s="68">
        <f t="shared" si="31"/>
        <v>26</v>
      </c>
      <c r="L968" s="67" t="s">
        <v>21</v>
      </c>
      <c r="M968" s="69">
        <v>45838</v>
      </c>
      <c r="N968" s="69">
        <f>M968</f>
        <v>45838</v>
      </c>
      <c r="O968" s="67" t="s">
        <v>21</v>
      </c>
      <c r="P968" s="67" t="s">
        <v>21</v>
      </c>
      <c r="Q968" s="67" t="s">
        <v>21</v>
      </c>
      <c r="R968" s="67" t="s">
        <v>21</v>
      </c>
    </row>
    <row r="969" spans="1:18" s="11" customFormat="1" ht="30" x14ac:dyDescent="0.25">
      <c r="A969" s="378"/>
      <c r="B969" s="67" t="s">
        <v>455</v>
      </c>
      <c r="C969" s="68"/>
      <c r="D969" s="73" t="s">
        <v>456</v>
      </c>
      <c r="E969" s="68" t="s">
        <v>457</v>
      </c>
      <c r="F969" s="68">
        <v>642</v>
      </c>
      <c r="G969" s="67" t="s">
        <v>21</v>
      </c>
      <c r="H969" s="68">
        <v>39</v>
      </c>
      <c r="I969" s="67" t="s">
        <v>21</v>
      </c>
      <c r="J969" s="68">
        <v>158</v>
      </c>
      <c r="K969" s="68">
        <v>158</v>
      </c>
      <c r="L969" s="67" t="s">
        <v>21</v>
      </c>
      <c r="M969" s="69">
        <v>45930</v>
      </c>
      <c r="N969" s="69">
        <v>45930</v>
      </c>
      <c r="O969" s="67" t="s">
        <v>21</v>
      </c>
      <c r="P969" s="67" t="s">
        <v>21</v>
      </c>
      <c r="Q969" s="67" t="s">
        <v>21</v>
      </c>
      <c r="R969" s="67" t="s">
        <v>21</v>
      </c>
    </row>
    <row r="970" spans="1:18" s="11" customFormat="1" x14ac:dyDescent="0.25">
      <c r="A970" s="378" t="s">
        <v>466</v>
      </c>
      <c r="B970" s="67" t="s">
        <v>189</v>
      </c>
      <c r="C970" s="68"/>
      <c r="D970" s="68" t="str">
        <f t="shared" ref="D970" si="36">$D$256</f>
        <v>X</v>
      </c>
      <c r="E970" s="68" t="s">
        <v>453</v>
      </c>
      <c r="F970" s="68">
        <v>742</v>
      </c>
      <c r="G970" s="68">
        <v>56</v>
      </c>
      <c r="H970" s="68">
        <v>56</v>
      </c>
      <c r="I970" s="68">
        <v>20.09</v>
      </c>
      <c r="J970" s="68">
        <v>20.09</v>
      </c>
      <c r="K970" s="68">
        <f>G970</f>
        <v>56</v>
      </c>
      <c r="L970" s="67" t="s">
        <v>21</v>
      </c>
      <c r="M970" s="69">
        <v>46022</v>
      </c>
      <c r="N970" s="69">
        <v>46022</v>
      </c>
      <c r="O970" s="70">
        <v>2421299</v>
      </c>
      <c r="P970" s="67" t="s">
        <v>21</v>
      </c>
      <c r="Q970" s="70">
        <v>463360</v>
      </c>
      <c r="R970" s="70">
        <v>1927580</v>
      </c>
    </row>
    <row r="971" spans="1:18" ht="30" x14ac:dyDescent="0.25">
      <c r="A971" s="378"/>
      <c r="B971" s="72" t="s">
        <v>455</v>
      </c>
      <c r="C971" s="73"/>
      <c r="D971" s="73" t="s">
        <v>456</v>
      </c>
      <c r="E971" s="73" t="s">
        <v>457</v>
      </c>
      <c r="F971" s="73">
        <v>642</v>
      </c>
      <c r="G971" s="72" t="s">
        <v>21</v>
      </c>
      <c r="H971" s="73">
        <v>10</v>
      </c>
      <c r="I971" s="72" t="s">
        <v>21</v>
      </c>
      <c r="J971" s="73">
        <v>10</v>
      </c>
      <c r="K971" s="73">
        <f>H971</f>
        <v>10</v>
      </c>
      <c r="L971" s="72" t="s">
        <v>21</v>
      </c>
      <c r="M971" s="74">
        <v>45747</v>
      </c>
      <c r="N971" s="74">
        <f t="shared" ref="N971" si="37">M971</f>
        <v>45747</v>
      </c>
      <c r="O971" s="75" t="s">
        <v>21</v>
      </c>
      <c r="P971" s="75" t="s">
        <v>21</v>
      </c>
      <c r="Q971" s="75" t="s">
        <v>21</v>
      </c>
      <c r="R971" s="72" t="s">
        <v>21</v>
      </c>
    </row>
    <row r="972" spans="1:18" s="11" customFormat="1" ht="30" x14ac:dyDescent="0.25">
      <c r="A972" s="378"/>
      <c r="B972" s="67" t="s">
        <v>455</v>
      </c>
      <c r="C972" s="68"/>
      <c r="D972" s="73" t="s">
        <v>456</v>
      </c>
      <c r="E972" s="68" t="s">
        <v>457</v>
      </c>
      <c r="F972" s="68">
        <v>642</v>
      </c>
      <c r="G972" s="67" t="s">
        <v>21</v>
      </c>
      <c r="H972" s="68">
        <v>20</v>
      </c>
      <c r="I972" s="67" t="s">
        <v>21</v>
      </c>
      <c r="J972" s="68">
        <v>22</v>
      </c>
      <c r="K972" s="68">
        <f t="shared" ref="K972:K988" si="38">H972</f>
        <v>20</v>
      </c>
      <c r="L972" s="67" t="s">
        <v>21</v>
      </c>
      <c r="M972" s="69">
        <v>45838</v>
      </c>
      <c r="N972" s="69">
        <f>M972</f>
        <v>45838</v>
      </c>
      <c r="O972" s="67" t="s">
        <v>21</v>
      </c>
      <c r="P972" s="67" t="s">
        <v>21</v>
      </c>
      <c r="Q972" s="67" t="s">
        <v>21</v>
      </c>
      <c r="R972" s="67" t="s">
        <v>21</v>
      </c>
    </row>
    <row r="973" spans="1:18" s="11" customFormat="1" ht="30" x14ac:dyDescent="0.25">
      <c r="A973" s="378"/>
      <c r="B973" s="67" t="s">
        <v>455</v>
      </c>
      <c r="C973" s="68"/>
      <c r="D973" s="73" t="s">
        <v>456</v>
      </c>
      <c r="E973" s="68" t="s">
        <v>457</v>
      </c>
      <c r="F973" s="68">
        <v>642</v>
      </c>
      <c r="G973" s="67" t="s">
        <v>21</v>
      </c>
      <c r="H973" s="68">
        <v>30</v>
      </c>
      <c r="I973" s="67" t="s">
        <v>21</v>
      </c>
      <c r="J973" s="68">
        <v>22</v>
      </c>
      <c r="K973" s="68">
        <f t="shared" si="38"/>
        <v>30</v>
      </c>
      <c r="L973" s="67" t="s">
        <v>21</v>
      </c>
      <c r="M973" s="69">
        <v>45930</v>
      </c>
      <c r="N973" s="69">
        <v>45930</v>
      </c>
      <c r="O973" s="67" t="s">
        <v>21</v>
      </c>
      <c r="P973" s="67" t="s">
        <v>21</v>
      </c>
      <c r="Q973" s="67" t="s">
        <v>21</v>
      </c>
      <c r="R973" s="67" t="s">
        <v>21</v>
      </c>
    </row>
    <row r="974" spans="1:18" ht="30" x14ac:dyDescent="0.25">
      <c r="A974" s="378"/>
      <c r="B974" s="72" t="s">
        <v>458</v>
      </c>
      <c r="C974" s="73"/>
      <c r="D974" s="73" t="s">
        <v>456</v>
      </c>
      <c r="E974" s="73" t="s">
        <v>457</v>
      </c>
      <c r="F974" s="73">
        <v>642</v>
      </c>
      <c r="G974" s="72" t="s">
        <v>21</v>
      </c>
      <c r="H974" s="73">
        <v>1161</v>
      </c>
      <c r="I974" s="72" t="s">
        <v>21</v>
      </c>
      <c r="J974" s="73">
        <v>1163</v>
      </c>
      <c r="K974" s="73">
        <f t="shared" si="38"/>
        <v>1161</v>
      </c>
      <c r="L974" s="72" t="s">
        <v>21</v>
      </c>
      <c r="M974" s="74">
        <v>45747</v>
      </c>
      <c r="N974" s="74">
        <f t="shared" ref="N974" si="39">M974</f>
        <v>45747</v>
      </c>
      <c r="O974" s="75" t="s">
        <v>21</v>
      </c>
      <c r="P974" s="75" t="s">
        <v>21</v>
      </c>
      <c r="Q974" s="75" t="s">
        <v>21</v>
      </c>
      <c r="R974" s="72" t="s">
        <v>21</v>
      </c>
    </row>
    <row r="975" spans="1:18" s="11" customFormat="1" ht="30" x14ac:dyDescent="0.25">
      <c r="A975" s="378"/>
      <c r="B975" s="67" t="s">
        <v>458</v>
      </c>
      <c r="C975" s="68"/>
      <c r="D975" s="73" t="s">
        <v>456</v>
      </c>
      <c r="E975" s="68" t="s">
        <v>457</v>
      </c>
      <c r="F975" s="68">
        <v>642</v>
      </c>
      <c r="G975" s="67" t="s">
        <v>21</v>
      </c>
      <c r="H975" s="68">
        <v>2322</v>
      </c>
      <c r="I975" s="67" t="s">
        <v>21</v>
      </c>
      <c r="J975" s="68">
        <v>2503</v>
      </c>
      <c r="K975" s="68">
        <f t="shared" si="38"/>
        <v>2322</v>
      </c>
      <c r="L975" s="67" t="s">
        <v>21</v>
      </c>
      <c r="M975" s="69">
        <v>45838</v>
      </c>
      <c r="N975" s="69">
        <f>M975</f>
        <v>45838</v>
      </c>
      <c r="O975" s="67" t="s">
        <v>21</v>
      </c>
      <c r="P975" s="67" t="s">
        <v>21</v>
      </c>
      <c r="Q975" s="67" t="s">
        <v>21</v>
      </c>
      <c r="R975" s="67" t="s">
        <v>21</v>
      </c>
    </row>
    <row r="976" spans="1:18" s="11" customFormat="1" ht="30" x14ac:dyDescent="0.25">
      <c r="A976" s="378"/>
      <c r="B976" s="67" t="s">
        <v>458</v>
      </c>
      <c r="C976" s="68"/>
      <c r="D976" s="73" t="s">
        <v>456</v>
      </c>
      <c r="E976" s="68" t="s">
        <v>457</v>
      </c>
      <c r="F976" s="68">
        <v>642</v>
      </c>
      <c r="G976" s="67" t="s">
        <v>21</v>
      </c>
      <c r="H976" s="68">
        <v>3483</v>
      </c>
      <c r="I976" s="67" t="s">
        <v>21</v>
      </c>
      <c r="J976" s="68">
        <v>2503</v>
      </c>
      <c r="K976" s="68">
        <f t="shared" si="38"/>
        <v>3483</v>
      </c>
      <c r="L976" s="67" t="s">
        <v>21</v>
      </c>
      <c r="M976" s="69">
        <v>45930</v>
      </c>
      <c r="N976" s="69">
        <v>45930</v>
      </c>
      <c r="O976" s="67" t="s">
        <v>21</v>
      </c>
      <c r="P976" s="67" t="s">
        <v>21</v>
      </c>
      <c r="Q976" s="67" t="s">
        <v>21</v>
      </c>
      <c r="R976" s="67" t="s">
        <v>21</v>
      </c>
    </row>
    <row r="977" spans="1:18" ht="30" x14ac:dyDescent="0.25">
      <c r="A977" s="378"/>
      <c r="B977" s="72" t="s">
        <v>459</v>
      </c>
      <c r="C977" s="73"/>
      <c r="D977" s="73" t="s">
        <v>456</v>
      </c>
      <c r="E977" s="73" t="s">
        <v>457</v>
      </c>
      <c r="F977" s="73">
        <v>642</v>
      </c>
      <c r="G977" s="72" t="s">
        <v>21</v>
      </c>
      <c r="H977" s="73">
        <v>3</v>
      </c>
      <c r="I977" s="72" t="s">
        <v>21</v>
      </c>
      <c r="J977" s="73">
        <v>4</v>
      </c>
      <c r="K977" s="73">
        <f t="shared" si="38"/>
        <v>3</v>
      </c>
      <c r="L977" s="72" t="s">
        <v>21</v>
      </c>
      <c r="M977" s="74">
        <v>45747</v>
      </c>
      <c r="N977" s="74">
        <f t="shared" ref="N977" si="40">M977</f>
        <v>45747</v>
      </c>
      <c r="O977" s="75" t="s">
        <v>21</v>
      </c>
      <c r="P977" s="75" t="s">
        <v>21</v>
      </c>
      <c r="Q977" s="75" t="s">
        <v>21</v>
      </c>
      <c r="R977" s="72" t="s">
        <v>21</v>
      </c>
    </row>
    <row r="978" spans="1:18" s="11" customFormat="1" ht="30" x14ac:dyDescent="0.25">
      <c r="A978" s="378"/>
      <c r="B978" s="67" t="s">
        <v>459</v>
      </c>
      <c r="C978" s="68"/>
      <c r="D978" s="73" t="s">
        <v>456</v>
      </c>
      <c r="E978" s="68" t="s">
        <v>457</v>
      </c>
      <c r="F978" s="68">
        <v>642</v>
      </c>
      <c r="G978" s="67" t="s">
        <v>21</v>
      </c>
      <c r="H978" s="68">
        <v>6</v>
      </c>
      <c r="I978" s="67" t="s">
        <v>21</v>
      </c>
      <c r="J978" s="68">
        <v>6</v>
      </c>
      <c r="K978" s="68">
        <f t="shared" si="38"/>
        <v>6</v>
      </c>
      <c r="L978" s="67" t="s">
        <v>21</v>
      </c>
      <c r="M978" s="69">
        <v>45838</v>
      </c>
      <c r="N978" s="69">
        <f>M978</f>
        <v>45838</v>
      </c>
      <c r="O978" s="67" t="s">
        <v>21</v>
      </c>
      <c r="P978" s="67" t="s">
        <v>21</v>
      </c>
      <c r="Q978" s="67" t="s">
        <v>21</v>
      </c>
      <c r="R978" s="67" t="s">
        <v>21</v>
      </c>
    </row>
    <row r="979" spans="1:18" s="11" customFormat="1" ht="30" x14ac:dyDescent="0.25">
      <c r="A979" s="378"/>
      <c r="B979" s="67" t="s">
        <v>459</v>
      </c>
      <c r="C979" s="68"/>
      <c r="D979" s="73" t="s">
        <v>456</v>
      </c>
      <c r="E979" s="68" t="s">
        <v>457</v>
      </c>
      <c r="F979" s="68">
        <v>642</v>
      </c>
      <c r="G979" s="67" t="s">
        <v>21</v>
      </c>
      <c r="H979" s="68">
        <v>9</v>
      </c>
      <c r="I979" s="67" t="s">
        <v>21</v>
      </c>
      <c r="J979" s="68">
        <v>6</v>
      </c>
      <c r="K979" s="68">
        <f t="shared" si="38"/>
        <v>9</v>
      </c>
      <c r="L979" s="67" t="s">
        <v>21</v>
      </c>
      <c r="M979" s="69">
        <v>45930</v>
      </c>
      <c r="N979" s="69">
        <v>45930</v>
      </c>
      <c r="O979" s="67" t="s">
        <v>21</v>
      </c>
      <c r="P979" s="67" t="s">
        <v>21</v>
      </c>
      <c r="Q979" s="67" t="s">
        <v>21</v>
      </c>
      <c r="R979" s="67" t="s">
        <v>21</v>
      </c>
    </row>
    <row r="980" spans="1:18" ht="60" x14ac:dyDescent="0.25">
      <c r="A980" s="378"/>
      <c r="B980" s="72" t="s">
        <v>461</v>
      </c>
      <c r="C980" s="73"/>
      <c r="D980" s="73" t="s">
        <v>456</v>
      </c>
      <c r="E980" s="73" t="s">
        <v>457</v>
      </c>
      <c r="F980" s="73">
        <v>642</v>
      </c>
      <c r="G980" s="72" t="s">
        <v>21</v>
      </c>
      <c r="H980" s="73">
        <v>99</v>
      </c>
      <c r="I980" s="72" t="s">
        <v>21</v>
      </c>
      <c r="J980" s="73">
        <v>99</v>
      </c>
      <c r="K980" s="73">
        <f t="shared" si="38"/>
        <v>99</v>
      </c>
      <c r="L980" s="72" t="s">
        <v>21</v>
      </c>
      <c r="M980" s="74">
        <v>45747</v>
      </c>
      <c r="N980" s="74">
        <f t="shared" ref="N980" si="41">M980</f>
        <v>45747</v>
      </c>
      <c r="O980" s="75" t="s">
        <v>21</v>
      </c>
      <c r="P980" s="75" t="s">
        <v>21</v>
      </c>
      <c r="Q980" s="75" t="s">
        <v>21</v>
      </c>
      <c r="R980" s="72" t="s">
        <v>21</v>
      </c>
    </row>
    <row r="981" spans="1:18" s="11" customFormat="1" ht="60" x14ac:dyDescent="0.25">
      <c r="A981" s="378"/>
      <c r="B981" s="67" t="s">
        <v>461</v>
      </c>
      <c r="C981" s="68"/>
      <c r="D981" s="73" t="s">
        <v>456</v>
      </c>
      <c r="E981" s="68" t="s">
        <v>457</v>
      </c>
      <c r="F981" s="68">
        <v>642</v>
      </c>
      <c r="G981" s="67" t="s">
        <v>21</v>
      </c>
      <c r="H981" s="68">
        <v>198</v>
      </c>
      <c r="I981" s="67" t="s">
        <v>21</v>
      </c>
      <c r="J981" s="68">
        <v>198</v>
      </c>
      <c r="K981" s="68">
        <f t="shared" si="38"/>
        <v>198</v>
      </c>
      <c r="L981" s="67" t="s">
        <v>21</v>
      </c>
      <c r="M981" s="69">
        <v>45838</v>
      </c>
      <c r="N981" s="69">
        <f>M981</f>
        <v>45838</v>
      </c>
      <c r="O981" s="67" t="s">
        <v>21</v>
      </c>
      <c r="P981" s="67" t="s">
        <v>21</v>
      </c>
      <c r="Q981" s="67" t="s">
        <v>21</v>
      </c>
      <c r="R981" s="67" t="s">
        <v>21</v>
      </c>
    </row>
    <row r="982" spans="1:18" s="11" customFormat="1" ht="60" x14ac:dyDescent="0.25">
      <c r="A982" s="378"/>
      <c r="B982" s="67" t="s">
        <v>461</v>
      </c>
      <c r="C982" s="68"/>
      <c r="D982" s="73" t="s">
        <v>456</v>
      </c>
      <c r="E982" s="68" t="s">
        <v>457</v>
      </c>
      <c r="F982" s="68">
        <v>642</v>
      </c>
      <c r="G982" s="67" t="s">
        <v>21</v>
      </c>
      <c r="H982" s="68">
        <v>297</v>
      </c>
      <c r="I982" s="67" t="s">
        <v>21</v>
      </c>
      <c r="J982" s="68">
        <v>198</v>
      </c>
      <c r="K982" s="68">
        <f t="shared" si="38"/>
        <v>297</v>
      </c>
      <c r="L982" s="67" t="s">
        <v>21</v>
      </c>
      <c r="M982" s="69">
        <v>45930</v>
      </c>
      <c r="N982" s="69">
        <v>45930</v>
      </c>
      <c r="O982" s="67" t="s">
        <v>21</v>
      </c>
      <c r="P982" s="67" t="s">
        <v>21</v>
      </c>
      <c r="Q982" s="67" t="s">
        <v>21</v>
      </c>
      <c r="R982" s="67" t="s">
        <v>21</v>
      </c>
    </row>
    <row r="983" spans="1:18" ht="75" x14ac:dyDescent="0.25">
      <c r="A983" s="378"/>
      <c r="B983" s="72" t="s">
        <v>463</v>
      </c>
      <c r="C983" s="73"/>
      <c r="D983" s="73" t="s">
        <v>456</v>
      </c>
      <c r="E983" s="73" t="s">
        <v>453</v>
      </c>
      <c r="F983" s="73">
        <v>744</v>
      </c>
      <c r="G983" s="72" t="s">
        <v>21</v>
      </c>
      <c r="H983" s="73">
        <v>95</v>
      </c>
      <c r="I983" s="72" t="s">
        <v>21</v>
      </c>
      <c r="J983" s="73">
        <v>95</v>
      </c>
      <c r="K983" s="73">
        <f t="shared" si="38"/>
        <v>95</v>
      </c>
      <c r="L983" s="72" t="s">
        <v>21</v>
      </c>
      <c r="M983" s="74">
        <v>45747</v>
      </c>
      <c r="N983" s="74">
        <f t="shared" ref="N983" si="42">M983</f>
        <v>45747</v>
      </c>
      <c r="O983" s="75" t="s">
        <v>21</v>
      </c>
      <c r="P983" s="75" t="s">
        <v>21</v>
      </c>
      <c r="Q983" s="75" t="s">
        <v>21</v>
      </c>
      <c r="R983" s="72" t="s">
        <v>21</v>
      </c>
    </row>
    <row r="984" spans="1:18" s="11" customFormat="1" ht="75" x14ac:dyDescent="0.25">
      <c r="A984" s="378"/>
      <c r="B984" s="67" t="s">
        <v>463</v>
      </c>
      <c r="C984" s="68"/>
      <c r="D984" s="73" t="s">
        <v>456</v>
      </c>
      <c r="E984" s="68" t="s">
        <v>453</v>
      </c>
      <c r="F984" s="68">
        <v>744</v>
      </c>
      <c r="G984" s="67" t="s">
        <v>21</v>
      </c>
      <c r="H984" s="68">
        <v>95</v>
      </c>
      <c r="I984" s="67" t="s">
        <v>21</v>
      </c>
      <c r="J984" s="68">
        <v>95</v>
      </c>
      <c r="K984" s="68">
        <f t="shared" si="38"/>
        <v>95</v>
      </c>
      <c r="L984" s="67" t="s">
        <v>21</v>
      </c>
      <c r="M984" s="69">
        <v>45838</v>
      </c>
      <c r="N984" s="69">
        <f>M984</f>
        <v>45838</v>
      </c>
      <c r="O984" s="67" t="s">
        <v>21</v>
      </c>
      <c r="P984" s="67" t="s">
        <v>21</v>
      </c>
      <c r="Q984" s="67" t="s">
        <v>21</v>
      </c>
      <c r="R984" s="67" t="s">
        <v>21</v>
      </c>
    </row>
    <row r="985" spans="1:18" s="11" customFormat="1" ht="75" x14ac:dyDescent="0.25">
      <c r="A985" s="378"/>
      <c r="B985" s="67" t="s">
        <v>463</v>
      </c>
      <c r="C985" s="68"/>
      <c r="D985" s="73" t="s">
        <v>456</v>
      </c>
      <c r="E985" s="68" t="s">
        <v>453</v>
      </c>
      <c r="F985" s="68">
        <v>744</v>
      </c>
      <c r="G985" s="67" t="s">
        <v>21</v>
      </c>
      <c r="H985" s="68">
        <v>95</v>
      </c>
      <c r="I985" s="67" t="s">
        <v>21</v>
      </c>
      <c r="J985" s="68">
        <v>95</v>
      </c>
      <c r="K985" s="68">
        <f t="shared" si="38"/>
        <v>95</v>
      </c>
      <c r="L985" s="67" t="s">
        <v>21</v>
      </c>
      <c r="M985" s="69">
        <v>45930</v>
      </c>
      <c r="N985" s="69">
        <v>45930</v>
      </c>
      <c r="O985" s="67" t="s">
        <v>21</v>
      </c>
      <c r="P985" s="67" t="s">
        <v>21</v>
      </c>
      <c r="Q985" s="67" t="s">
        <v>21</v>
      </c>
      <c r="R985" s="67" t="s">
        <v>21</v>
      </c>
    </row>
    <row r="986" spans="1:18" ht="30" x14ac:dyDescent="0.25">
      <c r="A986" s="378"/>
      <c r="B986" s="72" t="s">
        <v>455</v>
      </c>
      <c r="C986" s="73"/>
      <c r="D986" s="73" t="s">
        <v>456</v>
      </c>
      <c r="E986" s="73" t="s">
        <v>457</v>
      </c>
      <c r="F986" s="73">
        <v>642</v>
      </c>
      <c r="G986" s="72" t="s">
        <v>21</v>
      </c>
      <c r="H986" s="73">
        <v>10</v>
      </c>
      <c r="I986" s="72" t="s">
        <v>21</v>
      </c>
      <c r="J986" s="73">
        <v>10</v>
      </c>
      <c r="K986" s="73">
        <f t="shared" si="38"/>
        <v>10</v>
      </c>
      <c r="L986" s="72" t="s">
        <v>21</v>
      </c>
      <c r="M986" s="74">
        <v>45747</v>
      </c>
      <c r="N986" s="74">
        <f t="shared" ref="N986" si="43">M986</f>
        <v>45747</v>
      </c>
      <c r="O986" s="75" t="s">
        <v>21</v>
      </c>
      <c r="P986" s="75" t="s">
        <v>21</v>
      </c>
      <c r="Q986" s="75" t="s">
        <v>21</v>
      </c>
      <c r="R986" s="72" t="s">
        <v>21</v>
      </c>
    </row>
    <row r="987" spans="1:18" s="11" customFormat="1" ht="30" x14ac:dyDescent="0.25">
      <c r="A987" s="378"/>
      <c r="B987" s="67" t="s">
        <v>455</v>
      </c>
      <c r="C987" s="68"/>
      <c r="D987" s="73" t="s">
        <v>456</v>
      </c>
      <c r="E987" s="68" t="s">
        <v>457</v>
      </c>
      <c r="F987" s="68">
        <v>642</v>
      </c>
      <c r="G987" s="67" t="s">
        <v>21</v>
      </c>
      <c r="H987" s="68">
        <v>20</v>
      </c>
      <c r="I987" s="67" t="s">
        <v>21</v>
      </c>
      <c r="J987" s="68">
        <v>22</v>
      </c>
      <c r="K987" s="68">
        <f t="shared" si="38"/>
        <v>20</v>
      </c>
      <c r="L987" s="67" t="s">
        <v>21</v>
      </c>
      <c r="M987" s="69">
        <v>45838</v>
      </c>
      <c r="N987" s="69">
        <f>M987</f>
        <v>45838</v>
      </c>
      <c r="O987" s="67" t="s">
        <v>21</v>
      </c>
      <c r="P987" s="67" t="s">
        <v>21</v>
      </c>
      <c r="Q987" s="67" t="s">
        <v>21</v>
      </c>
      <c r="R987" s="67" t="s">
        <v>21</v>
      </c>
    </row>
    <row r="988" spans="1:18" s="11" customFormat="1" ht="30" x14ac:dyDescent="0.25">
      <c r="A988" s="378"/>
      <c r="B988" s="67" t="s">
        <v>455</v>
      </c>
      <c r="C988" s="68"/>
      <c r="D988" s="73" t="s">
        <v>456</v>
      </c>
      <c r="E988" s="68" t="s">
        <v>457</v>
      </c>
      <c r="F988" s="68">
        <v>642</v>
      </c>
      <c r="G988" s="67" t="s">
        <v>21</v>
      </c>
      <c r="H988" s="68">
        <v>30</v>
      </c>
      <c r="I988" s="67" t="s">
        <v>21</v>
      </c>
      <c r="J988" s="68">
        <v>22</v>
      </c>
      <c r="K988" s="68">
        <f t="shared" si="38"/>
        <v>30</v>
      </c>
      <c r="L988" s="67" t="s">
        <v>21</v>
      </c>
      <c r="M988" s="69">
        <v>45930</v>
      </c>
      <c r="N988" s="69">
        <v>45930</v>
      </c>
      <c r="O988" s="67" t="s">
        <v>21</v>
      </c>
      <c r="P988" s="67" t="s">
        <v>21</v>
      </c>
      <c r="Q988" s="67" t="s">
        <v>21</v>
      </c>
      <c r="R988" s="67" t="s">
        <v>21</v>
      </c>
    </row>
    <row r="989" spans="1:18" s="11" customFormat="1" x14ac:dyDescent="0.25">
      <c r="A989" s="378" t="s">
        <v>467</v>
      </c>
      <c r="B989" s="67" t="s">
        <v>189</v>
      </c>
      <c r="C989" s="68"/>
      <c r="D989" s="67" t="s">
        <v>21</v>
      </c>
      <c r="E989" s="68" t="s">
        <v>453</v>
      </c>
      <c r="F989" s="68">
        <v>742</v>
      </c>
      <c r="G989" s="68">
        <v>25.8</v>
      </c>
      <c r="H989" s="68">
        <v>25.8</v>
      </c>
      <c r="I989" s="68">
        <v>16.600000000000001</v>
      </c>
      <c r="J989" s="68">
        <v>16.600000000000001</v>
      </c>
      <c r="K989" s="68">
        <f>G989</f>
        <v>25.8</v>
      </c>
      <c r="L989" s="67" t="s">
        <v>21</v>
      </c>
      <c r="M989" s="69">
        <v>46022</v>
      </c>
      <c r="N989" s="69">
        <v>46022</v>
      </c>
      <c r="O989" s="70">
        <v>1563935</v>
      </c>
      <c r="P989" s="67" t="s">
        <v>21</v>
      </c>
      <c r="Q989" s="70">
        <v>437426.33</v>
      </c>
      <c r="R989" s="70">
        <v>437426.33</v>
      </c>
    </row>
    <row r="990" spans="1:18" ht="30" x14ac:dyDescent="0.25">
      <c r="A990" s="378"/>
      <c r="B990" s="72" t="s">
        <v>455</v>
      </c>
      <c r="C990" s="73"/>
      <c r="D990" s="73" t="s">
        <v>456</v>
      </c>
      <c r="E990" s="73" t="s">
        <v>457</v>
      </c>
      <c r="F990" s="73">
        <v>642</v>
      </c>
      <c r="G990" s="72" t="s">
        <v>21</v>
      </c>
      <c r="H990" s="73">
        <v>26</v>
      </c>
      <c r="I990" s="72" t="s">
        <v>21</v>
      </c>
      <c r="J990" s="73">
        <v>28</v>
      </c>
      <c r="K990" s="73">
        <f>H990</f>
        <v>26</v>
      </c>
      <c r="L990" s="72" t="s">
        <v>21</v>
      </c>
      <c r="M990" s="74">
        <v>45747</v>
      </c>
      <c r="N990" s="74">
        <f t="shared" ref="N990" si="44">M990</f>
        <v>45747</v>
      </c>
      <c r="O990" s="75" t="s">
        <v>21</v>
      </c>
      <c r="P990" s="75" t="s">
        <v>21</v>
      </c>
      <c r="Q990" s="75" t="s">
        <v>21</v>
      </c>
      <c r="R990" s="72" t="s">
        <v>21</v>
      </c>
    </row>
    <row r="991" spans="1:18" s="11" customFormat="1" ht="30" x14ac:dyDescent="0.25">
      <c r="A991" s="378"/>
      <c r="B991" s="67" t="s">
        <v>455</v>
      </c>
      <c r="C991" s="68"/>
      <c r="D991" s="73" t="s">
        <v>456</v>
      </c>
      <c r="E991" s="68" t="s">
        <v>457</v>
      </c>
      <c r="F991" s="68">
        <v>642</v>
      </c>
      <c r="G991" s="67" t="s">
        <v>21</v>
      </c>
      <c r="H991" s="68">
        <v>53</v>
      </c>
      <c r="I991" s="67" t="s">
        <v>21</v>
      </c>
      <c r="J991" s="68">
        <v>53</v>
      </c>
      <c r="K991" s="68">
        <f t="shared" ref="K991:K998" si="45">H991</f>
        <v>53</v>
      </c>
      <c r="L991" s="67" t="s">
        <v>21</v>
      </c>
      <c r="M991" s="69">
        <v>45838</v>
      </c>
      <c r="N991" s="69">
        <f>M991</f>
        <v>45838</v>
      </c>
      <c r="O991" s="67" t="s">
        <v>21</v>
      </c>
      <c r="P991" s="67" t="s">
        <v>21</v>
      </c>
      <c r="Q991" s="67" t="s">
        <v>21</v>
      </c>
      <c r="R991" s="67" t="s">
        <v>21</v>
      </c>
    </row>
    <row r="992" spans="1:18" s="11" customFormat="1" ht="30" x14ac:dyDescent="0.25">
      <c r="A992" s="378"/>
      <c r="B992" s="67" t="s">
        <v>455</v>
      </c>
      <c r="C992" s="68"/>
      <c r="D992" s="73" t="s">
        <v>456</v>
      </c>
      <c r="E992" s="68" t="s">
        <v>457</v>
      </c>
      <c r="F992" s="68">
        <v>642</v>
      </c>
      <c r="G992" s="67" t="s">
        <v>21</v>
      </c>
      <c r="H992" s="68">
        <v>79</v>
      </c>
      <c r="I992" s="67" t="s">
        <v>21</v>
      </c>
      <c r="J992" s="68">
        <v>53</v>
      </c>
      <c r="K992" s="68">
        <f t="shared" si="45"/>
        <v>79</v>
      </c>
      <c r="L992" s="67" t="s">
        <v>21</v>
      </c>
      <c r="M992" s="69">
        <v>45930</v>
      </c>
      <c r="N992" s="69">
        <v>45930</v>
      </c>
      <c r="O992" s="67" t="s">
        <v>21</v>
      </c>
      <c r="P992" s="67" t="s">
        <v>21</v>
      </c>
      <c r="Q992" s="67" t="s">
        <v>21</v>
      </c>
      <c r="R992" s="67" t="s">
        <v>21</v>
      </c>
    </row>
    <row r="993" spans="1:18" ht="30" x14ac:dyDescent="0.25">
      <c r="A993" s="378"/>
      <c r="B993" s="72" t="s">
        <v>458</v>
      </c>
      <c r="C993" s="73"/>
      <c r="D993" s="73" t="s">
        <v>456</v>
      </c>
      <c r="E993" s="73" t="s">
        <v>457</v>
      </c>
      <c r="F993" s="73">
        <v>642</v>
      </c>
      <c r="G993" s="72" t="s">
        <v>21</v>
      </c>
      <c r="H993" s="73">
        <v>1376</v>
      </c>
      <c r="I993" s="72" t="s">
        <v>21</v>
      </c>
      <c r="J993" s="73">
        <v>1646</v>
      </c>
      <c r="K993" s="73">
        <f t="shared" si="45"/>
        <v>1376</v>
      </c>
      <c r="L993" s="72" t="s">
        <v>21</v>
      </c>
      <c r="M993" s="74">
        <v>45747</v>
      </c>
      <c r="N993" s="74">
        <f t="shared" ref="N993" si="46">M993</f>
        <v>45747</v>
      </c>
      <c r="O993" s="75" t="s">
        <v>21</v>
      </c>
      <c r="P993" s="75" t="s">
        <v>21</v>
      </c>
      <c r="Q993" s="75" t="s">
        <v>21</v>
      </c>
      <c r="R993" s="72" t="s">
        <v>21</v>
      </c>
    </row>
    <row r="994" spans="1:18" s="11" customFormat="1" ht="30" x14ac:dyDescent="0.25">
      <c r="A994" s="378"/>
      <c r="B994" s="67" t="s">
        <v>458</v>
      </c>
      <c r="C994" s="68"/>
      <c r="D994" s="73" t="s">
        <v>456</v>
      </c>
      <c r="E994" s="68" t="s">
        <v>457</v>
      </c>
      <c r="F994" s="68">
        <v>642</v>
      </c>
      <c r="G994" s="67" t="s">
        <v>21</v>
      </c>
      <c r="H994" s="68">
        <v>2752</v>
      </c>
      <c r="I994" s="67" t="s">
        <v>21</v>
      </c>
      <c r="J994" s="68">
        <v>2775</v>
      </c>
      <c r="K994" s="68">
        <f t="shared" si="45"/>
        <v>2752</v>
      </c>
      <c r="L994" s="67" t="s">
        <v>21</v>
      </c>
      <c r="M994" s="69">
        <v>45838</v>
      </c>
      <c r="N994" s="69">
        <f>M994</f>
        <v>45838</v>
      </c>
      <c r="O994" s="67" t="s">
        <v>21</v>
      </c>
      <c r="P994" s="67" t="s">
        <v>21</v>
      </c>
      <c r="Q994" s="67" t="s">
        <v>21</v>
      </c>
      <c r="R994" s="67" t="s">
        <v>21</v>
      </c>
    </row>
    <row r="995" spans="1:18" s="11" customFormat="1" ht="30" x14ac:dyDescent="0.25">
      <c r="A995" s="378"/>
      <c r="B995" s="67" t="s">
        <v>458</v>
      </c>
      <c r="C995" s="68"/>
      <c r="D995" s="73" t="s">
        <v>456</v>
      </c>
      <c r="E995" s="68" t="s">
        <v>457</v>
      </c>
      <c r="F995" s="68">
        <v>642</v>
      </c>
      <c r="G995" s="67" t="s">
        <v>21</v>
      </c>
      <c r="H995" s="68">
        <v>4128</v>
      </c>
      <c r="I995" s="67" t="s">
        <v>21</v>
      </c>
      <c r="J995" s="68">
        <v>2775</v>
      </c>
      <c r="K995" s="68">
        <f t="shared" si="45"/>
        <v>4128</v>
      </c>
      <c r="L995" s="67" t="s">
        <v>21</v>
      </c>
      <c r="M995" s="69">
        <v>45930</v>
      </c>
      <c r="N995" s="69">
        <v>45930</v>
      </c>
      <c r="O995" s="67" t="s">
        <v>21</v>
      </c>
      <c r="P995" s="67" t="s">
        <v>21</v>
      </c>
      <c r="Q995" s="67" t="s">
        <v>21</v>
      </c>
      <c r="R995" s="67" t="s">
        <v>21</v>
      </c>
    </row>
    <row r="996" spans="1:18" ht="30" x14ac:dyDescent="0.25">
      <c r="A996" s="378"/>
      <c r="B996" s="72" t="s">
        <v>459</v>
      </c>
      <c r="C996" s="73"/>
      <c r="D996" s="73" t="s">
        <v>456</v>
      </c>
      <c r="E996" s="73" t="s">
        <v>457</v>
      </c>
      <c r="F996" s="73">
        <v>642</v>
      </c>
      <c r="G996" s="72" t="s">
        <v>21</v>
      </c>
      <c r="H996" s="73">
        <v>4</v>
      </c>
      <c r="I996" s="72" t="s">
        <v>21</v>
      </c>
      <c r="J996" s="73">
        <v>4</v>
      </c>
      <c r="K996" s="73">
        <f t="shared" si="45"/>
        <v>4</v>
      </c>
      <c r="L996" s="72" t="s">
        <v>21</v>
      </c>
      <c r="M996" s="74">
        <v>45747</v>
      </c>
      <c r="N996" s="74">
        <f t="shared" ref="N996" si="47">M996</f>
        <v>45747</v>
      </c>
      <c r="O996" s="75" t="s">
        <v>21</v>
      </c>
      <c r="P996" s="75" t="s">
        <v>21</v>
      </c>
      <c r="Q996" s="75" t="s">
        <v>21</v>
      </c>
      <c r="R996" s="72" t="s">
        <v>21</v>
      </c>
    </row>
    <row r="997" spans="1:18" s="11" customFormat="1" ht="30" x14ac:dyDescent="0.25">
      <c r="A997" s="378"/>
      <c r="B997" s="67" t="s">
        <v>459</v>
      </c>
      <c r="C997" s="68"/>
      <c r="D997" s="73" t="s">
        <v>456</v>
      </c>
      <c r="E997" s="68" t="s">
        <v>457</v>
      </c>
      <c r="F997" s="68">
        <v>642</v>
      </c>
      <c r="G997" s="67" t="s">
        <v>21</v>
      </c>
      <c r="H997" s="68">
        <v>9</v>
      </c>
      <c r="I997" s="67" t="s">
        <v>21</v>
      </c>
      <c r="J997" s="68">
        <v>9</v>
      </c>
      <c r="K997" s="68">
        <f t="shared" si="45"/>
        <v>9</v>
      </c>
      <c r="L997" s="67" t="s">
        <v>21</v>
      </c>
      <c r="M997" s="69">
        <v>45838</v>
      </c>
      <c r="N997" s="69">
        <f>M997</f>
        <v>45838</v>
      </c>
      <c r="O997" s="67" t="s">
        <v>21</v>
      </c>
      <c r="P997" s="67" t="s">
        <v>21</v>
      </c>
      <c r="Q997" s="67" t="s">
        <v>21</v>
      </c>
      <c r="R997" s="67" t="s">
        <v>21</v>
      </c>
    </row>
    <row r="998" spans="1:18" s="11" customFormat="1" ht="30" x14ac:dyDescent="0.25">
      <c r="A998" s="378"/>
      <c r="B998" s="67" t="s">
        <v>459</v>
      </c>
      <c r="C998" s="68"/>
      <c r="D998" s="73" t="s">
        <v>456</v>
      </c>
      <c r="E998" s="68" t="s">
        <v>457</v>
      </c>
      <c r="F998" s="68">
        <v>642</v>
      </c>
      <c r="G998" s="67" t="s">
        <v>21</v>
      </c>
      <c r="H998" s="68">
        <v>14</v>
      </c>
      <c r="I998" s="67" t="s">
        <v>21</v>
      </c>
      <c r="J998" s="68">
        <v>9</v>
      </c>
      <c r="K998" s="68">
        <f t="shared" si="45"/>
        <v>14</v>
      </c>
      <c r="L998" s="67" t="s">
        <v>21</v>
      </c>
      <c r="M998" s="69">
        <v>45930</v>
      </c>
      <c r="N998" s="69">
        <v>45930</v>
      </c>
      <c r="O998" s="67" t="s">
        <v>21</v>
      </c>
      <c r="P998" s="67" t="s">
        <v>21</v>
      </c>
      <c r="Q998" s="67" t="s">
        <v>21</v>
      </c>
      <c r="R998" s="67" t="s">
        <v>21</v>
      </c>
    </row>
    <row r="999" spans="1:18" s="11" customFormat="1" x14ac:dyDescent="0.25">
      <c r="A999" s="378" t="s">
        <v>468</v>
      </c>
      <c r="B999" s="67" t="s">
        <v>189</v>
      </c>
      <c r="C999" s="68"/>
      <c r="D999" s="67" t="s">
        <v>21</v>
      </c>
      <c r="E999" s="68" t="s">
        <v>453</v>
      </c>
      <c r="F999" s="68">
        <v>742</v>
      </c>
      <c r="G999" s="68">
        <v>22</v>
      </c>
      <c r="H999" s="68">
        <v>22</v>
      </c>
      <c r="I999" s="68">
        <v>9.6999999999999993</v>
      </c>
      <c r="J999" s="68">
        <v>9.6999999999999993</v>
      </c>
      <c r="K999" s="68">
        <f>G999</f>
        <v>22</v>
      </c>
      <c r="L999" s="67" t="s">
        <v>21</v>
      </c>
      <c r="M999" s="69">
        <v>46022</v>
      </c>
      <c r="N999" s="69">
        <v>46022</v>
      </c>
      <c r="O999" s="70">
        <v>3000000</v>
      </c>
      <c r="P999" s="67" t="s">
        <v>21</v>
      </c>
      <c r="Q999" s="70">
        <v>3000000</v>
      </c>
      <c r="R999" s="68">
        <v>0</v>
      </c>
    </row>
    <row r="1000" spans="1:18" ht="30" x14ac:dyDescent="0.25">
      <c r="A1000" s="378"/>
      <c r="B1000" s="72" t="s">
        <v>455</v>
      </c>
      <c r="C1000" s="73"/>
      <c r="D1000" s="73" t="s">
        <v>456</v>
      </c>
      <c r="E1000" s="73" t="s">
        <v>457</v>
      </c>
      <c r="F1000" s="73">
        <v>642</v>
      </c>
      <c r="G1000" s="72" t="s">
        <v>21</v>
      </c>
      <c r="H1000" s="73">
        <v>87</v>
      </c>
      <c r="I1000" s="72" t="s">
        <v>21</v>
      </c>
      <c r="J1000" s="73">
        <v>173</v>
      </c>
      <c r="K1000" s="73">
        <f>H1000</f>
        <v>87</v>
      </c>
      <c r="L1000" s="72" t="s">
        <v>21</v>
      </c>
      <c r="M1000" s="74">
        <v>45747</v>
      </c>
      <c r="N1000" s="74">
        <f t="shared" ref="N1000" si="48">M1000</f>
        <v>45747</v>
      </c>
      <c r="O1000" s="75" t="s">
        <v>21</v>
      </c>
      <c r="P1000" s="75" t="s">
        <v>21</v>
      </c>
      <c r="Q1000" s="75" t="s">
        <v>21</v>
      </c>
      <c r="R1000" s="72" t="s">
        <v>21</v>
      </c>
    </row>
    <row r="1001" spans="1:18" s="11" customFormat="1" ht="30" x14ac:dyDescent="0.25">
      <c r="A1001" s="378"/>
      <c r="B1001" s="67" t="s">
        <v>455</v>
      </c>
      <c r="C1001" s="68"/>
      <c r="D1001" s="73" t="s">
        <v>456</v>
      </c>
      <c r="E1001" s="68" t="s">
        <v>457</v>
      </c>
      <c r="F1001" s="68">
        <v>642</v>
      </c>
      <c r="G1001" s="67" t="s">
        <v>21</v>
      </c>
      <c r="H1001" s="68">
        <v>262</v>
      </c>
      <c r="I1001" s="67" t="s">
        <v>21</v>
      </c>
      <c r="J1001" s="68">
        <v>267</v>
      </c>
      <c r="K1001" s="68">
        <f>H1001</f>
        <v>262</v>
      </c>
      <c r="L1001" s="67" t="s">
        <v>21</v>
      </c>
      <c r="M1001" s="69">
        <v>45838</v>
      </c>
      <c r="N1001" s="69">
        <f>M1001</f>
        <v>45838</v>
      </c>
      <c r="O1001" s="67" t="s">
        <v>21</v>
      </c>
      <c r="P1001" s="67" t="s">
        <v>21</v>
      </c>
      <c r="Q1001" s="67" t="s">
        <v>21</v>
      </c>
      <c r="R1001" s="67" t="s">
        <v>21</v>
      </c>
    </row>
    <row r="1002" spans="1:18" s="11" customFormat="1" ht="30" x14ac:dyDescent="0.25">
      <c r="A1002" s="378"/>
      <c r="B1002" s="67" t="s">
        <v>455</v>
      </c>
      <c r="C1002" s="68"/>
      <c r="D1002" s="73" t="s">
        <v>456</v>
      </c>
      <c r="E1002" s="68" t="s">
        <v>457</v>
      </c>
      <c r="F1002" s="68">
        <v>642</v>
      </c>
      <c r="G1002" s="67" t="s">
        <v>21</v>
      </c>
      <c r="H1002" s="68">
        <v>350</v>
      </c>
      <c r="I1002" s="67" t="s">
        <v>21</v>
      </c>
      <c r="J1002" s="68">
        <v>267</v>
      </c>
      <c r="K1002" s="68">
        <v>173</v>
      </c>
      <c r="L1002" s="67" t="s">
        <v>21</v>
      </c>
      <c r="M1002" s="69">
        <v>45930</v>
      </c>
      <c r="N1002" s="69">
        <v>45930</v>
      </c>
      <c r="O1002" s="67" t="s">
        <v>21</v>
      </c>
      <c r="P1002" s="67" t="s">
        <v>21</v>
      </c>
      <c r="Q1002" s="67" t="s">
        <v>21</v>
      </c>
      <c r="R1002" s="67" t="s">
        <v>21</v>
      </c>
    </row>
    <row r="1003" spans="1:18" ht="30" x14ac:dyDescent="0.25">
      <c r="A1003" s="378"/>
      <c r="B1003" s="72" t="s">
        <v>458</v>
      </c>
      <c r="C1003" s="73"/>
      <c r="D1003" s="73" t="s">
        <v>456</v>
      </c>
      <c r="E1003" s="73" t="s">
        <v>457</v>
      </c>
      <c r="F1003" s="73">
        <v>642</v>
      </c>
      <c r="G1003" s="72" t="s">
        <v>21</v>
      </c>
      <c r="H1003" s="73">
        <v>3093</v>
      </c>
      <c r="I1003" s="72" t="s">
        <v>21</v>
      </c>
      <c r="J1003" s="73">
        <v>3871</v>
      </c>
      <c r="K1003" s="73">
        <f>H1003</f>
        <v>3093</v>
      </c>
      <c r="L1003" s="72" t="s">
        <v>21</v>
      </c>
      <c r="M1003" s="74">
        <v>45747</v>
      </c>
      <c r="N1003" s="74">
        <f t="shared" ref="N1003" si="49">M1003</f>
        <v>45747</v>
      </c>
      <c r="O1003" s="75" t="s">
        <v>21</v>
      </c>
      <c r="P1003" s="75" t="s">
        <v>21</v>
      </c>
      <c r="Q1003" s="75" t="s">
        <v>21</v>
      </c>
      <c r="R1003" s="72" t="s">
        <v>21</v>
      </c>
    </row>
    <row r="1004" spans="1:18" s="11" customFormat="1" ht="30" x14ac:dyDescent="0.25">
      <c r="A1004" s="378"/>
      <c r="B1004" s="67" t="s">
        <v>458</v>
      </c>
      <c r="C1004" s="68"/>
      <c r="D1004" s="73" t="s">
        <v>456</v>
      </c>
      <c r="E1004" s="68" t="s">
        <v>457</v>
      </c>
      <c r="F1004" s="68">
        <v>642</v>
      </c>
      <c r="G1004" s="67" t="s">
        <v>21</v>
      </c>
      <c r="H1004" s="68">
        <v>6186</v>
      </c>
      <c r="I1004" s="67" t="s">
        <v>21</v>
      </c>
      <c r="J1004" s="68">
        <v>6186</v>
      </c>
      <c r="K1004" s="68">
        <f>H1004</f>
        <v>6186</v>
      </c>
      <c r="L1004" s="67" t="s">
        <v>21</v>
      </c>
      <c r="M1004" s="69">
        <v>45838</v>
      </c>
      <c r="N1004" s="69">
        <f>M1004</f>
        <v>45838</v>
      </c>
      <c r="O1004" s="67" t="s">
        <v>21</v>
      </c>
      <c r="P1004" s="67" t="s">
        <v>21</v>
      </c>
      <c r="Q1004" s="67" t="s">
        <v>21</v>
      </c>
      <c r="R1004" s="67" t="s">
        <v>21</v>
      </c>
    </row>
    <row r="1005" spans="1:18" s="11" customFormat="1" ht="30" x14ac:dyDescent="0.25">
      <c r="A1005" s="378"/>
      <c r="B1005" s="67" t="s">
        <v>458</v>
      </c>
      <c r="C1005" s="68"/>
      <c r="D1005" s="73" t="s">
        <v>456</v>
      </c>
      <c r="E1005" s="68" t="s">
        <v>457</v>
      </c>
      <c r="F1005" s="68">
        <v>642</v>
      </c>
      <c r="G1005" s="67" t="s">
        <v>21</v>
      </c>
      <c r="H1005" s="68">
        <v>9279</v>
      </c>
      <c r="I1005" s="67" t="s">
        <v>21</v>
      </c>
      <c r="J1005" s="68">
        <v>6186</v>
      </c>
      <c r="K1005" s="68">
        <f>H1005</f>
        <v>9279</v>
      </c>
      <c r="L1005" s="67" t="s">
        <v>21</v>
      </c>
      <c r="M1005" s="69">
        <v>45930</v>
      </c>
      <c r="N1005" s="69">
        <v>45930</v>
      </c>
      <c r="O1005" s="67" t="s">
        <v>21</v>
      </c>
      <c r="P1005" s="67" t="s">
        <v>21</v>
      </c>
      <c r="Q1005" s="67" t="s">
        <v>21</v>
      </c>
      <c r="R1005" s="67" t="s">
        <v>21</v>
      </c>
    </row>
    <row r="1006" spans="1:18" ht="30" x14ac:dyDescent="0.25">
      <c r="A1006" s="378"/>
      <c r="B1006" s="72" t="s">
        <v>459</v>
      </c>
      <c r="C1006" s="73"/>
      <c r="D1006" s="73" t="s">
        <v>456</v>
      </c>
      <c r="E1006" s="73" t="s">
        <v>457</v>
      </c>
      <c r="F1006" s="73">
        <v>642</v>
      </c>
      <c r="G1006" s="72" t="s">
        <v>21</v>
      </c>
      <c r="H1006" s="73">
        <v>12</v>
      </c>
      <c r="I1006" s="72" t="s">
        <v>21</v>
      </c>
      <c r="J1006" s="73">
        <v>8</v>
      </c>
      <c r="K1006" s="73">
        <f t="shared" ref="K1006" si="50">H1006</f>
        <v>12</v>
      </c>
      <c r="L1006" s="72" t="s">
        <v>21</v>
      </c>
      <c r="M1006" s="74">
        <v>45747</v>
      </c>
      <c r="N1006" s="74">
        <v>45107</v>
      </c>
      <c r="O1006" s="75" t="s">
        <v>21</v>
      </c>
      <c r="P1006" s="75" t="s">
        <v>21</v>
      </c>
      <c r="Q1006" s="75" t="s">
        <v>21</v>
      </c>
      <c r="R1006" s="72" t="s">
        <v>21</v>
      </c>
    </row>
    <row r="1007" spans="1:18" s="11" customFormat="1" ht="30" x14ac:dyDescent="0.25">
      <c r="A1007" s="378"/>
      <c r="B1007" s="67" t="s">
        <v>459</v>
      </c>
      <c r="C1007" s="68"/>
      <c r="D1007" s="73" t="s">
        <v>456</v>
      </c>
      <c r="E1007" s="68" t="s">
        <v>457</v>
      </c>
      <c r="F1007" s="68">
        <v>642</v>
      </c>
      <c r="G1007" s="67" t="s">
        <v>21</v>
      </c>
      <c r="H1007" s="68">
        <v>25</v>
      </c>
      <c r="I1007" s="67" t="s">
        <v>21</v>
      </c>
      <c r="J1007" s="68">
        <v>29</v>
      </c>
      <c r="K1007" s="68">
        <f>H1007</f>
        <v>25</v>
      </c>
      <c r="L1007" s="67" t="s">
        <v>21</v>
      </c>
      <c r="M1007" s="69">
        <v>45838</v>
      </c>
      <c r="N1007" s="69">
        <f>M1007</f>
        <v>45838</v>
      </c>
      <c r="O1007" s="67" t="s">
        <v>21</v>
      </c>
      <c r="P1007" s="67" t="s">
        <v>21</v>
      </c>
      <c r="Q1007" s="67" t="s">
        <v>21</v>
      </c>
      <c r="R1007" s="67" t="s">
        <v>21</v>
      </c>
    </row>
    <row r="1008" spans="1:18" s="11" customFormat="1" ht="30" x14ac:dyDescent="0.25">
      <c r="A1008" s="378"/>
      <c r="B1008" s="67" t="s">
        <v>459</v>
      </c>
      <c r="C1008" s="68"/>
      <c r="D1008" s="73" t="s">
        <v>456</v>
      </c>
      <c r="E1008" s="68" t="s">
        <v>457</v>
      </c>
      <c r="F1008" s="68">
        <v>642</v>
      </c>
      <c r="G1008" s="67" t="s">
        <v>21</v>
      </c>
      <c r="H1008" s="68">
        <v>38</v>
      </c>
      <c r="I1008" s="67" t="s">
        <v>21</v>
      </c>
      <c r="J1008" s="68">
        <v>29</v>
      </c>
      <c r="K1008" s="68">
        <f>H1008</f>
        <v>38</v>
      </c>
      <c r="L1008" s="67" t="s">
        <v>21</v>
      </c>
      <c r="M1008" s="69">
        <v>45930</v>
      </c>
      <c r="N1008" s="69">
        <v>45930</v>
      </c>
      <c r="O1008" s="67" t="s">
        <v>21</v>
      </c>
      <c r="P1008" s="67" t="s">
        <v>21</v>
      </c>
      <c r="Q1008" s="67" t="s">
        <v>21</v>
      </c>
      <c r="R1008" s="67" t="s">
        <v>21</v>
      </c>
    </row>
    <row r="1009" spans="1:18" s="11" customFormat="1" x14ac:dyDescent="0.25">
      <c r="A1009" s="378" t="s">
        <v>469</v>
      </c>
      <c r="B1009" s="67" t="s">
        <v>189</v>
      </c>
      <c r="C1009" s="68"/>
      <c r="D1009" s="67" t="s">
        <v>21</v>
      </c>
      <c r="E1009" s="68" t="s">
        <v>453</v>
      </c>
      <c r="F1009" s="68">
        <v>742</v>
      </c>
      <c r="G1009" s="68">
        <v>23</v>
      </c>
      <c r="H1009" s="68">
        <v>23</v>
      </c>
      <c r="I1009" s="68">
        <v>12.2</v>
      </c>
      <c r="J1009" s="68">
        <v>12.2</v>
      </c>
      <c r="K1009" s="68">
        <f>G1009</f>
        <v>23</v>
      </c>
      <c r="L1009" s="67" t="s">
        <v>21</v>
      </c>
      <c r="M1009" s="69">
        <v>46022</v>
      </c>
      <c r="N1009" s="69">
        <v>46022</v>
      </c>
      <c r="O1009" s="70">
        <v>1031859</v>
      </c>
      <c r="P1009" s="67" t="s">
        <v>21</v>
      </c>
      <c r="Q1009" s="70">
        <v>1031859</v>
      </c>
      <c r="R1009" s="68">
        <v>0</v>
      </c>
    </row>
    <row r="1010" spans="1:18" ht="30" x14ac:dyDescent="0.25">
      <c r="A1010" s="378"/>
      <c r="B1010" s="72" t="s">
        <v>455</v>
      </c>
      <c r="C1010" s="73"/>
      <c r="D1010" s="73" t="s">
        <v>456</v>
      </c>
      <c r="E1010" s="73" t="s">
        <v>457</v>
      </c>
      <c r="F1010" s="73">
        <v>642</v>
      </c>
      <c r="G1010" s="72" t="s">
        <v>21</v>
      </c>
      <c r="H1010" s="73">
        <v>10</v>
      </c>
      <c r="I1010" s="72" t="s">
        <v>21</v>
      </c>
      <c r="J1010" s="73">
        <v>15</v>
      </c>
      <c r="K1010" s="73">
        <f>H1010</f>
        <v>10</v>
      </c>
      <c r="L1010" s="72" t="s">
        <v>21</v>
      </c>
      <c r="M1010" s="74">
        <v>45747</v>
      </c>
      <c r="N1010" s="74">
        <f t="shared" ref="N1010" si="51">M1010</f>
        <v>45747</v>
      </c>
      <c r="O1010" s="75" t="s">
        <v>21</v>
      </c>
      <c r="P1010" s="75" t="s">
        <v>21</v>
      </c>
      <c r="Q1010" s="75" t="s">
        <v>21</v>
      </c>
      <c r="R1010" s="72" t="s">
        <v>21</v>
      </c>
    </row>
    <row r="1011" spans="1:18" s="11" customFormat="1" ht="30" x14ac:dyDescent="0.25">
      <c r="A1011" s="378"/>
      <c r="B1011" s="67" t="s">
        <v>455</v>
      </c>
      <c r="C1011" s="68"/>
      <c r="D1011" s="73" t="s">
        <v>456</v>
      </c>
      <c r="E1011" s="68" t="s">
        <v>457</v>
      </c>
      <c r="F1011" s="68">
        <v>642</v>
      </c>
      <c r="G1011" s="67" t="s">
        <v>21</v>
      </c>
      <c r="H1011" s="68">
        <v>20</v>
      </c>
      <c r="I1011" s="67" t="s">
        <v>21</v>
      </c>
      <c r="J1011" s="68">
        <v>26</v>
      </c>
      <c r="K1011" s="68">
        <f t="shared" ref="K1011:K1027" si="52">H1011</f>
        <v>20</v>
      </c>
      <c r="L1011" s="67" t="s">
        <v>21</v>
      </c>
      <c r="M1011" s="69">
        <v>45838</v>
      </c>
      <c r="N1011" s="69">
        <f>M1011</f>
        <v>45838</v>
      </c>
      <c r="O1011" s="67" t="s">
        <v>21</v>
      </c>
      <c r="P1011" s="67" t="s">
        <v>21</v>
      </c>
      <c r="Q1011" s="67" t="s">
        <v>21</v>
      </c>
      <c r="R1011" s="67" t="s">
        <v>21</v>
      </c>
    </row>
    <row r="1012" spans="1:18" s="11" customFormat="1" ht="30" x14ac:dyDescent="0.25">
      <c r="A1012" s="378"/>
      <c r="B1012" s="67" t="s">
        <v>455</v>
      </c>
      <c r="C1012" s="68"/>
      <c r="D1012" s="73" t="s">
        <v>456</v>
      </c>
      <c r="E1012" s="68" t="s">
        <v>457</v>
      </c>
      <c r="F1012" s="68">
        <v>642</v>
      </c>
      <c r="G1012" s="67" t="s">
        <v>21</v>
      </c>
      <c r="H1012" s="68">
        <v>30</v>
      </c>
      <c r="I1012" s="67" t="s">
        <v>21</v>
      </c>
      <c r="J1012" s="68">
        <v>26</v>
      </c>
      <c r="K1012" s="68">
        <f t="shared" si="52"/>
        <v>30</v>
      </c>
      <c r="L1012" s="67" t="s">
        <v>21</v>
      </c>
      <c r="M1012" s="69">
        <v>45930</v>
      </c>
      <c r="N1012" s="69">
        <v>45930</v>
      </c>
      <c r="O1012" s="67" t="s">
        <v>21</v>
      </c>
      <c r="P1012" s="67" t="s">
        <v>21</v>
      </c>
      <c r="Q1012" s="67" t="s">
        <v>21</v>
      </c>
      <c r="R1012" s="67" t="s">
        <v>21</v>
      </c>
    </row>
    <row r="1013" spans="1:18" ht="30" x14ac:dyDescent="0.25">
      <c r="A1013" s="378"/>
      <c r="B1013" s="72" t="s">
        <v>458</v>
      </c>
      <c r="C1013" s="73"/>
      <c r="D1013" s="73" t="s">
        <v>456</v>
      </c>
      <c r="E1013" s="73" t="s">
        <v>457</v>
      </c>
      <c r="F1013" s="73">
        <v>642</v>
      </c>
      <c r="G1013" s="72" t="s">
        <v>21</v>
      </c>
      <c r="H1013" s="73">
        <v>485</v>
      </c>
      <c r="I1013" s="72" t="s">
        <v>21</v>
      </c>
      <c r="J1013" s="73">
        <v>713</v>
      </c>
      <c r="K1013" s="73">
        <f t="shared" si="52"/>
        <v>485</v>
      </c>
      <c r="L1013" s="72" t="s">
        <v>21</v>
      </c>
      <c r="M1013" s="74">
        <v>45747</v>
      </c>
      <c r="N1013" s="74">
        <f t="shared" ref="N1013" si="53">M1013</f>
        <v>45747</v>
      </c>
      <c r="O1013" s="75" t="s">
        <v>21</v>
      </c>
      <c r="P1013" s="75" t="s">
        <v>21</v>
      </c>
      <c r="Q1013" s="75" t="s">
        <v>21</v>
      </c>
      <c r="R1013" s="72" t="s">
        <v>21</v>
      </c>
    </row>
    <row r="1014" spans="1:18" s="11" customFormat="1" ht="30" x14ac:dyDescent="0.25">
      <c r="A1014" s="378"/>
      <c r="B1014" s="67" t="s">
        <v>458</v>
      </c>
      <c r="C1014" s="68"/>
      <c r="D1014" s="73" t="s">
        <v>456</v>
      </c>
      <c r="E1014" s="68" t="s">
        <v>457</v>
      </c>
      <c r="F1014" s="68">
        <v>642</v>
      </c>
      <c r="G1014" s="67" t="s">
        <v>21</v>
      </c>
      <c r="H1014" s="68">
        <v>970</v>
      </c>
      <c r="I1014" s="67" t="s">
        <v>21</v>
      </c>
      <c r="J1014" s="68">
        <v>1203</v>
      </c>
      <c r="K1014" s="68">
        <f t="shared" si="52"/>
        <v>970</v>
      </c>
      <c r="L1014" s="67" t="s">
        <v>21</v>
      </c>
      <c r="M1014" s="69">
        <v>45838</v>
      </c>
      <c r="N1014" s="69">
        <f>M1014</f>
        <v>45838</v>
      </c>
      <c r="O1014" s="67" t="s">
        <v>21</v>
      </c>
      <c r="P1014" s="67" t="s">
        <v>21</v>
      </c>
      <c r="Q1014" s="67" t="s">
        <v>21</v>
      </c>
      <c r="R1014" s="67" t="s">
        <v>21</v>
      </c>
    </row>
    <row r="1015" spans="1:18" s="11" customFormat="1" ht="30" x14ac:dyDescent="0.25">
      <c r="A1015" s="378"/>
      <c r="B1015" s="67" t="s">
        <v>458</v>
      </c>
      <c r="C1015" s="68"/>
      <c r="D1015" s="73" t="s">
        <v>456</v>
      </c>
      <c r="E1015" s="68" t="s">
        <v>457</v>
      </c>
      <c r="F1015" s="68">
        <v>642</v>
      </c>
      <c r="G1015" s="67" t="s">
        <v>21</v>
      </c>
      <c r="H1015" s="68">
        <v>1455</v>
      </c>
      <c r="I1015" s="67" t="s">
        <v>21</v>
      </c>
      <c r="J1015" s="68">
        <v>1203</v>
      </c>
      <c r="K1015" s="68">
        <f t="shared" si="52"/>
        <v>1455</v>
      </c>
      <c r="L1015" s="67" t="s">
        <v>21</v>
      </c>
      <c r="M1015" s="69">
        <v>45930</v>
      </c>
      <c r="N1015" s="69">
        <v>45930</v>
      </c>
      <c r="O1015" s="67" t="s">
        <v>21</v>
      </c>
      <c r="P1015" s="67" t="s">
        <v>21</v>
      </c>
      <c r="Q1015" s="67" t="s">
        <v>21</v>
      </c>
      <c r="R1015" s="67" t="s">
        <v>21</v>
      </c>
    </row>
    <row r="1016" spans="1:18" ht="30" x14ac:dyDescent="0.25">
      <c r="A1016" s="378"/>
      <c r="B1016" s="72" t="s">
        <v>459</v>
      </c>
      <c r="C1016" s="73"/>
      <c r="D1016" s="73" t="s">
        <v>456</v>
      </c>
      <c r="E1016" s="73" t="s">
        <v>457</v>
      </c>
      <c r="F1016" s="73">
        <v>642</v>
      </c>
      <c r="G1016" s="72" t="s">
        <v>21</v>
      </c>
      <c r="H1016" s="73">
        <v>1</v>
      </c>
      <c r="I1016" s="72" t="s">
        <v>21</v>
      </c>
      <c r="J1016" s="73">
        <v>1</v>
      </c>
      <c r="K1016" s="73">
        <f t="shared" si="52"/>
        <v>1</v>
      </c>
      <c r="L1016" s="72" t="s">
        <v>21</v>
      </c>
      <c r="M1016" s="74">
        <v>45747</v>
      </c>
      <c r="N1016" s="74">
        <f t="shared" ref="N1016" si="54">M1016</f>
        <v>45747</v>
      </c>
      <c r="O1016" s="75" t="s">
        <v>21</v>
      </c>
      <c r="P1016" s="75" t="s">
        <v>21</v>
      </c>
      <c r="Q1016" s="75" t="s">
        <v>21</v>
      </c>
      <c r="R1016" s="72" t="s">
        <v>21</v>
      </c>
    </row>
    <row r="1017" spans="1:18" s="11" customFormat="1" ht="30" x14ac:dyDescent="0.25">
      <c r="A1017" s="378"/>
      <c r="B1017" s="67" t="s">
        <v>459</v>
      </c>
      <c r="C1017" s="68"/>
      <c r="D1017" s="73" t="s">
        <v>456</v>
      </c>
      <c r="E1017" s="68" t="s">
        <v>457</v>
      </c>
      <c r="F1017" s="68">
        <v>642</v>
      </c>
      <c r="G1017" s="67" t="s">
        <v>21</v>
      </c>
      <c r="H1017" s="68">
        <v>3</v>
      </c>
      <c r="I1017" s="67" t="s">
        <v>21</v>
      </c>
      <c r="J1017" s="68">
        <v>3</v>
      </c>
      <c r="K1017" s="68">
        <f t="shared" si="52"/>
        <v>3</v>
      </c>
      <c r="L1017" s="67" t="s">
        <v>21</v>
      </c>
      <c r="M1017" s="69">
        <v>45838</v>
      </c>
      <c r="N1017" s="69">
        <f>M1017</f>
        <v>45838</v>
      </c>
      <c r="O1017" s="67" t="s">
        <v>21</v>
      </c>
      <c r="P1017" s="67" t="s">
        <v>21</v>
      </c>
      <c r="Q1017" s="67" t="s">
        <v>21</v>
      </c>
      <c r="R1017" s="67" t="s">
        <v>21</v>
      </c>
    </row>
    <row r="1018" spans="1:18" s="11" customFormat="1" ht="30" x14ac:dyDescent="0.25">
      <c r="A1018" s="378"/>
      <c r="B1018" s="67" t="s">
        <v>459</v>
      </c>
      <c r="C1018" s="68"/>
      <c r="D1018" s="73" t="s">
        <v>456</v>
      </c>
      <c r="E1018" s="68" t="s">
        <v>457</v>
      </c>
      <c r="F1018" s="68">
        <v>642</v>
      </c>
      <c r="G1018" s="67" t="s">
        <v>21</v>
      </c>
      <c r="H1018" s="68">
        <v>5</v>
      </c>
      <c r="I1018" s="67" t="s">
        <v>21</v>
      </c>
      <c r="J1018" s="68">
        <v>3</v>
      </c>
      <c r="K1018" s="68">
        <f t="shared" si="52"/>
        <v>5</v>
      </c>
      <c r="L1018" s="67" t="s">
        <v>21</v>
      </c>
      <c r="M1018" s="69">
        <v>45930</v>
      </c>
      <c r="N1018" s="69">
        <v>45930</v>
      </c>
      <c r="O1018" s="67" t="s">
        <v>21</v>
      </c>
      <c r="P1018" s="67" t="s">
        <v>21</v>
      </c>
      <c r="Q1018" s="67" t="s">
        <v>21</v>
      </c>
      <c r="R1018" s="67" t="s">
        <v>21</v>
      </c>
    </row>
    <row r="1019" spans="1:18" ht="60" x14ac:dyDescent="0.25">
      <c r="A1019" s="378"/>
      <c r="B1019" s="72" t="s">
        <v>461</v>
      </c>
      <c r="C1019" s="73"/>
      <c r="D1019" s="73" t="s">
        <v>456</v>
      </c>
      <c r="E1019" s="73" t="s">
        <v>457</v>
      </c>
      <c r="F1019" s="73">
        <v>642</v>
      </c>
      <c r="G1019" s="72" t="s">
        <v>21</v>
      </c>
      <c r="H1019" s="73">
        <v>6</v>
      </c>
      <c r="I1019" s="72" t="s">
        <v>21</v>
      </c>
      <c r="J1019" s="73">
        <v>8</v>
      </c>
      <c r="K1019" s="73">
        <f t="shared" si="52"/>
        <v>6</v>
      </c>
      <c r="L1019" s="72" t="s">
        <v>21</v>
      </c>
      <c r="M1019" s="74">
        <v>45747</v>
      </c>
      <c r="N1019" s="74">
        <f t="shared" ref="N1019" si="55">M1019</f>
        <v>45747</v>
      </c>
      <c r="O1019" s="75" t="s">
        <v>21</v>
      </c>
      <c r="P1019" s="75" t="s">
        <v>21</v>
      </c>
      <c r="Q1019" s="75" t="s">
        <v>21</v>
      </c>
      <c r="R1019" s="72" t="s">
        <v>21</v>
      </c>
    </row>
    <row r="1020" spans="1:18" s="11" customFormat="1" ht="60" x14ac:dyDescent="0.25">
      <c r="A1020" s="378"/>
      <c r="B1020" s="67" t="s">
        <v>461</v>
      </c>
      <c r="C1020" s="68"/>
      <c r="D1020" s="73" t="s">
        <v>456</v>
      </c>
      <c r="E1020" s="68" t="s">
        <v>457</v>
      </c>
      <c r="F1020" s="68">
        <v>642</v>
      </c>
      <c r="G1020" s="67" t="s">
        <v>21</v>
      </c>
      <c r="H1020" s="68">
        <v>12</v>
      </c>
      <c r="I1020" s="67" t="s">
        <v>21</v>
      </c>
      <c r="J1020" s="68">
        <v>29</v>
      </c>
      <c r="K1020" s="68">
        <f t="shared" si="52"/>
        <v>12</v>
      </c>
      <c r="L1020" s="67" t="s">
        <v>21</v>
      </c>
      <c r="M1020" s="69">
        <v>45838</v>
      </c>
      <c r="N1020" s="69">
        <f>M1020</f>
        <v>45838</v>
      </c>
      <c r="O1020" s="67" t="s">
        <v>21</v>
      </c>
      <c r="P1020" s="67" t="s">
        <v>21</v>
      </c>
      <c r="Q1020" s="67" t="s">
        <v>21</v>
      </c>
      <c r="R1020" s="67" t="s">
        <v>21</v>
      </c>
    </row>
    <row r="1021" spans="1:18" s="11" customFormat="1" ht="60" x14ac:dyDescent="0.25">
      <c r="A1021" s="378"/>
      <c r="B1021" s="67" t="s">
        <v>461</v>
      </c>
      <c r="C1021" s="68"/>
      <c r="D1021" s="73" t="s">
        <v>456</v>
      </c>
      <c r="E1021" s="68" t="s">
        <v>457</v>
      </c>
      <c r="F1021" s="68">
        <v>642</v>
      </c>
      <c r="G1021" s="67" t="s">
        <v>21</v>
      </c>
      <c r="H1021" s="68">
        <v>18</v>
      </c>
      <c r="I1021" s="67" t="s">
        <v>21</v>
      </c>
      <c r="J1021" s="68">
        <v>29</v>
      </c>
      <c r="K1021" s="68">
        <f t="shared" si="52"/>
        <v>18</v>
      </c>
      <c r="L1021" s="67" t="s">
        <v>21</v>
      </c>
      <c r="M1021" s="69">
        <v>45930</v>
      </c>
      <c r="N1021" s="69">
        <v>45930</v>
      </c>
      <c r="O1021" s="67" t="s">
        <v>21</v>
      </c>
      <c r="P1021" s="67" t="s">
        <v>21</v>
      </c>
      <c r="Q1021" s="67" t="s">
        <v>21</v>
      </c>
      <c r="R1021" s="67" t="s">
        <v>21</v>
      </c>
    </row>
    <row r="1022" spans="1:18" ht="75" x14ac:dyDescent="0.25">
      <c r="A1022" s="378"/>
      <c r="B1022" s="72" t="s">
        <v>463</v>
      </c>
      <c r="C1022" s="73"/>
      <c r="D1022" s="73" t="s">
        <v>456</v>
      </c>
      <c r="E1022" s="73" t="s">
        <v>453</v>
      </c>
      <c r="F1022" s="73">
        <v>744</v>
      </c>
      <c r="G1022" s="72" t="s">
        <v>21</v>
      </c>
      <c r="H1022" s="73">
        <v>100</v>
      </c>
      <c r="I1022" s="72" t="s">
        <v>21</v>
      </c>
      <c r="J1022" s="73">
        <v>100</v>
      </c>
      <c r="K1022" s="73">
        <f t="shared" si="52"/>
        <v>100</v>
      </c>
      <c r="L1022" s="72" t="s">
        <v>21</v>
      </c>
      <c r="M1022" s="74">
        <v>45747</v>
      </c>
      <c r="N1022" s="74">
        <f t="shared" ref="N1022" si="56">M1022</f>
        <v>45747</v>
      </c>
      <c r="O1022" s="75" t="s">
        <v>21</v>
      </c>
      <c r="P1022" s="75" t="s">
        <v>21</v>
      </c>
      <c r="Q1022" s="75" t="s">
        <v>21</v>
      </c>
      <c r="R1022" s="72" t="s">
        <v>21</v>
      </c>
    </row>
    <row r="1023" spans="1:18" s="11" customFormat="1" ht="75" x14ac:dyDescent="0.25">
      <c r="A1023" s="378"/>
      <c r="B1023" s="67" t="s">
        <v>463</v>
      </c>
      <c r="C1023" s="68"/>
      <c r="D1023" s="73" t="s">
        <v>456</v>
      </c>
      <c r="E1023" s="68" t="s">
        <v>453</v>
      </c>
      <c r="F1023" s="68">
        <v>744</v>
      </c>
      <c r="G1023" s="67" t="s">
        <v>21</v>
      </c>
      <c r="H1023" s="68">
        <v>100</v>
      </c>
      <c r="I1023" s="67" t="s">
        <v>21</v>
      </c>
      <c r="J1023" s="68">
        <v>100</v>
      </c>
      <c r="K1023" s="68">
        <f t="shared" si="52"/>
        <v>100</v>
      </c>
      <c r="L1023" s="67" t="s">
        <v>21</v>
      </c>
      <c r="M1023" s="69">
        <v>45838</v>
      </c>
      <c r="N1023" s="69">
        <f>M1023</f>
        <v>45838</v>
      </c>
      <c r="O1023" s="67" t="s">
        <v>21</v>
      </c>
      <c r="P1023" s="67" t="s">
        <v>21</v>
      </c>
      <c r="Q1023" s="67" t="s">
        <v>21</v>
      </c>
      <c r="R1023" s="67" t="s">
        <v>21</v>
      </c>
    </row>
    <row r="1024" spans="1:18" s="11" customFormat="1" ht="75" x14ac:dyDescent="0.25">
      <c r="A1024" s="378"/>
      <c r="B1024" s="67" t="s">
        <v>463</v>
      </c>
      <c r="C1024" s="68"/>
      <c r="D1024" s="73" t="s">
        <v>456</v>
      </c>
      <c r="E1024" s="68" t="s">
        <v>453</v>
      </c>
      <c r="F1024" s="68">
        <v>744</v>
      </c>
      <c r="G1024" s="67" t="s">
        <v>21</v>
      </c>
      <c r="H1024" s="68">
        <v>100</v>
      </c>
      <c r="I1024" s="67" t="s">
        <v>21</v>
      </c>
      <c r="J1024" s="68">
        <v>100</v>
      </c>
      <c r="K1024" s="68">
        <f t="shared" si="52"/>
        <v>100</v>
      </c>
      <c r="L1024" s="67" t="s">
        <v>21</v>
      </c>
      <c r="M1024" s="69">
        <v>45930</v>
      </c>
      <c r="N1024" s="69">
        <v>45930</v>
      </c>
      <c r="O1024" s="67" t="s">
        <v>21</v>
      </c>
      <c r="P1024" s="67" t="s">
        <v>21</v>
      </c>
      <c r="Q1024" s="67" t="s">
        <v>21</v>
      </c>
      <c r="R1024" s="67" t="s">
        <v>21</v>
      </c>
    </row>
    <row r="1025" spans="1:18" ht="30" x14ac:dyDescent="0.25">
      <c r="A1025" s="378"/>
      <c r="B1025" s="72" t="s">
        <v>455</v>
      </c>
      <c r="C1025" s="73"/>
      <c r="D1025" s="73" t="s">
        <v>456</v>
      </c>
      <c r="E1025" s="73" t="s">
        <v>457</v>
      </c>
      <c r="F1025" s="73">
        <v>642</v>
      </c>
      <c r="G1025" s="72" t="s">
        <v>21</v>
      </c>
      <c r="H1025" s="73">
        <v>10</v>
      </c>
      <c r="I1025" s="72" t="s">
        <v>21</v>
      </c>
      <c r="J1025" s="73">
        <v>15</v>
      </c>
      <c r="K1025" s="73">
        <f t="shared" si="52"/>
        <v>10</v>
      </c>
      <c r="L1025" s="72" t="s">
        <v>21</v>
      </c>
      <c r="M1025" s="74">
        <v>45747</v>
      </c>
      <c r="N1025" s="74">
        <f t="shared" ref="N1025" si="57">M1025</f>
        <v>45747</v>
      </c>
      <c r="O1025" s="75" t="s">
        <v>21</v>
      </c>
      <c r="P1025" s="75" t="s">
        <v>21</v>
      </c>
      <c r="Q1025" s="75" t="s">
        <v>21</v>
      </c>
      <c r="R1025" s="72" t="s">
        <v>21</v>
      </c>
    </row>
    <row r="1026" spans="1:18" s="11" customFormat="1" ht="30" x14ac:dyDescent="0.25">
      <c r="A1026" s="378"/>
      <c r="B1026" s="67" t="s">
        <v>455</v>
      </c>
      <c r="C1026" s="68"/>
      <c r="D1026" s="73" t="s">
        <v>456</v>
      </c>
      <c r="E1026" s="68" t="s">
        <v>457</v>
      </c>
      <c r="F1026" s="68">
        <v>642</v>
      </c>
      <c r="G1026" s="67" t="s">
        <v>21</v>
      </c>
      <c r="H1026" s="68">
        <v>20</v>
      </c>
      <c r="I1026" s="67" t="s">
        <v>21</v>
      </c>
      <c r="J1026" s="68">
        <v>26</v>
      </c>
      <c r="K1026" s="68">
        <f t="shared" si="52"/>
        <v>20</v>
      </c>
      <c r="L1026" s="67" t="s">
        <v>21</v>
      </c>
      <c r="M1026" s="69">
        <v>45838</v>
      </c>
      <c r="N1026" s="69">
        <f>M1026</f>
        <v>45838</v>
      </c>
      <c r="O1026" s="67" t="s">
        <v>21</v>
      </c>
      <c r="P1026" s="67" t="s">
        <v>21</v>
      </c>
      <c r="Q1026" s="67" t="s">
        <v>21</v>
      </c>
      <c r="R1026" s="67" t="s">
        <v>21</v>
      </c>
    </row>
    <row r="1027" spans="1:18" s="11" customFormat="1" ht="30" x14ac:dyDescent="0.25">
      <c r="A1027" s="378"/>
      <c r="B1027" s="67" t="s">
        <v>455</v>
      </c>
      <c r="C1027" s="68"/>
      <c r="D1027" s="73" t="s">
        <v>456</v>
      </c>
      <c r="E1027" s="68" t="s">
        <v>457</v>
      </c>
      <c r="F1027" s="68">
        <v>642</v>
      </c>
      <c r="G1027" s="67" t="s">
        <v>21</v>
      </c>
      <c r="H1027" s="68">
        <v>30</v>
      </c>
      <c r="I1027" s="67" t="s">
        <v>21</v>
      </c>
      <c r="J1027" s="68">
        <v>26</v>
      </c>
      <c r="K1027" s="68">
        <f t="shared" si="52"/>
        <v>30</v>
      </c>
      <c r="L1027" s="67" t="s">
        <v>21</v>
      </c>
      <c r="M1027" s="69">
        <v>45930</v>
      </c>
      <c r="N1027" s="69">
        <v>45930</v>
      </c>
      <c r="O1027" s="67" t="s">
        <v>21</v>
      </c>
      <c r="P1027" s="67" t="s">
        <v>21</v>
      </c>
      <c r="Q1027" s="67" t="s">
        <v>21</v>
      </c>
      <c r="R1027" s="67" t="s">
        <v>21</v>
      </c>
    </row>
    <row r="1028" spans="1:18" s="11" customFormat="1" x14ac:dyDescent="0.25">
      <c r="A1028" s="378" t="s">
        <v>470</v>
      </c>
      <c r="B1028" s="67" t="s">
        <v>189</v>
      </c>
      <c r="C1028" s="68"/>
      <c r="D1028" s="68" t="str">
        <f t="shared" ref="D1028" si="58">$D$256</f>
        <v>X</v>
      </c>
      <c r="E1028" s="68" t="s">
        <v>453</v>
      </c>
      <c r="F1028" s="68">
        <v>742</v>
      </c>
      <c r="G1028" s="68">
        <v>7</v>
      </c>
      <c r="H1028" s="68">
        <v>7</v>
      </c>
      <c r="I1028" s="68">
        <v>8.4</v>
      </c>
      <c r="J1028" s="68">
        <v>8.4</v>
      </c>
      <c r="K1028" s="68">
        <f>G1028</f>
        <v>7</v>
      </c>
      <c r="L1028" s="67" t="s">
        <v>21</v>
      </c>
      <c r="M1028" s="69">
        <v>46022</v>
      </c>
      <c r="N1028" s="69">
        <v>46022</v>
      </c>
      <c r="O1028" s="70">
        <v>1959000</v>
      </c>
      <c r="P1028" s="67" t="s">
        <v>21</v>
      </c>
      <c r="Q1028" s="70">
        <v>373229</v>
      </c>
      <c r="R1028" s="68">
        <v>0</v>
      </c>
    </row>
    <row r="1029" spans="1:18" ht="30" x14ac:dyDescent="0.25">
      <c r="A1029" s="378"/>
      <c r="B1029" s="72" t="s">
        <v>455</v>
      </c>
      <c r="C1029" s="73"/>
      <c r="D1029" s="73" t="s">
        <v>456</v>
      </c>
      <c r="E1029" s="73" t="s">
        <v>457</v>
      </c>
      <c r="F1029" s="73">
        <v>642</v>
      </c>
      <c r="G1029" s="72" t="s">
        <v>21</v>
      </c>
      <c r="H1029" s="73">
        <v>10</v>
      </c>
      <c r="I1029" s="72" t="s">
        <v>21</v>
      </c>
      <c r="J1029" s="73">
        <v>16</v>
      </c>
      <c r="K1029" s="73">
        <f>H1029</f>
        <v>10</v>
      </c>
      <c r="L1029" s="72" t="s">
        <v>21</v>
      </c>
      <c r="M1029" s="74">
        <v>45747</v>
      </c>
      <c r="N1029" s="74">
        <f t="shared" ref="N1029" si="59">M1029</f>
        <v>45747</v>
      </c>
      <c r="O1029" s="75" t="s">
        <v>21</v>
      </c>
      <c r="P1029" s="75" t="s">
        <v>21</v>
      </c>
      <c r="Q1029" s="75" t="s">
        <v>21</v>
      </c>
      <c r="R1029" s="72" t="s">
        <v>21</v>
      </c>
    </row>
    <row r="1030" spans="1:18" s="11" customFormat="1" ht="30" x14ac:dyDescent="0.25">
      <c r="A1030" s="378"/>
      <c r="B1030" s="67" t="s">
        <v>455</v>
      </c>
      <c r="C1030" s="68"/>
      <c r="D1030" s="73" t="s">
        <v>456</v>
      </c>
      <c r="E1030" s="68" t="s">
        <v>457</v>
      </c>
      <c r="F1030" s="68">
        <v>642</v>
      </c>
      <c r="G1030" s="67" t="s">
        <v>21</v>
      </c>
      <c r="H1030" s="68">
        <v>20</v>
      </c>
      <c r="I1030" s="67" t="s">
        <v>21</v>
      </c>
      <c r="J1030" s="68">
        <v>50</v>
      </c>
      <c r="K1030" s="68">
        <f t="shared" ref="K1030:K1037" si="60">H1030</f>
        <v>20</v>
      </c>
      <c r="L1030" s="67" t="s">
        <v>21</v>
      </c>
      <c r="M1030" s="69">
        <v>45838</v>
      </c>
      <c r="N1030" s="69">
        <f>M1030</f>
        <v>45838</v>
      </c>
      <c r="O1030" s="67" t="s">
        <v>21</v>
      </c>
      <c r="P1030" s="67" t="s">
        <v>21</v>
      </c>
      <c r="Q1030" s="67" t="s">
        <v>21</v>
      </c>
      <c r="R1030" s="67" t="s">
        <v>21</v>
      </c>
    </row>
    <row r="1031" spans="1:18" s="11" customFormat="1" ht="30" x14ac:dyDescent="0.25">
      <c r="A1031" s="378"/>
      <c r="B1031" s="67" t="s">
        <v>455</v>
      </c>
      <c r="C1031" s="68"/>
      <c r="D1031" s="73" t="s">
        <v>456</v>
      </c>
      <c r="E1031" s="68" t="s">
        <v>457</v>
      </c>
      <c r="F1031" s="68">
        <v>642</v>
      </c>
      <c r="G1031" s="67" t="s">
        <v>21</v>
      </c>
      <c r="H1031" s="68">
        <v>30</v>
      </c>
      <c r="I1031" s="67" t="s">
        <v>21</v>
      </c>
      <c r="J1031" s="68">
        <v>50</v>
      </c>
      <c r="K1031" s="68">
        <f t="shared" si="60"/>
        <v>30</v>
      </c>
      <c r="L1031" s="67" t="s">
        <v>21</v>
      </c>
      <c r="M1031" s="69">
        <v>45930</v>
      </c>
      <c r="N1031" s="69">
        <v>45930</v>
      </c>
      <c r="O1031" s="67" t="s">
        <v>21</v>
      </c>
      <c r="P1031" s="67" t="s">
        <v>21</v>
      </c>
      <c r="Q1031" s="67" t="s">
        <v>21</v>
      </c>
      <c r="R1031" s="67" t="s">
        <v>21</v>
      </c>
    </row>
    <row r="1032" spans="1:18" ht="30" x14ac:dyDescent="0.25">
      <c r="A1032" s="378"/>
      <c r="B1032" s="72" t="s">
        <v>458</v>
      </c>
      <c r="C1032" s="73"/>
      <c r="D1032" s="73" t="s">
        <v>456</v>
      </c>
      <c r="E1032" s="73" t="s">
        <v>457</v>
      </c>
      <c r="F1032" s="73">
        <v>642</v>
      </c>
      <c r="G1032" s="72" t="s">
        <v>21</v>
      </c>
      <c r="H1032" s="73">
        <v>788</v>
      </c>
      <c r="I1032" s="72" t="s">
        <v>21</v>
      </c>
      <c r="J1032" s="73">
        <v>914</v>
      </c>
      <c r="K1032" s="73">
        <f t="shared" si="60"/>
        <v>788</v>
      </c>
      <c r="L1032" s="72" t="s">
        <v>21</v>
      </c>
      <c r="M1032" s="74">
        <v>45747</v>
      </c>
      <c r="N1032" s="74">
        <f t="shared" ref="N1032" si="61">M1032</f>
        <v>45747</v>
      </c>
      <c r="O1032" s="75" t="s">
        <v>21</v>
      </c>
      <c r="P1032" s="75" t="s">
        <v>21</v>
      </c>
      <c r="Q1032" s="75" t="s">
        <v>21</v>
      </c>
      <c r="R1032" s="72" t="s">
        <v>21</v>
      </c>
    </row>
    <row r="1033" spans="1:18" s="11" customFormat="1" ht="30" x14ac:dyDescent="0.25">
      <c r="A1033" s="378"/>
      <c r="B1033" s="67" t="s">
        <v>458</v>
      </c>
      <c r="C1033" s="68"/>
      <c r="D1033" s="73" t="s">
        <v>456</v>
      </c>
      <c r="E1033" s="68" t="s">
        <v>457</v>
      </c>
      <c r="F1033" s="68">
        <v>642</v>
      </c>
      <c r="G1033" s="67" t="s">
        <v>21</v>
      </c>
      <c r="H1033" s="68">
        <v>1576</v>
      </c>
      <c r="I1033" s="67" t="s">
        <v>21</v>
      </c>
      <c r="J1033" s="68">
        <v>1802</v>
      </c>
      <c r="K1033" s="68">
        <f t="shared" si="60"/>
        <v>1576</v>
      </c>
      <c r="L1033" s="67" t="s">
        <v>21</v>
      </c>
      <c r="M1033" s="69">
        <v>45838</v>
      </c>
      <c r="N1033" s="69">
        <f>M1033</f>
        <v>45838</v>
      </c>
      <c r="O1033" s="67" t="s">
        <v>21</v>
      </c>
      <c r="P1033" s="67" t="s">
        <v>21</v>
      </c>
      <c r="Q1033" s="67" t="s">
        <v>21</v>
      </c>
      <c r="R1033" s="67" t="s">
        <v>21</v>
      </c>
    </row>
    <row r="1034" spans="1:18" s="11" customFormat="1" ht="30" x14ac:dyDescent="0.25">
      <c r="A1034" s="378"/>
      <c r="B1034" s="67" t="s">
        <v>458</v>
      </c>
      <c r="C1034" s="68"/>
      <c r="D1034" s="73" t="s">
        <v>456</v>
      </c>
      <c r="E1034" s="68" t="s">
        <v>457</v>
      </c>
      <c r="F1034" s="68">
        <v>642</v>
      </c>
      <c r="G1034" s="67" t="s">
        <v>21</v>
      </c>
      <c r="H1034" s="68">
        <v>2364</v>
      </c>
      <c r="I1034" s="67" t="s">
        <v>21</v>
      </c>
      <c r="J1034" s="68">
        <v>1802</v>
      </c>
      <c r="K1034" s="68">
        <f t="shared" si="60"/>
        <v>2364</v>
      </c>
      <c r="L1034" s="67" t="s">
        <v>21</v>
      </c>
      <c r="M1034" s="69">
        <v>45930</v>
      </c>
      <c r="N1034" s="69">
        <v>45930</v>
      </c>
      <c r="O1034" s="67" t="s">
        <v>21</v>
      </c>
      <c r="P1034" s="67" t="s">
        <v>21</v>
      </c>
      <c r="Q1034" s="67" t="s">
        <v>21</v>
      </c>
      <c r="R1034" s="67" t="s">
        <v>21</v>
      </c>
    </row>
    <row r="1035" spans="1:18" ht="30" x14ac:dyDescent="0.25">
      <c r="A1035" s="378"/>
      <c r="B1035" s="72" t="s">
        <v>459</v>
      </c>
      <c r="C1035" s="73"/>
      <c r="D1035" s="73" t="s">
        <v>456</v>
      </c>
      <c r="E1035" s="73" t="s">
        <v>457</v>
      </c>
      <c r="F1035" s="73">
        <v>642</v>
      </c>
      <c r="G1035" s="72" t="s">
        <v>21</v>
      </c>
      <c r="H1035" s="73">
        <v>4</v>
      </c>
      <c r="I1035" s="72" t="s">
        <v>21</v>
      </c>
      <c r="J1035" s="73">
        <v>7</v>
      </c>
      <c r="K1035" s="73">
        <f t="shared" si="60"/>
        <v>4</v>
      </c>
      <c r="L1035" s="72" t="s">
        <v>21</v>
      </c>
      <c r="M1035" s="74">
        <v>45747</v>
      </c>
      <c r="N1035" s="74">
        <f t="shared" ref="N1035" si="62">M1035</f>
        <v>45747</v>
      </c>
      <c r="O1035" s="75" t="s">
        <v>21</v>
      </c>
      <c r="P1035" s="75" t="s">
        <v>21</v>
      </c>
      <c r="Q1035" s="75" t="s">
        <v>21</v>
      </c>
      <c r="R1035" s="72" t="s">
        <v>21</v>
      </c>
    </row>
    <row r="1036" spans="1:18" s="11" customFormat="1" ht="30" x14ac:dyDescent="0.25">
      <c r="A1036" s="378"/>
      <c r="B1036" s="67" t="s">
        <v>459</v>
      </c>
      <c r="C1036" s="68"/>
      <c r="D1036" s="73" t="s">
        <v>456</v>
      </c>
      <c r="E1036" s="68" t="s">
        <v>457</v>
      </c>
      <c r="F1036" s="68">
        <v>642</v>
      </c>
      <c r="G1036" s="67" t="s">
        <v>21</v>
      </c>
      <c r="H1036" s="68">
        <v>9</v>
      </c>
      <c r="I1036" s="67" t="s">
        <v>21</v>
      </c>
      <c r="J1036" s="68">
        <v>7</v>
      </c>
      <c r="K1036" s="68">
        <f t="shared" si="60"/>
        <v>9</v>
      </c>
      <c r="L1036" s="67" t="s">
        <v>21</v>
      </c>
      <c r="M1036" s="69">
        <v>45838</v>
      </c>
      <c r="N1036" s="69">
        <f>M1036</f>
        <v>45838</v>
      </c>
      <c r="O1036" s="67" t="s">
        <v>21</v>
      </c>
      <c r="P1036" s="67" t="s">
        <v>21</v>
      </c>
      <c r="Q1036" s="67" t="s">
        <v>21</v>
      </c>
      <c r="R1036" s="67" t="s">
        <v>21</v>
      </c>
    </row>
    <row r="1037" spans="1:18" s="11" customFormat="1" ht="30" x14ac:dyDescent="0.25">
      <c r="A1037" s="378"/>
      <c r="B1037" s="67" t="s">
        <v>459</v>
      </c>
      <c r="C1037" s="68"/>
      <c r="D1037" s="73" t="s">
        <v>456</v>
      </c>
      <c r="E1037" s="68" t="s">
        <v>457</v>
      </c>
      <c r="F1037" s="68">
        <v>642</v>
      </c>
      <c r="G1037" s="67" t="s">
        <v>21</v>
      </c>
      <c r="H1037" s="68">
        <v>13</v>
      </c>
      <c r="I1037" s="67" t="s">
        <v>21</v>
      </c>
      <c r="J1037" s="68">
        <v>7</v>
      </c>
      <c r="K1037" s="68">
        <f t="shared" si="60"/>
        <v>13</v>
      </c>
      <c r="L1037" s="67" t="s">
        <v>21</v>
      </c>
      <c r="M1037" s="69">
        <v>45930</v>
      </c>
      <c r="N1037" s="69">
        <v>45930</v>
      </c>
      <c r="O1037" s="67" t="s">
        <v>21</v>
      </c>
      <c r="P1037" s="67" t="s">
        <v>21</v>
      </c>
      <c r="Q1037" s="67" t="s">
        <v>21</v>
      </c>
      <c r="R1037" s="67" t="s">
        <v>21</v>
      </c>
    </row>
    <row r="1038" spans="1:18" s="11" customFormat="1" ht="35.25" customHeight="1" x14ac:dyDescent="0.25">
      <c r="A1038" s="378" t="s">
        <v>471</v>
      </c>
      <c r="B1038" s="67" t="s">
        <v>189</v>
      </c>
      <c r="C1038" s="68"/>
      <c r="D1038" s="67" t="s">
        <v>21</v>
      </c>
      <c r="E1038" s="68" t="s">
        <v>453</v>
      </c>
      <c r="F1038" s="68">
        <v>742</v>
      </c>
      <c r="G1038" s="68">
        <v>30</v>
      </c>
      <c r="H1038" s="68">
        <v>30</v>
      </c>
      <c r="I1038" s="68">
        <v>16.2</v>
      </c>
      <c r="J1038" s="68">
        <v>16.2</v>
      </c>
      <c r="K1038" s="68">
        <f>G1038</f>
        <v>30</v>
      </c>
      <c r="L1038" s="67" t="s">
        <v>21</v>
      </c>
      <c r="M1038" s="69">
        <v>46022</v>
      </c>
      <c r="N1038" s="69">
        <v>46022</v>
      </c>
      <c r="O1038" s="70">
        <v>705262.51</v>
      </c>
      <c r="P1038" s="67" t="s">
        <v>21</v>
      </c>
      <c r="Q1038" s="68">
        <v>0</v>
      </c>
      <c r="R1038" s="68">
        <v>0</v>
      </c>
    </row>
    <row r="1039" spans="1:18" s="11" customFormat="1" ht="60" x14ac:dyDescent="0.25">
      <c r="A1039" s="378"/>
      <c r="B1039" s="67" t="s">
        <v>461</v>
      </c>
      <c r="C1039" s="68"/>
      <c r="D1039" s="73" t="s">
        <v>456</v>
      </c>
      <c r="E1039" s="68" t="s">
        <v>457</v>
      </c>
      <c r="F1039" s="68">
        <v>642</v>
      </c>
      <c r="G1039" s="67" t="s">
        <v>21</v>
      </c>
      <c r="H1039" s="68">
        <v>13</v>
      </c>
      <c r="I1039" s="67" t="s">
        <v>21</v>
      </c>
      <c r="J1039" s="68">
        <v>6</v>
      </c>
      <c r="K1039" s="68">
        <f>H1039</f>
        <v>13</v>
      </c>
      <c r="L1039" s="67" t="s">
        <v>21</v>
      </c>
      <c r="M1039" s="69">
        <v>45838</v>
      </c>
      <c r="N1039" s="69">
        <f>M1039</f>
        <v>45838</v>
      </c>
      <c r="O1039" s="67" t="s">
        <v>21</v>
      </c>
      <c r="P1039" s="67" t="s">
        <v>21</v>
      </c>
      <c r="Q1039" s="67" t="s">
        <v>21</v>
      </c>
      <c r="R1039" s="67" t="s">
        <v>21</v>
      </c>
    </row>
    <row r="1040" spans="1:18" s="11" customFormat="1" ht="45" x14ac:dyDescent="0.25">
      <c r="A1040" s="378"/>
      <c r="B1040" s="67" t="s">
        <v>472</v>
      </c>
      <c r="C1040" s="68"/>
      <c r="D1040" s="73" t="s">
        <v>456</v>
      </c>
      <c r="E1040" s="68" t="s">
        <v>457</v>
      </c>
      <c r="F1040" s="68">
        <v>642</v>
      </c>
      <c r="G1040" s="67" t="s">
        <v>21</v>
      </c>
      <c r="H1040" s="68">
        <v>20</v>
      </c>
      <c r="I1040" s="67" t="s">
        <v>21</v>
      </c>
      <c r="J1040" s="68">
        <v>6</v>
      </c>
      <c r="K1040" s="68">
        <f>H1040</f>
        <v>20</v>
      </c>
      <c r="L1040" s="67" t="s">
        <v>21</v>
      </c>
      <c r="M1040" s="69">
        <v>45930</v>
      </c>
      <c r="N1040" s="69">
        <v>45930</v>
      </c>
      <c r="O1040" s="67" t="s">
        <v>21</v>
      </c>
      <c r="P1040" s="67" t="s">
        <v>21</v>
      </c>
      <c r="Q1040" s="67" t="s">
        <v>21</v>
      </c>
      <c r="R1040" s="67" t="s">
        <v>21</v>
      </c>
    </row>
    <row r="1041" spans="1:18" s="11" customFormat="1" ht="15.75" customHeight="1" x14ac:dyDescent="0.25">
      <c r="A1041" s="372" t="s">
        <v>473</v>
      </c>
      <c r="B1041" s="67" t="s">
        <v>189</v>
      </c>
      <c r="C1041" s="68"/>
      <c r="D1041" s="67" t="s">
        <v>21</v>
      </c>
      <c r="E1041" s="68" t="s">
        <v>453</v>
      </c>
      <c r="F1041" s="68">
        <v>742</v>
      </c>
      <c r="G1041" s="68">
        <v>58.8</v>
      </c>
      <c r="H1041" s="68">
        <v>58.8</v>
      </c>
      <c r="I1041" s="68">
        <v>0</v>
      </c>
      <c r="J1041" s="68">
        <v>0</v>
      </c>
      <c r="K1041" s="68">
        <f>G1041</f>
        <v>58.8</v>
      </c>
      <c r="L1041" s="67" t="s">
        <v>21</v>
      </c>
      <c r="M1041" s="69">
        <v>46022</v>
      </c>
      <c r="N1041" s="69">
        <v>46022</v>
      </c>
      <c r="O1041" s="70">
        <v>2012869.07</v>
      </c>
      <c r="P1041" s="67" t="s">
        <v>21</v>
      </c>
      <c r="Q1041" s="68">
        <v>0</v>
      </c>
      <c r="R1041" s="68">
        <v>0</v>
      </c>
    </row>
    <row r="1042" spans="1:18" s="11" customFormat="1" ht="45" x14ac:dyDescent="0.25">
      <c r="A1042" s="373"/>
      <c r="B1042" s="67" t="s">
        <v>472</v>
      </c>
      <c r="C1042" s="68"/>
      <c r="D1042" s="73" t="s">
        <v>456</v>
      </c>
      <c r="E1042" s="68" t="s">
        <v>457</v>
      </c>
      <c r="F1042" s="68">
        <v>642</v>
      </c>
      <c r="G1042" s="67" t="s">
        <v>21</v>
      </c>
      <c r="H1042" s="68">
        <v>1</v>
      </c>
      <c r="I1042" s="67" t="s">
        <v>21</v>
      </c>
      <c r="J1042" s="68">
        <v>2</v>
      </c>
      <c r="K1042" s="68">
        <f t="shared" ref="K1042:K1053" si="63">H1042</f>
        <v>1</v>
      </c>
      <c r="L1042" s="67" t="s">
        <v>21</v>
      </c>
      <c r="M1042" s="69">
        <v>45838</v>
      </c>
      <c r="N1042" s="69">
        <f>M1042</f>
        <v>45838</v>
      </c>
      <c r="O1042" s="67" t="s">
        <v>21</v>
      </c>
      <c r="P1042" s="67" t="s">
        <v>21</v>
      </c>
      <c r="Q1042" s="67" t="s">
        <v>21</v>
      </c>
      <c r="R1042" s="67" t="s">
        <v>21</v>
      </c>
    </row>
    <row r="1043" spans="1:18" s="11" customFormat="1" ht="45" x14ac:dyDescent="0.25">
      <c r="A1043" s="373"/>
      <c r="B1043" s="67" t="s">
        <v>472</v>
      </c>
      <c r="C1043" s="68"/>
      <c r="D1043" s="73" t="s">
        <v>456</v>
      </c>
      <c r="E1043" s="68" t="s">
        <v>457</v>
      </c>
      <c r="F1043" s="68">
        <v>642</v>
      </c>
      <c r="G1043" s="67" t="s">
        <v>21</v>
      </c>
      <c r="H1043" s="68">
        <v>2</v>
      </c>
      <c r="I1043" s="67" t="s">
        <v>21</v>
      </c>
      <c r="J1043" s="68">
        <v>2</v>
      </c>
      <c r="K1043" s="68">
        <f t="shared" si="63"/>
        <v>2</v>
      </c>
      <c r="L1043" s="67" t="s">
        <v>21</v>
      </c>
      <c r="M1043" s="69">
        <v>45930</v>
      </c>
      <c r="N1043" s="69">
        <v>45930</v>
      </c>
      <c r="O1043" s="67" t="s">
        <v>21</v>
      </c>
      <c r="P1043" s="67" t="s">
        <v>21</v>
      </c>
      <c r="Q1043" s="67" t="s">
        <v>21</v>
      </c>
      <c r="R1043" s="67" t="s">
        <v>21</v>
      </c>
    </row>
    <row r="1044" spans="1:18" s="11" customFormat="1" ht="30" x14ac:dyDescent="0.25">
      <c r="A1044" s="373"/>
      <c r="B1044" s="67" t="s">
        <v>474</v>
      </c>
      <c r="C1044" s="68"/>
      <c r="D1044" s="73" t="s">
        <v>456</v>
      </c>
      <c r="E1044" s="68" t="s">
        <v>457</v>
      </c>
      <c r="F1044" s="68">
        <v>642</v>
      </c>
      <c r="G1044" s="67" t="s">
        <v>21</v>
      </c>
      <c r="H1044" s="68">
        <v>1042</v>
      </c>
      <c r="I1044" s="67" t="s">
        <v>21</v>
      </c>
      <c r="J1044" s="68">
        <v>1650</v>
      </c>
      <c r="K1044" s="68">
        <f t="shared" si="63"/>
        <v>1042</v>
      </c>
      <c r="L1044" s="67" t="s">
        <v>21</v>
      </c>
      <c r="M1044" s="69">
        <v>45838</v>
      </c>
      <c r="N1044" s="69">
        <f>M1044</f>
        <v>45838</v>
      </c>
      <c r="O1044" s="67" t="s">
        <v>21</v>
      </c>
      <c r="P1044" s="67" t="s">
        <v>21</v>
      </c>
      <c r="Q1044" s="67" t="s">
        <v>21</v>
      </c>
      <c r="R1044" s="67" t="s">
        <v>21</v>
      </c>
    </row>
    <row r="1045" spans="1:18" s="11" customFormat="1" ht="30" x14ac:dyDescent="0.25">
      <c r="A1045" s="373"/>
      <c r="B1045" s="67" t="s">
        <v>474</v>
      </c>
      <c r="C1045" s="68"/>
      <c r="D1045" s="73" t="s">
        <v>456</v>
      </c>
      <c r="E1045" s="68" t="s">
        <v>457</v>
      </c>
      <c r="F1045" s="68">
        <v>642</v>
      </c>
      <c r="G1045" s="67" t="s">
        <v>21</v>
      </c>
      <c r="H1045" s="68">
        <v>2085</v>
      </c>
      <c r="I1045" s="67" t="s">
        <v>21</v>
      </c>
      <c r="J1045" s="68">
        <v>1650</v>
      </c>
      <c r="K1045" s="68">
        <f t="shared" si="63"/>
        <v>2085</v>
      </c>
      <c r="L1045" s="67" t="s">
        <v>21</v>
      </c>
      <c r="M1045" s="69">
        <v>45930</v>
      </c>
      <c r="N1045" s="69">
        <v>45930</v>
      </c>
      <c r="O1045" s="67" t="s">
        <v>21</v>
      </c>
      <c r="P1045" s="67" t="s">
        <v>21</v>
      </c>
      <c r="Q1045" s="67" t="s">
        <v>21</v>
      </c>
      <c r="R1045" s="67" t="s">
        <v>21</v>
      </c>
    </row>
    <row r="1046" spans="1:18" s="11" customFormat="1" ht="45" x14ac:dyDescent="0.25">
      <c r="A1046" s="373"/>
      <c r="B1046" s="67" t="s">
        <v>475</v>
      </c>
      <c r="C1046" s="68"/>
      <c r="D1046" s="73" t="s">
        <v>456</v>
      </c>
      <c r="E1046" s="68" t="s">
        <v>457</v>
      </c>
      <c r="F1046" s="68">
        <v>642</v>
      </c>
      <c r="G1046" s="67" t="s">
        <v>21</v>
      </c>
      <c r="H1046" s="68">
        <v>7</v>
      </c>
      <c r="I1046" s="67" t="s">
        <v>21</v>
      </c>
      <c r="J1046" s="68">
        <v>3</v>
      </c>
      <c r="K1046" s="68">
        <f t="shared" si="63"/>
        <v>7</v>
      </c>
      <c r="L1046" s="67" t="s">
        <v>21</v>
      </c>
      <c r="M1046" s="69">
        <v>45838</v>
      </c>
      <c r="N1046" s="69">
        <f>M1046</f>
        <v>45838</v>
      </c>
      <c r="O1046" s="67" t="s">
        <v>21</v>
      </c>
      <c r="P1046" s="67" t="s">
        <v>21</v>
      </c>
      <c r="Q1046" s="67" t="s">
        <v>21</v>
      </c>
      <c r="R1046" s="67" t="s">
        <v>21</v>
      </c>
    </row>
    <row r="1047" spans="1:18" s="11" customFormat="1" ht="45" x14ac:dyDescent="0.25">
      <c r="A1047" s="373"/>
      <c r="B1047" s="67" t="s">
        <v>475</v>
      </c>
      <c r="C1047" s="68"/>
      <c r="D1047" s="73" t="s">
        <v>456</v>
      </c>
      <c r="E1047" s="68" t="s">
        <v>457</v>
      </c>
      <c r="F1047" s="68">
        <v>642</v>
      </c>
      <c r="G1047" s="67" t="s">
        <v>21</v>
      </c>
      <c r="H1047" s="68">
        <v>14</v>
      </c>
      <c r="I1047" s="67" t="s">
        <v>21</v>
      </c>
      <c r="J1047" s="68">
        <v>3</v>
      </c>
      <c r="K1047" s="68">
        <f t="shared" si="63"/>
        <v>14</v>
      </c>
      <c r="L1047" s="67" t="s">
        <v>21</v>
      </c>
      <c r="M1047" s="69">
        <v>45930</v>
      </c>
      <c r="N1047" s="69">
        <v>45930</v>
      </c>
      <c r="O1047" s="67" t="s">
        <v>21</v>
      </c>
      <c r="P1047" s="67" t="s">
        <v>21</v>
      </c>
      <c r="Q1047" s="67" t="s">
        <v>21</v>
      </c>
      <c r="R1047" s="67" t="s">
        <v>21</v>
      </c>
    </row>
    <row r="1048" spans="1:18" s="11" customFormat="1" ht="75" x14ac:dyDescent="0.25">
      <c r="A1048" s="373"/>
      <c r="B1048" s="67" t="s">
        <v>476</v>
      </c>
      <c r="C1048" s="68"/>
      <c r="D1048" s="73" t="s">
        <v>456</v>
      </c>
      <c r="E1048" s="68" t="s">
        <v>457</v>
      </c>
      <c r="F1048" s="68">
        <v>642</v>
      </c>
      <c r="G1048" s="67" t="s">
        <v>21</v>
      </c>
      <c r="H1048" s="68">
        <v>14</v>
      </c>
      <c r="I1048" s="67" t="s">
        <v>21</v>
      </c>
      <c r="J1048" s="68">
        <v>74</v>
      </c>
      <c r="K1048" s="68">
        <f t="shared" si="63"/>
        <v>14</v>
      </c>
      <c r="L1048" s="67" t="s">
        <v>21</v>
      </c>
      <c r="M1048" s="69">
        <v>45838</v>
      </c>
      <c r="N1048" s="69">
        <f>M1048</f>
        <v>45838</v>
      </c>
      <c r="O1048" s="67" t="s">
        <v>21</v>
      </c>
      <c r="P1048" s="67" t="s">
        <v>21</v>
      </c>
      <c r="Q1048" s="67" t="s">
        <v>21</v>
      </c>
      <c r="R1048" s="67" t="s">
        <v>21</v>
      </c>
    </row>
    <row r="1049" spans="1:18" s="11" customFormat="1" ht="75" x14ac:dyDescent="0.25">
      <c r="A1049" s="373"/>
      <c r="B1049" s="67" t="s">
        <v>476</v>
      </c>
      <c r="C1049" s="68"/>
      <c r="D1049" s="73" t="s">
        <v>456</v>
      </c>
      <c r="E1049" s="68" t="s">
        <v>457</v>
      </c>
      <c r="F1049" s="68">
        <v>642</v>
      </c>
      <c r="G1049" s="67" t="s">
        <v>21</v>
      </c>
      <c r="H1049" s="68">
        <v>29</v>
      </c>
      <c r="I1049" s="67" t="s">
        <v>21</v>
      </c>
      <c r="J1049" s="68">
        <v>74</v>
      </c>
      <c r="K1049" s="68">
        <f t="shared" si="63"/>
        <v>29</v>
      </c>
      <c r="L1049" s="67" t="s">
        <v>21</v>
      </c>
      <c r="M1049" s="69">
        <v>45930</v>
      </c>
      <c r="N1049" s="69">
        <v>45930</v>
      </c>
      <c r="O1049" s="67" t="s">
        <v>21</v>
      </c>
      <c r="P1049" s="67" t="s">
        <v>21</v>
      </c>
      <c r="Q1049" s="67" t="s">
        <v>21</v>
      </c>
      <c r="R1049" s="67" t="s">
        <v>21</v>
      </c>
    </row>
    <row r="1050" spans="1:18" s="11" customFormat="1" ht="75" x14ac:dyDescent="0.25">
      <c r="A1050" s="373"/>
      <c r="B1050" s="67" t="s">
        <v>463</v>
      </c>
      <c r="C1050" s="68"/>
      <c r="D1050" s="73" t="s">
        <v>456</v>
      </c>
      <c r="E1050" s="68" t="s">
        <v>453</v>
      </c>
      <c r="F1050" s="68">
        <v>744</v>
      </c>
      <c r="G1050" s="67" t="s">
        <v>21</v>
      </c>
      <c r="H1050" s="68">
        <v>3</v>
      </c>
      <c r="I1050" s="67" t="s">
        <v>21</v>
      </c>
      <c r="J1050" s="68">
        <v>3</v>
      </c>
      <c r="K1050" s="68">
        <f t="shared" si="63"/>
        <v>3</v>
      </c>
      <c r="L1050" s="67" t="s">
        <v>21</v>
      </c>
      <c r="M1050" s="69">
        <v>45838</v>
      </c>
      <c r="N1050" s="69">
        <f>M1050</f>
        <v>45838</v>
      </c>
      <c r="O1050" s="67" t="s">
        <v>21</v>
      </c>
      <c r="P1050" s="67" t="s">
        <v>21</v>
      </c>
      <c r="Q1050" s="67" t="s">
        <v>21</v>
      </c>
      <c r="R1050" s="67" t="s">
        <v>21</v>
      </c>
    </row>
    <row r="1051" spans="1:18" s="11" customFormat="1" ht="75" x14ac:dyDescent="0.25">
      <c r="A1051" s="373"/>
      <c r="B1051" s="67" t="s">
        <v>463</v>
      </c>
      <c r="C1051" s="68"/>
      <c r="D1051" s="73" t="s">
        <v>456</v>
      </c>
      <c r="E1051" s="68" t="s">
        <v>453</v>
      </c>
      <c r="F1051" s="68">
        <v>744</v>
      </c>
      <c r="G1051" s="67" t="s">
        <v>21</v>
      </c>
      <c r="H1051" s="68">
        <v>6</v>
      </c>
      <c r="I1051" s="67" t="s">
        <v>21</v>
      </c>
      <c r="J1051" s="68">
        <v>3</v>
      </c>
      <c r="K1051" s="68">
        <f t="shared" si="63"/>
        <v>6</v>
      </c>
      <c r="L1051" s="67" t="s">
        <v>21</v>
      </c>
      <c r="M1051" s="69">
        <v>45930</v>
      </c>
      <c r="N1051" s="69">
        <v>45930</v>
      </c>
      <c r="O1051" s="67" t="s">
        <v>21</v>
      </c>
      <c r="P1051" s="67" t="s">
        <v>21</v>
      </c>
      <c r="Q1051" s="67" t="s">
        <v>21</v>
      </c>
      <c r="R1051" s="67" t="s">
        <v>21</v>
      </c>
    </row>
    <row r="1052" spans="1:18" s="11" customFormat="1" ht="30" x14ac:dyDescent="0.25">
      <c r="A1052" s="373"/>
      <c r="B1052" s="67" t="s">
        <v>477</v>
      </c>
      <c r="C1052" s="68"/>
      <c r="D1052" s="73" t="s">
        <v>456</v>
      </c>
      <c r="E1052" s="68" t="s">
        <v>457</v>
      </c>
      <c r="F1052" s="68">
        <v>642</v>
      </c>
      <c r="G1052" s="67" t="s">
        <v>21</v>
      </c>
      <c r="H1052" s="68">
        <v>1</v>
      </c>
      <c r="I1052" s="67" t="s">
        <v>21</v>
      </c>
      <c r="J1052" s="68">
        <v>2</v>
      </c>
      <c r="K1052" s="68">
        <f t="shared" si="63"/>
        <v>1</v>
      </c>
      <c r="L1052" s="67" t="s">
        <v>21</v>
      </c>
      <c r="M1052" s="69">
        <v>45838</v>
      </c>
      <c r="N1052" s="69">
        <f>M1052</f>
        <v>45838</v>
      </c>
      <c r="O1052" s="67" t="s">
        <v>21</v>
      </c>
      <c r="P1052" s="67" t="s">
        <v>21</v>
      </c>
      <c r="Q1052" s="67" t="s">
        <v>21</v>
      </c>
      <c r="R1052" s="67" t="s">
        <v>21</v>
      </c>
    </row>
    <row r="1053" spans="1:18" s="11" customFormat="1" ht="30" x14ac:dyDescent="0.25">
      <c r="A1053" s="374"/>
      <c r="B1053" s="67" t="s">
        <v>477</v>
      </c>
      <c r="C1053" s="68"/>
      <c r="D1053" s="73" t="s">
        <v>456</v>
      </c>
      <c r="E1053" s="68" t="s">
        <v>457</v>
      </c>
      <c r="F1053" s="68">
        <v>642</v>
      </c>
      <c r="G1053" s="67" t="s">
        <v>21</v>
      </c>
      <c r="H1053" s="68">
        <v>2</v>
      </c>
      <c r="I1053" s="67" t="s">
        <v>21</v>
      </c>
      <c r="J1053" s="68">
        <v>2</v>
      </c>
      <c r="K1053" s="68">
        <f t="shared" si="63"/>
        <v>2</v>
      </c>
      <c r="L1053" s="67" t="s">
        <v>21</v>
      </c>
      <c r="M1053" s="69">
        <v>45930</v>
      </c>
      <c r="N1053" s="69">
        <v>45930</v>
      </c>
      <c r="O1053" s="67" t="s">
        <v>21</v>
      </c>
      <c r="P1053" s="67" t="s">
        <v>21</v>
      </c>
      <c r="Q1053" s="67" t="s">
        <v>21</v>
      </c>
      <c r="R1053" s="67" t="s">
        <v>21</v>
      </c>
    </row>
    <row r="1054" spans="1:18" s="11" customFormat="1" ht="15.75" customHeight="1" x14ac:dyDescent="0.25">
      <c r="A1054" s="372" t="s">
        <v>478</v>
      </c>
      <c r="B1054" s="67" t="s">
        <v>189</v>
      </c>
      <c r="C1054" s="68"/>
      <c r="D1054" s="67" t="s">
        <v>21</v>
      </c>
      <c r="E1054" s="68" t="s">
        <v>453</v>
      </c>
      <c r="F1054" s="68">
        <v>742</v>
      </c>
      <c r="G1054" s="68">
        <v>22</v>
      </c>
      <c r="H1054" s="68">
        <v>22</v>
      </c>
      <c r="I1054" s="68">
        <v>9.6999999999999993</v>
      </c>
      <c r="J1054" s="68">
        <v>9.6999999999999993</v>
      </c>
      <c r="K1054" s="68">
        <f>G1054</f>
        <v>22</v>
      </c>
      <c r="L1054" s="67" t="s">
        <v>21</v>
      </c>
      <c r="M1054" s="69">
        <v>46022</v>
      </c>
      <c r="N1054" s="69">
        <v>46022</v>
      </c>
      <c r="O1054" s="70">
        <v>2935299.74</v>
      </c>
      <c r="P1054" s="67" t="s">
        <v>21</v>
      </c>
      <c r="Q1054" s="68">
        <v>0</v>
      </c>
      <c r="R1054" s="68">
        <v>0</v>
      </c>
    </row>
    <row r="1055" spans="1:18" s="11" customFormat="1" ht="45" x14ac:dyDescent="0.25">
      <c r="A1055" s="373"/>
      <c r="B1055" s="67" t="s">
        <v>472</v>
      </c>
      <c r="C1055" s="68"/>
      <c r="D1055" s="73" t="s">
        <v>456</v>
      </c>
      <c r="E1055" s="68" t="s">
        <v>457</v>
      </c>
      <c r="F1055" s="68">
        <v>642</v>
      </c>
      <c r="G1055" s="67" t="s">
        <v>21</v>
      </c>
      <c r="H1055" s="68">
        <v>118</v>
      </c>
      <c r="I1055" s="67" t="s">
        <v>21</v>
      </c>
      <c r="J1055" s="68">
        <v>267</v>
      </c>
      <c r="K1055" s="68">
        <f>J1055</f>
        <v>267</v>
      </c>
      <c r="L1055" s="67" t="s">
        <v>21</v>
      </c>
      <c r="M1055" s="69">
        <v>45838</v>
      </c>
      <c r="N1055" s="69">
        <f>M1055</f>
        <v>45838</v>
      </c>
      <c r="O1055" s="67" t="s">
        <v>21</v>
      </c>
      <c r="P1055" s="67" t="s">
        <v>21</v>
      </c>
      <c r="Q1055" s="67" t="s">
        <v>21</v>
      </c>
      <c r="R1055" s="67" t="s">
        <v>21</v>
      </c>
    </row>
    <row r="1056" spans="1:18" s="11" customFormat="1" ht="45" x14ac:dyDescent="0.25">
      <c r="A1056" s="373"/>
      <c r="B1056" s="67" t="s">
        <v>472</v>
      </c>
      <c r="C1056" s="68"/>
      <c r="D1056" s="73" t="s">
        <v>456</v>
      </c>
      <c r="E1056" s="68" t="s">
        <v>457</v>
      </c>
      <c r="F1056" s="68">
        <v>642</v>
      </c>
      <c r="G1056" s="67" t="s">
        <v>21</v>
      </c>
      <c r="H1056" s="68">
        <v>237</v>
      </c>
      <c r="I1056" s="67" t="s">
        <v>21</v>
      </c>
      <c r="J1056" s="68">
        <v>267</v>
      </c>
      <c r="K1056" s="68">
        <f>J1056</f>
        <v>267</v>
      </c>
      <c r="L1056" s="67" t="s">
        <v>21</v>
      </c>
      <c r="M1056" s="69">
        <v>45930</v>
      </c>
      <c r="N1056" s="69">
        <v>45930</v>
      </c>
      <c r="O1056" s="67" t="s">
        <v>21</v>
      </c>
      <c r="P1056" s="67" t="s">
        <v>21</v>
      </c>
      <c r="Q1056" s="67" t="s">
        <v>21</v>
      </c>
      <c r="R1056" s="67" t="s">
        <v>21</v>
      </c>
    </row>
    <row r="1057" spans="1:18" s="11" customFormat="1" ht="30" x14ac:dyDescent="0.25">
      <c r="A1057" s="373"/>
      <c r="B1057" s="67" t="s">
        <v>474</v>
      </c>
      <c r="C1057" s="68"/>
      <c r="D1057" s="73" t="s">
        <v>456</v>
      </c>
      <c r="E1057" s="68" t="s">
        <v>457</v>
      </c>
      <c r="F1057" s="68">
        <v>642</v>
      </c>
      <c r="G1057" s="67" t="s">
        <v>21</v>
      </c>
      <c r="H1057" s="68">
        <v>4206</v>
      </c>
      <c r="I1057" s="67" t="s">
        <v>21</v>
      </c>
      <c r="J1057" s="68">
        <v>6186</v>
      </c>
      <c r="K1057" s="68">
        <f t="shared" ref="K1057:K1062" si="64">H1057</f>
        <v>4206</v>
      </c>
      <c r="L1057" s="67" t="s">
        <v>21</v>
      </c>
      <c r="M1057" s="69">
        <v>45838</v>
      </c>
      <c r="N1057" s="69">
        <f>M1057</f>
        <v>45838</v>
      </c>
      <c r="O1057" s="67" t="s">
        <v>21</v>
      </c>
      <c r="P1057" s="67" t="s">
        <v>21</v>
      </c>
      <c r="Q1057" s="67" t="s">
        <v>21</v>
      </c>
      <c r="R1057" s="67" t="s">
        <v>21</v>
      </c>
    </row>
    <row r="1058" spans="1:18" s="11" customFormat="1" ht="30" x14ac:dyDescent="0.25">
      <c r="A1058" s="373"/>
      <c r="B1058" s="67" t="s">
        <v>474</v>
      </c>
      <c r="C1058" s="68"/>
      <c r="D1058" s="73" t="s">
        <v>456</v>
      </c>
      <c r="E1058" s="68" t="s">
        <v>457</v>
      </c>
      <c r="F1058" s="68">
        <v>642</v>
      </c>
      <c r="G1058" s="67" t="s">
        <v>21</v>
      </c>
      <c r="H1058" s="68">
        <v>8412</v>
      </c>
      <c r="I1058" s="67" t="s">
        <v>21</v>
      </c>
      <c r="J1058" s="68">
        <v>6186</v>
      </c>
      <c r="K1058" s="68">
        <f t="shared" si="64"/>
        <v>8412</v>
      </c>
      <c r="L1058" s="67" t="s">
        <v>21</v>
      </c>
      <c r="M1058" s="69">
        <v>45930</v>
      </c>
      <c r="N1058" s="69">
        <v>45930</v>
      </c>
      <c r="O1058" s="67" t="s">
        <v>21</v>
      </c>
      <c r="P1058" s="67" t="s">
        <v>21</v>
      </c>
      <c r="Q1058" s="67" t="s">
        <v>21</v>
      </c>
      <c r="R1058" s="67" t="s">
        <v>21</v>
      </c>
    </row>
    <row r="1059" spans="1:18" s="11" customFormat="1" ht="45" x14ac:dyDescent="0.25">
      <c r="A1059" s="373"/>
      <c r="B1059" s="67" t="s">
        <v>475</v>
      </c>
      <c r="C1059" s="68"/>
      <c r="D1059" s="73" t="s">
        <v>456</v>
      </c>
      <c r="E1059" s="68" t="s">
        <v>457</v>
      </c>
      <c r="F1059" s="68">
        <v>642</v>
      </c>
      <c r="G1059" s="67" t="s">
        <v>21</v>
      </c>
      <c r="H1059" s="68">
        <v>17</v>
      </c>
      <c r="I1059" s="67" t="s">
        <v>21</v>
      </c>
      <c r="J1059" s="68">
        <v>29</v>
      </c>
      <c r="K1059" s="68">
        <f t="shared" si="64"/>
        <v>17</v>
      </c>
      <c r="L1059" s="67" t="s">
        <v>21</v>
      </c>
      <c r="M1059" s="69">
        <v>45838</v>
      </c>
      <c r="N1059" s="69">
        <f>M1059</f>
        <v>45838</v>
      </c>
      <c r="O1059" s="67" t="s">
        <v>21</v>
      </c>
      <c r="P1059" s="67" t="s">
        <v>21</v>
      </c>
      <c r="Q1059" s="67" t="s">
        <v>21</v>
      </c>
      <c r="R1059" s="67" t="s">
        <v>21</v>
      </c>
    </row>
    <row r="1060" spans="1:18" s="11" customFormat="1" ht="45" x14ac:dyDescent="0.25">
      <c r="A1060" s="373"/>
      <c r="B1060" s="67" t="s">
        <v>475</v>
      </c>
      <c r="C1060" s="68"/>
      <c r="D1060" s="73" t="s">
        <v>456</v>
      </c>
      <c r="E1060" s="68" t="s">
        <v>457</v>
      </c>
      <c r="F1060" s="68">
        <v>642</v>
      </c>
      <c r="G1060" s="67" t="s">
        <v>21</v>
      </c>
      <c r="H1060" s="68">
        <v>34</v>
      </c>
      <c r="I1060" s="67" t="s">
        <v>21</v>
      </c>
      <c r="J1060" s="68">
        <v>29</v>
      </c>
      <c r="K1060" s="68">
        <f t="shared" si="64"/>
        <v>34</v>
      </c>
      <c r="L1060" s="67" t="s">
        <v>21</v>
      </c>
      <c r="M1060" s="69">
        <v>45930</v>
      </c>
      <c r="N1060" s="69">
        <v>45930</v>
      </c>
      <c r="O1060" s="67" t="s">
        <v>21</v>
      </c>
      <c r="P1060" s="67" t="s">
        <v>21</v>
      </c>
      <c r="Q1060" s="67" t="s">
        <v>21</v>
      </c>
      <c r="R1060" s="67" t="s">
        <v>21</v>
      </c>
    </row>
    <row r="1061" spans="1:18" s="11" customFormat="1" ht="75" x14ac:dyDescent="0.25">
      <c r="A1061" s="373"/>
      <c r="B1061" s="67" t="s">
        <v>476</v>
      </c>
      <c r="C1061" s="68"/>
      <c r="D1061" s="73" t="s">
        <v>456</v>
      </c>
      <c r="E1061" s="68" t="s">
        <v>457</v>
      </c>
      <c r="F1061" s="68">
        <v>642</v>
      </c>
      <c r="G1061" s="67" t="s">
        <v>21</v>
      </c>
      <c r="H1061" s="68">
        <v>33</v>
      </c>
      <c r="I1061" s="67" t="s">
        <v>21</v>
      </c>
      <c r="J1061" s="68">
        <v>40</v>
      </c>
      <c r="K1061" s="68">
        <f t="shared" si="64"/>
        <v>33</v>
      </c>
      <c r="L1061" s="67" t="s">
        <v>21</v>
      </c>
      <c r="M1061" s="69">
        <v>45838</v>
      </c>
      <c r="N1061" s="69">
        <f>M1061</f>
        <v>45838</v>
      </c>
      <c r="O1061" s="67" t="s">
        <v>21</v>
      </c>
      <c r="P1061" s="67" t="s">
        <v>21</v>
      </c>
      <c r="Q1061" s="67" t="s">
        <v>21</v>
      </c>
      <c r="R1061" s="67" t="s">
        <v>21</v>
      </c>
    </row>
    <row r="1062" spans="1:18" s="11" customFormat="1" ht="75" x14ac:dyDescent="0.25">
      <c r="A1062" s="373"/>
      <c r="B1062" s="67" t="s">
        <v>476</v>
      </c>
      <c r="C1062" s="68"/>
      <c r="D1062" s="73" t="s">
        <v>456</v>
      </c>
      <c r="E1062" s="68" t="s">
        <v>457</v>
      </c>
      <c r="F1062" s="68">
        <v>642</v>
      </c>
      <c r="G1062" s="67" t="s">
        <v>21</v>
      </c>
      <c r="H1062" s="68">
        <v>66</v>
      </c>
      <c r="I1062" s="67" t="s">
        <v>21</v>
      </c>
      <c r="J1062" s="68">
        <v>40</v>
      </c>
      <c r="K1062" s="68">
        <f t="shared" si="64"/>
        <v>66</v>
      </c>
      <c r="L1062" s="67" t="s">
        <v>21</v>
      </c>
      <c r="M1062" s="69">
        <v>45930</v>
      </c>
      <c r="N1062" s="69">
        <v>45930</v>
      </c>
      <c r="O1062" s="67" t="s">
        <v>21</v>
      </c>
      <c r="P1062" s="67" t="s">
        <v>21</v>
      </c>
      <c r="Q1062" s="67" t="s">
        <v>21</v>
      </c>
      <c r="R1062" s="67" t="s">
        <v>21</v>
      </c>
    </row>
    <row r="1063" spans="1:18" s="11" customFormat="1" ht="75" x14ac:dyDescent="0.25">
      <c r="A1063" s="373"/>
      <c r="B1063" s="67" t="s">
        <v>463</v>
      </c>
      <c r="C1063" s="68"/>
      <c r="D1063" s="73" t="s">
        <v>456</v>
      </c>
      <c r="E1063" s="68" t="s">
        <v>453</v>
      </c>
      <c r="F1063" s="68">
        <v>744</v>
      </c>
      <c r="G1063" s="67" t="s">
        <v>21</v>
      </c>
      <c r="H1063" s="68">
        <v>28</v>
      </c>
      <c r="I1063" s="67" t="s">
        <v>21</v>
      </c>
      <c r="J1063" s="68">
        <v>85</v>
      </c>
      <c r="K1063" s="68">
        <f>J1063</f>
        <v>85</v>
      </c>
      <c r="L1063" s="67" t="s">
        <v>21</v>
      </c>
      <c r="M1063" s="69">
        <v>45838</v>
      </c>
      <c r="N1063" s="69">
        <f>M1063</f>
        <v>45838</v>
      </c>
      <c r="O1063" s="67" t="s">
        <v>21</v>
      </c>
      <c r="P1063" s="67" t="s">
        <v>21</v>
      </c>
      <c r="Q1063" s="67" t="s">
        <v>21</v>
      </c>
      <c r="R1063" s="67" t="s">
        <v>21</v>
      </c>
    </row>
    <row r="1064" spans="1:18" s="11" customFormat="1" ht="75" x14ac:dyDescent="0.25">
      <c r="A1064" s="373"/>
      <c r="B1064" s="67" t="s">
        <v>463</v>
      </c>
      <c r="C1064" s="68"/>
      <c r="D1064" s="73" t="s">
        <v>456</v>
      </c>
      <c r="E1064" s="68" t="s">
        <v>453</v>
      </c>
      <c r="F1064" s="68">
        <v>745</v>
      </c>
      <c r="G1064" s="67" t="s">
        <v>21</v>
      </c>
      <c r="H1064" s="68">
        <v>56</v>
      </c>
      <c r="I1064" s="67" t="s">
        <v>21</v>
      </c>
      <c r="J1064" s="68">
        <v>85</v>
      </c>
      <c r="K1064" s="68">
        <f>J1064</f>
        <v>85</v>
      </c>
      <c r="L1064" s="67" t="s">
        <v>21</v>
      </c>
      <c r="M1064" s="69">
        <v>45930</v>
      </c>
      <c r="N1064" s="69">
        <v>45930</v>
      </c>
      <c r="O1064" s="67" t="s">
        <v>21</v>
      </c>
      <c r="P1064" s="67" t="s">
        <v>21</v>
      </c>
      <c r="Q1064" s="67" t="s">
        <v>21</v>
      </c>
      <c r="R1064" s="67" t="s">
        <v>21</v>
      </c>
    </row>
    <row r="1065" spans="1:18" s="11" customFormat="1" ht="30" x14ac:dyDescent="0.25">
      <c r="A1065" s="373"/>
      <c r="B1065" s="67" t="s">
        <v>477</v>
      </c>
      <c r="C1065" s="68"/>
      <c r="D1065" s="73" t="s">
        <v>456</v>
      </c>
      <c r="E1065" s="68" t="s">
        <v>457</v>
      </c>
      <c r="F1065" s="68">
        <v>642</v>
      </c>
      <c r="G1065" s="67" t="s">
        <v>21</v>
      </c>
      <c r="H1065" s="68">
        <v>118</v>
      </c>
      <c r="I1065" s="67" t="s">
        <v>21</v>
      </c>
      <c r="J1065" s="68">
        <v>267</v>
      </c>
      <c r="K1065" s="68">
        <f>J1065</f>
        <v>267</v>
      </c>
      <c r="L1065" s="67" t="s">
        <v>21</v>
      </c>
      <c r="M1065" s="69">
        <v>45838</v>
      </c>
      <c r="N1065" s="69">
        <f>M1065</f>
        <v>45838</v>
      </c>
      <c r="O1065" s="67" t="s">
        <v>21</v>
      </c>
      <c r="P1065" s="67" t="s">
        <v>21</v>
      </c>
      <c r="Q1065" s="67" t="s">
        <v>21</v>
      </c>
      <c r="R1065" s="67" t="s">
        <v>21</v>
      </c>
    </row>
    <row r="1066" spans="1:18" s="11" customFormat="1" ht="30" x14ac:dyDescent="0.25">
      <c r="A1066" s="374"/>
      <c r="B1066" s="67" t="s">
        <v>477</v>
      </c>
      <c r="C1066" s="68"/>
      <c r="D1066" s="73" t="s">
        <v>456</v>
      </c>
      <c r="E1066" s="68" t="s">
        <v>457</v>
      </c>
      <c r="F1066" s="68">
        <v>642</v>
      </c>
      <c r="G1066" s="67" t="s">
        <v>21</v>
      </c>
      <c r="H1066" s="68">
        <v>237</v>
      </c>
      <c r="I1066" s="67" t="s">
        <v>21</v>
      </c>
      <c r="J1066" s="68">
        <v>267</v>
      </c>
      <c r="K1066" s="68">
        <f>J1066</f>
        <v>267</v>
      </c>
      <c r="L1066" s="67" t="s">
        <v>21</v>
      </c>
      <c r="M1066" s="69">
        <v>45930</v>
      </c>
      <c r="N1066" s="69">
        <v>45930</v>
      </c>
      <c r="O1066" s="67" t="s">
        <v>21</v>
      </c>
      <c r="P1066" s="67" t="s">
        <v>21</v>
      </c>
      <c r="Q1066" s="67" t="s">
        <v>21</v>
      </c>
      <c r="R1066" s="67" t="s">
        <v>21</v>
      </c>
    </row>
    <row r="1067" spans="1:18" s="11" customFormat="1" ht="15.75" customHeight="1" x14ac:dyDescent="0.25">
      <c r="A1067" s="372" t="s">
        <v>464</v>
      </c>
      <c r="B1067" s="67" t="s">
        <v>189</v>
      </c>
      <c r="C1067" s="68"/>
      <c r="D1067" s="67" t="s">
        <v>21</v>
      </c>
      <c r="E1067" s="68" t="s">
        <v>453</v>
      </c>
      <c r="F1067" s="68">
        <v>742</v>
      </c>
      <c r="G1067" s="68">
        <v>29</v>
      </c>
      <c r="H1067" s="68">
        <v>29</v>
      </c>
      <c r="I1067" s="68">
        <v>0</v>
      </c>
      <c r="J1067" s="68">
        <v>0</v>
      </c>
      <c r="K1067" s="68">
        <f>G1067</f>
        <v>29</v>
      </c>
      <c r="L1067" s="67" t="s">
        <v>21</v>
      </c>
      <c r="M1067" s="69">
        <v>46022</v>
      </c>
      <c r="N1067" s="69">
        <v>46022</v>
      </c>
      <c r="O1067" s="70">
        <v>917770.38</v>
      </c>
      <c r="P1067" s="67" t="s">
        <v>21</v>
      </c>
      <c r="Q1067" s="68">
        <v>0</v>
      </c>
      <c r="R1067" s="68">
        <v>0</v>
      </c>
    </row>
    <row r="1068" spans="1:18" s="11" customFormat="1" ht="75" x14ac:dyDescent="0.25">
      <c r="A1068" s="373"/>
      <c r="B1068" s="67" t="s">
        <v>476</v>
      </c>
      <c r="C1068" s="68"/>
      <c r="D1068" s="73" t="s">
        <v>456</v>
      </c>
      <c r="E1068" s="68" t="s">
        <v>457</v>
      </c>
      <c r="F1068" s="68">
        <v>642</v>
      </c>
      <c r="G1068" s="67" t="s">
        <v>21</v>
      </c>
      <c r="H1068" s="68">
        <v>24</v>
      </c>
      <c r="I1068" s="67" t="s">
        <v>21</v>
      </c>
      <c r="J1068" s="68">
        <v>39</v>
      </c>
      <c r="K1068" s="68">
        <f>J1068</f>
        <v>39</v>
      </c>
      <c r="L1068" s="67" t="s">
        <v>21</v>
      </c>
      <c r="M1068" s="69">
        <v>45838</v>
      </c>
      <c r="N1068" s="69">
        <f>M1068</f>
        <v>45838</v>
      </c>
      <c r="O1068" s="67" t="s">
        <v>21</v>
      </c>
      <c r="P1068" s="67" t="s">
        <v>21</v>
      </c>
      <c r="Q1068" s="67" t="s">
        <v>21</v>
      </c>
      <c r="R1068" s="67" t="s">
        <v>21</v>
      </c>
    </row>
    <row r="1069" spans="1:18" s="11" customFormat="1" ht="75" x14ac:dyDescent="0.25">
      <c r="A1069" s="373"/>
      <c r="B1069" s="67" t="s">
        <v>476</v>
      </c>
      <c r="C1069" s="68"/>
      <c r="D1069" s="73" t="s">
        <v>456</v>
      </c>
      <c r="E1069" s="68" t="s">
        <v>457</v>
      </c>
      <c r="F1069" s="68">
        <v>643</v>
      </c>
      <c r="G1069" s="67" t="s">
        <v>21</v>
      </c>
      <c r="H1069" s="68">
        <v>49</v>
      </c>
      <c r="I1069" s="67" t="s">
        <v>21</v>
      </c>
      <c r="J1069" s="68">
        <v>39</v>
      </c>
      <c r="K1069" s="68">
        <f>H1069</f>
        <v>49</v>
      </c>
      <c r="L1069" s="67" t="s">
        <v>21</v>
      </c>
      <c r="M1069" s="69">
        <v>45930</v>
      </c>
      <c r="N1069" s="69">
        <v>45930</v>
      </c>
      <c r="O1069" s="67" t="s">
        <v>21</v>
      </c>
      <c r="P1069" s="67" t="s">
        <v>21</v>
      </c>
      <c r="Q1069" s="67" t="s">
        <v>21</v>
      </c>
      <c r="R1069" s="67" t="s">
        <v>21</v>
      </c>
    </row>
    <row r="1070" spans="1:18" s="11" customFormat="1" ht="75" x14ac:dyDescent="0.25">
      <c r="A1070" s="373"/>
      <c r="B1070" s="67" t="s">
        <v>463</v>
      </c>
      <c r="C1070" s="68"/>
      <c r="D1070" s="73" t="s">
        <v>456</v>
      </c>
      <c r="E1070" s="68" t="s">
        <v>453</v>
      </c>
      <c r="F1070" s="68">
        <v>744</v>
      </c>
      <c r="G1070" s="67" t="s">
        <v>21</v>
      </c>
      <c r="H1070" s="68">
        <v>17</v>
      </c>
      <c r="I1070" s="67" t="s">
        <v>21</v>
      </c>
      <c r="J1070" s="68">
        <v>54</v>
      </c>
      <c r="K1070" s="68">
        <f>J1070</f>
        <v>54</v>
      </c>
      <c r="L1070" s="67" t="s">
        <v>21</v>
      </c>
      <c r="M1070" s="69">
        <v>45838</v>
      </c>
      <c r="N1070" s="69">
        <f>M1070</f>
        <v>45838</v>
      </c>
      <c r="O1070" s="67" t="s">
        <v>21</v>
      </c>
      <c r="P1070" s="67" t="s">
        <v>21</v>
      </c>
      <c r="Q1070" s="67" t="s">
        <v>21</v>
      </c>
      <c r="R1070" s="67" t="s">
        <v>21</v>
      </c>
    </row>
    <row r="1071" spans="1:18" s="11" customFormat="1" ht="75" x14ac:dyDescent="0.25">
      <c r="A1071" s="373"/>
      <c r="B1071" s="67" t="s">
        <v>463</v>
      </c>
      <c r="C1071" s="68"/>
      <c r="D1071" s="73" t="s">
        <v>456</v>
      </c>
      <c r="E1071" s="68" t="s">
        <v>453</v>
      </c>
      <c r="F1071" s="68">
        <v>745</v>
      </c>
      <c r="G1071" s="67" t="s">
        <v>21</v>
      </c>
      <c r="H1071" s="68">
        <v>35</v>
      </c>
      <c r="I1071" s="67" t="s">
        <v>21</v>
      </c>
      <c r="J1071" s="68">
        <v>54</v>
      </c>
      <c r="K1071" s="68">
        <f>J1071</f>
        <v>54</v>
      </c>
      <c r="L1071" s="67" t="s">
        <v>21</v>
      </c>
      <c r="M1071" s="69">
        <v>45930</v>
      </c>
      <c r="N1071" s="69">
        <v>45930</v>
      </c>
      <c r="O1071" s="67" t="s">
        <v>21</v>
      </c>
      <c r="P1071" s="67" t="s">
        <v>21</v>
      </c>
      <c r="Q1071" s="67" t="s">
        <v>21</v>
      </c>
      <c r="R1071" s="67" t="s">
        <v>21</v>
      </c>
    </row>
    <row r="1072" spans="1:18" s="11" customFormat="1" ht="30" x14ac:dyDescent="0.25">
      <c r="A1072" s="373"/>
      <c r="B1072" s="67" t="s">
        <v>477</v>
      </c>
      <c r="C1072" s="68"/>
      <c r="D1072" s="73" t="s">
        <v>456</v>
      </c>
      <c r="E1072" s="68" t="s">
        <v>457</v>
      </c>
      <c r="F1072" s="68">
        <v>642</v>
      </c>
      <c r="G1072" s="67" t="s">
        <v>21</v>
      </c>
      <c r="H1072" s="68">
        <v>21</v>
      </c>
      <c r="I1072" s="67" t="s">
        <v>21</v>
      </c>
      <c r="J1072" s="68">
        <v>51</v>
      </c>
      <c r="K1072" s="68">
        <f>J1072</f>
        <v>51</v>
      </c>
      <c r="L1072" s="67" t="s">
        <v>21</v>
      </c>
      <c r="M1072" s="69">
        <v>45838</v>
      </c>
      <c r="N1072" s="69">
        <f>M1072</f>
        <v>45838</v>
      </c>
      <c r="O1072" s="67" t="s">
        <v>21</v>
      </c>
      <c r="P1072" s="67" t="s">
        <v>21</v>
      </c>
      <c r="Q1072" s="67" t="s">
        <v>21</v>
      </c>
      <c r="R1072" s="67" t="s">
        <v>21</v>
      </c>
    </row>
    <row r="1073" spans="1:18" s="11" customFormat="1" ht="30" x14ac:dyDescent="0.25">
      <c r="A1073" s="374"/>
      <c r="B1073" s="67" t="s">
        <v>477</v>
      </c>
      <c r="C1073" s="68"/>
      <c r="D1073" s="73" t="s">
        <v>456</v>
      </c>
      <c r="E1073" s="68" t="s">
        <v>457</v>
      </c>
      <c r="F1073" s="68">
        <v>643</v>
      </c>
      <c r="G1073" s="67" t="s">
        <v>21</v>
      </c>
      <c r="H1073" s="68">
        <v>43</v>
      </c>
      <c r="I1073" s="67" t="s">
        <v>21</v>
      </c>
      <c r="J1073" s="68">
        <v>51</v>
      </c>
      <c r="K1073" s="68">
        <f>J1073</f>
        <v>51</v>
      </c>
      <c r="L1073" s="67" t="s">
        <v>21</v>
      </c>
      <c r="M1073" s="69">
        <v>45930</v>
      </c>
      <c r="N1073" s="69">
        <v>45930</v>
      </c>
      <c r="O1073" s="67" t="s">
        <v>21</v>
      </c>
      <c r="P1073" s="67" t="s">
        <v>21</v>
      </c>
      <c r="Q1073" s="67" t="s">
        <v>21</v>
      </c>
      <c r="R1073" s="67" t="s">
        <v>21</v>
      </c>
    </row>
    <row r="1074" spans="1:18" s="11" customFormat="1" ht="15.75" customHeight="1" x14ac:dyDescent="0.25">
      <c r="A1074" s="372" t="s">
        <v>470</v>
      </c>
      <c r="B1074" s="67" t="s">
        <v>189</v>
      </c>
      <c r="C1074" s="68"/>
      <c r="D1074" s="67" t="s">
        <v>21</v>
      </c>
      <c r="E1074" s="68" t="s">
        <v>453</v>
      </c>
      <c r="F1074" s="68">
        <v>742</v>
      </c>
      <c r="G1074" s="68">
        <v>8</v>
      </c>
      <c r="H1074" s="68">
        <v>8</v>
      </c>
      <c r="I1074" s="68">
        <v>2.5</v>
      </c>
      <c r="J1074" s="68">
        <v>2.5</v>
      </c>
      <c r="K1074" s="68">
        <f>G1074</f>
        <v>8</v>
      </c>
      <c r="L1074" s="67" t="s">
        <v>21</v>
      </c>
      <c r="M1074" s="69">
        <v>46022</v>
      </c>
      <c r="N1074" s="69">
        <v>46022</v>
      </c>
      <c r="O1074" s="70">
        <v>2446083.12</v>
      </c>
      <c r="P1074" s="67" t="s">
        <v>21</v>
      </c>
      <c r="Q1074" s="68">
        <v>0</v>
      </c>
      <c r="R1074" s="68">
        <v>0</v>
      </c>
    </row>
    <row r="1075" spans="1:18" s="11" customFormat="1" ht="75" x14ac:dyDescent="0.25">
      <c r="A1075" s="373"/>
      <c r="B1075" s="67" t="s">
        <v>476</v>
      </c>
      <c r="C1075" s="68"/>
      <c r="D1075" s="73" t="s">
        <v>456</v>
      </c>
      <c r="E1075" s="68" t="s">
        <v>457</v>
      </c>
      <c r="F1075" s="68">
        <v>642</v>
      </c>
      <c r="G1075" s="67" t="s">
        <v>21</v>
      </c>
      <c r="H1075" s="68">
        <v>11</v>
      </c>
      <c r="I1075" s="67" t="s">
        <v>21</v>
      </c>
      <c r="J1075" s="68">
        <v>49</v>
      </c>
      <c r="K1075" s="68">
        <f>H1075</f>
        <v>11</v>
      </c>
      <c r="L1075" s="67" t="s">
        <v>21</v>
      </c>
      <c r="M1075" s="69">
        <v>45838</v>
      </c>
      <c r="N1075" s="69">
        <f>M1075</f>
        <v>45838</v>
      </c>
      <c r="O1075" s="67" t="s">
        <v>21</v>
      </c>
      <c r="P1075" s="67" t="s">
        <v>21</v>
      </c>
      <c r="Q1075" s="67" t="s">
        <v>21</v>
      </c>
      <c r="R1075" s="67" t="s">
        <v>21</v>
      </c>
    </row>
    <row r="1076" spans="1:18" s="11" customFormat="1" ht="75" x14ac:dyDescent="0.25">
      <c r="A1076" s="373"/>
      <c r="B1076" s="67" t="s">
        <v>476</v>
      </c>
      <c r="C1076" s="68"/>
      <c r="D1076" s="73" t="s">
        <v>456</v>
      </c>
      <c r="E1076" s="68" t="s">
        <v>457</v>
      </c>
      <c r="F1076" s="68">
        <v>642</v>
      </c>
      <c r="G1076" s="67" t="s">
        <v>21</v>
      </c>
      <c r="H1076" s="68">
        <v>23</v>
      </c>
      <c r="I1076" s="67" t="s">
        <v>21</v>
      </c>
      <c r="J1076" s="68">
        <v>49</v>
      </c>
      <c r="K1076" s="68">
        <f>H1076</f>
        <v>23</v>
      </c>
      <c r="L1076" s="67" t="s">
        <v>21</v>
      </c>
      <c r="M1076" s="69">
        <v>45930</v>
      </c>
      <c r="N1076" s="69">
        <v>45930</v>
      </c>
      <c r="O1076" s="67" t="s">
        <v>21</v>
      </c>
      <c r="P1076" s="67" t="s">
        <v>21</v>
      </c>
      <c r="Q1076" s="67" t="s">
        <v>21</v>
      </c>
      <c r="R1076" s="67" t="s">
        <v>21</v>
      </c>
    </row>
    <row r="1077" spans="1:18" s="11" customFormat="1" ht="75" x14ac:dyDescent="0.25">
      <c r="A1077" s="373"/>
      <c r="B1077" s="67" t="s">
        <v>463</v>
      </c>
      <c r="C1077" s="68"/>
      <c r="D1077" s="73" t="s">
        <v>456</v>
      </c>
      <c r="E1077" s="68" t="s">
        <v>453</v>
      </c>
      <c r="F1077" s="68">
        <v>744</v>
      </c>
      <c r="G1077" s="67" t="s">
        <v>21</v>
      </c>
      <c r="H1077" s="68">
        <v>33</v>
      </c>
      <c r="I1077" s="67" t="s">
        <v>21</v>
      </c>
      <c r="J1077" s="68">
        <v>100</v>
      </c>
      <c r="K1077" s="68">
        <f>J1077</f>
        <v>100</v>
      </c>
      <c r="L1077" s="67" t="s">
        <v>21</v>
      </c>
      <c r="M1077" s="69">
        <v>45838</v>
      </c>
      <c r="N1077" s="69">
        <f>M1077</f>
        <v>45838</v>
      </c>
      <c r="O1077" s="67" t="s">
        <v>21</v>
      </c>
      <c r="P1077" s="67" t="s">
        <v>21</v>
      </c>
      <c r="Q1077" s="67" t="s">
        <v>21</v>
      </c>
      <c r="R1077" s="67" t="s">
        <v>21</v>
      </c>
    </row>
    <row r="1078" spans="1:18" s="11" customFormat="1" ht="75" x14ac:dyDescent="0.25">
      <c r="A1078" s="373"/>
      <c r="B1078" s="67" t="s">
        <v>463</v>
      </c>
      <c r="C1078" s="68"/>
      <c r="D1078" s="73" t="s">
        <v>456</v>
      </c>
      <c r="E1078" s="68" t="s">
        <v>453</v>
      </c>
      <c r="F1078" s="68">
        <v>744</v>
      </c>
      <c r="G1078" s="67" t="s">
        <v>21</v>
      </c>
      <c r="H1078" s="68">
        <v>66</v>
      </c>
      <c r="I1078" s="67" t="s">
        <v>21</v>
      </c>
      <c r="J1078" s="68">
        <v>100</v>
      </c>
      <c r="K1078" s="68">
        <f>J1078</f>
        <v>100</v>
      </c>
      <c r="L1078" s="67" t="s">
        <v>21</v>
      </c>
      <c r="M1078" s="69">
        <v>45930</v>
      </c>
      <c r="N1078" s="69">
        <v>45930</v>
      </c>
      <c r="O1078" s="67" t="s">
        <v>21</v>
      </c>
      <c r="P1078" s="67" t="s">
        <v>21</v>
      </c>
      <c r="Q1078" s="67" t="s">
        <v>21</v>
      </c>
      <c r="R1078" s="67" t="s">
        <v>21</v>
      </c>
    </row>
    <row r="1079" spans="1:18" s="11" customFormat="1" ht="30" x14ac:dyDescent="0.25">
      <c r="A1079" s="373"/>
      <c r="B1079" s="67" t="s">
        <v>477</v>
      </c>
      <c r="C1079" s="68"/>
      <c r="D1079" s="73" t="s">
        <v>456</v>
      </c>
      <c r="E1079" s="68" t="s">
        <v>457</v>
      </c>
      <c r="F1079" s="68">
        <v>642</v>
      </c>
      <c r="G1079" s="67" t="s">
        <v>21</v>
      </c>
      <c r="H1079" s="68">
        <v>18</v>
      </c>
      <c r="I1079" s="67" t="s">
        <v>21</v>
      </c>
      <c r="J1079" s="68">
        <v>50</v>
      </c>
      <c r="K1079" s="68">
        <f>H1079</f>
        <v>18</v>
      </c>
      <c r="L1079" s="67" t="s">
        <v>21</v>
      </c>
      <c r="M1079" s="69">
        <v>45838</v>
      </c>
      <c r="N1079" s="69">
        <f>M1079</f>
        <v>45838</v>
      </c>
      <c r="O1079" s="67" t="s">
        <v>21</v>
      </c>
      <c r="P1079" s="67" t="s">
        <v>21</v>
      </c>
      <c r="Q1079" s="67" t="s">
        <v>21</v>
      </c>
      <c r="R1079" s="67" t="s">
        <v>21</v>
      </c>
    </row>
    <row r="1080" spans="1:18" s="11" customFormat="1" ht="30" x14ac:dyDescent="0.25">
      <c r="A1080" s="374"/>
      <c r="B1080" s="67" t="s">
        <v>477</v>
      </c>
      <c r="C1080" s="68"/>
      <c r="D1080" s="73" t="s">
        <v>456</v>
      </c>
      <c r="E1080" s="68" t="s">
        <v>457</v>
      </c>
      <c r="F1080" s="68">
        <v>642</v>
      </c>
      <c r="G1080" s="67" t="s">
        <v>21</v>
      </c>
      <c r="H1080" s="68">
        <v>36</v>
      </c>
      <c r="I1080" s="67" t="s">
        <v>21</v>
      </c>
      <c r="J1080" s="68">
        <v>50</v>
      </c>
      <c r="K1080" s="68">
        <f>H1080</f>
        <v>36</v>
      </c>
      <c r="L1080" s="67" t="s">
        <v>21</v>
      </c>
      <c r="M1080" s="69">
        <v>45930</v>
      </c>
      <c r="N1080" s="69">
        <v>45930</v>
      </c>
      <c r="O1080" s="67" t="s">
        <v>21</v>
      </c>
      <c r="P1080" s="67" t="s">
        <v>21</v>
      </c>
      <c r="Q1080" s="67" t="s">
        <v>21</v>
      </c>
      <c r="R1080" s="67" t="s">
        <v>21</v>
      </c>
    </row>
    <row r="1081" spans="1:18" s="11" customFormat="1" ht="38.25" customHeight="1" x14ac:dyDescent="0.25">
      <c r="A1081" s="375" t="s">
        <v>479</v>
      </c>
      <c r="B1081" s="67" t="s">
        <v>189</v>
      </c>
      <c r="C1081" s="68"/>
      <c r="D1081" s="67" t="s">
        <v>21</v>
      </c>
      <c r="E1081" s="68" t="s">
        <v>453</v>
      </c>
      <c r="F1081" s="68">
        <v>742</v>
      </c>
      <c r="G1081" s="68">
        <v>28</v>
      </c>
      <c r="H1081" s="68">
        <v>28</v>
      </c>
      <c r="I1081" s="68">
        <v>7</v>
      </c>
      <c r="J1081" s="68">
        <v>7</v>
      </c>
      <c r="K1081" s="68">
        <f>G1081</f>
        <v>28</v>
      </c>
      <c r="L1081" s="67" t="s">
        <v>21</v>
      </c>
      <c r="M1081" s="69">
        <v>46022</v>
      </c>
      <c r="N1081" s="69">
        <v>46022</v>
      </c>
      <c r="O1081" s="70">
        <v>1567263.18</v>
      </c>
      <c r="P1081" s="67" t="s">
        <v>21</v>
      </c>
      <c r="Q1081" s="70">
        <v>1567263.18</v>
      </c>
      <c r="R1081" s="68">
        <v>0</v>
      </c>
    </row>
    <row r="1082" spans="1:18" s="11" customFormat="1" ht="45" x14ac:dyDescent="0.25">
      <c r="A1082" s="376"/>
      <c r="B1082" s="67" t="s">
        <v>472</v>
      </c>
      <c r="C1082" s="68"/>
      <c r="D1082" s="73" t="s">
        <v>456</v>
      </c>
      <c r="E1082" s="68" t="s">
        <v>457</v>
      </c>
      <c r="F1082" s="68">
        <v>642</v>
      </c>
      <c r="G1082" s="67" t="s">
        <v>21</v>
      </c>
      <c r="H1082" s="68">
        <v>39</v>
      </c>
      <c r="I1082" s="67" t="s">
        <v>21</v>
      </c>
      <c r="J1082" s="68">
        <v>47</v>
      </c>
      <c r="K1082" s="68">
        <f t="shared" ref="K1082:K1087" si="65">H1082</f>
        <v>39</v>
      </c>
      <c r="L1082" s="67" t="s">
        <v>21</v>
      </c>
      <c r="M1082" s="69">
        <v>45838</v>
      </c>
      <c r="N1082" s="69">
        <f>M1082</f>
        <v>45838</v>
      </c>
      <c r="O1082" s="67" t="s">
        <v>21</v>
      </c>
      <c r="P1082" s="67" t="s">
        <v>21</v>
      </c>
      <c r="Q1082" s="67" t="s">
        <v>21</v>
      </c>
      <c r="R1082" s="67" t="s">
        <v>21</v>
      </c>
    </row>
    <row r="1083" spans="1:18" s="11" customFormat="1" ht="45" x14ac:dyDescent="0.25">
      <c r="A1083" s="376"/>
      <c r="B1083" s="67" t="s">
        <v>472</v>
      </c>
      <c r="C1083" s="68"/>
      <c r="D1083" s="73" t="s">
        <v>456</v>
      </c>
      <c r="E1083" s="68" t="s">
        <v>457</v>
      </c>
      <c r="F1083" s="68">
        <v>642</v>
      </c>
      <c r="G1083" s="67" t="s">
        <v>21</v>
      </c>
      <c r="H1083" s="68">
        <v>79</v>
      </c>
      <c r="I1083" s="67"/>
      <c r="J1083" s="68">
        <v>47</v>
      </c>
      <c r="K1083" s="68">
        <f t="shared" si="65"/>
        <v>79</v>
      </c>
      <c r="L1083" s="67" t="s">
        <v>21</v>
      </c>
      <c r="M1083" s="69">
        <v>45930</v>
      </c>
      <c r="N1083" s="69">
        <v>45930</v>
      </c>
      <c r="O1083" s="67" t="s">
        <v>21</v>
      </c>
      <c r="P1083" s="67" t="s">
        <v>21</v>
      </c>
      <c r="Q1083" s="67" t="s">
        <v>21</v>
      </c>
      <c r="R1083" s="67" t="s">
        <v>21</v>
      </c>
    </row>
    <row r="1084" spans="1:18" s="11" customFormat="1" ht="30" x14ac:dyDescent="0.25">
      <c r="A1084" s="376"/>
      <c r="B1084" s="67" t="s">
        <v>474</v>
      </c>
      <c r="C1084" s="68"/>
      <c r="D1084" s="73" t="s">
        <v>456</v>
      </c>
      <c r="E1084" s="68" t="s">
        <v>457</v>
      </c>
      <c r="F1084" s="68">
        <v>642</v>
      </c>
      <c r="G1084" s="67" t="s">
        <v>21</v>
      </c>
      <c r="H1084" s="68">
        <v>1153</v>
      </c>
      <c r="I1084" s="67" t="s">
        <v>21</v>
      </c>
      <c r="J1084" s="68">
        <v>1312</v>
      </c>
      <c r="K1084" s="68">
        <f t="shared" si="65"/>
        <v>1153</v>
      </c>
      <c r="L1084" s="67" t="s">
        <v>21</v>
      </c>
      <c r="M1084" s="69">
        <v>45838</v>
      </c>
      <c r="N1084" s="69">
        <f>M1084</f>
        <v>45838</v>
      </c>
      <c r="O1084" s="67" t="s">
        <v>21</v>
      </c>
      <c r="P1084" s="67" t="s">
        <v>21</v>
      </c>
      <c r="Q1084" s="67" t="s">
        <v>21</v>
      </c>
      <c r="R1084" s="67" t="s">
        <v>21</v>
      </c>
    </row>
    <row r="1085" spans="1:18" s="11" customFormat="1" ht="30" x14ac:dyDescent="0.25">
      <c r="A1085" s="376"/>
      <c r="B1085" s="67" t="s">
        <v>474</v>
      </c>
      <c r="C1085" s="68"/>
      <c r="D1085" s="73" t="s">
        <v>456</v>
      </c>
      <c r="E1085" s="68" t="s">
        <v>457</v>
      </c>
      <c r="F1085" s="68">
        <v>642</v>
      </c>
      <c r="G1085" s="67" t="s">
        <v>21</v>
      </c>
      <c r="H1085" s="68">
        <v>2306</v>
      </c>
      <c r="I1085" s="67"/>
      <c r="J1085" s="68">
        <v>1312</v>
      </c>
      <c r="K1085" s="68">
        <f t="shared" si="65"/>
        <v>2306</v>
      </c>
      <c r="L1085" s="67" t="s">
        <v>21</v>
      </c>
      <c r="M1085" s="69">
        <v>45930</v>
      </c>
      <c r="N1085" s="69">
        <v>45930</v>
      </c>
      <c r="O1085" s="67" t="s">
        <v>21</v>
      </c>
      <c r="P1085" s="67" t="s">
        <v>21</v>
      </c>
      <c r="Q1085" s="67" t="s">
        <v>21</v>
      </c>
      <c r="R1085" s="67" t="s">
        <v>21</v>
      </c>
    </row>
    <row r="1086" spans="1:18" s="11" customFormat="1" ht="45" x14ac:dyDescent="0.25">
      <c r="A1086" s="376"/>
      <c r="B1086" s="67" t="s">
        <v>475</v>
      </c>
      <c r="C1086" s="68"/>
      <c r="D1086" s="73" t="s">
        <v>456</v>
      </c>
      <c r="E1086" s="68" t="s">
        <v>457</v>
      </c>
      <c r="F1086" s="68">
        <v>642</v>
      </c>
      <c r="G1086" s="67" t="s">
        <v>21</v>
      </c>
      <c r="H1086" s="68">
        <v>9</v>
      </c>
      <c r="I1086" s="67" t="s">
        <v>21</v>
      </c>
      <c r="J1086" s="68">
        <v>14</v>
      </c>
      <c r="K1086" s="68">
        <f t="shared" si="65"/>
        <v>9</v>
      </c>
      <c r="L1086" s="67" t="s">
        <v>21</v>
      </c>
      <c r="M1086" s="69">
        <v>45838</v>
      </c>
      <c r="N1086" s="69">
        <f>M1086</f>
        <v>45838</v>
      </c>
      <c r="O1086" s="67" t="s">
        <v>21</v>
      </c>
      <c r="P1086" s="67" t="s">
        <v>21</v>
      </c>
      <c r="Q1086" s="67" t="s">
        <v>21</v>
      </c>
      <c r="R1086" s="67" t="s">
        <v>21</v>
      </c>
    </row>
    <row r="1087" spans="1:18" s="11" customFormat="1" ht="45" x14ac:dyDescent="0.25">
      <c r="A1087" s="377"/>
      <c r="B1087" s="67" t="s">
        <v>475</v>
      </c>
      <c r="C1087" s="68"/>
      <c r="D1087" s="73" t="s">
        <v>456</v>
      </c>
      <c r="E1087" s="68" t="s">
        <v>457</v>
      </c>
      <c r="F1087" s="68">
        <v>642</v>
      </c>
      <c r="G1087" s="67" t="s">
        <v>21</v>
      </c>
      <c r="H1087" s="68">
        <v>18</v>
      </c>
      <c r="I1087" s="67" t="s">
        <v>21</v>
      </c>
      <c r="J1087" s="68">
        <v>14</v>
      </c>
      <c r="K1087" s="68">
        <f t="shared" si="65"/>
        <v>18</v>
      </c>
      <c r="L1087" s="67" t="s">
        <v>21</v>
      </c>
      <c r="M1087" s="69">
        <v>45930</v>
      </c>
      <c r="N1087" s="69">
        <v>45930</v>
      </c>
      <c r="O1087" s="67" t="s">
        <v>21</v>
      </c>
      <c r="P1087" s="67" t="s">
        <v>21</v>
      </c>
      <c r="Q1087" s="67" t="s">
        <v>21</v>
      </c>
      <c r="R1087" s="67" t="s">
        <v>21</v>
      </c>
    </row>
    <row r="1088" spans="1:18" ht="150.75" customHeight="1" x14ac:dyDescent="0.25">
      <c r="A1088" s="367" t="s">
        <v>480</v>
      </c>
      <c r="B1088" s="368"/>
      <c r="C1088" s="31"/>
      <c r="D1088" s="32" t="s">
        <v>481</v>
      </c>
      <c r="E1088" s="32" t="s">
        <v>187</v>
      </c>
      <c r="F1088" s="32">
        <v>642</v>
      </c>
      <c r="G1088" s="32">
        <v>1</v>
      </c>
      <c r="H1088" s="32">
        <v>1</v>
      </c>
      <c r="I1088" s="32">
        <v>0</v>
      </c>
      <c r="J1088" s="32">
        <v>0</v>
      </c>
      <c r="K1088" s="32">
        <v>1</v>
      </c>
      <c r="L1088" s="32" t="s">
        <v>21</v>
      </c>
      <c r="M1088" s="32">
        <v>46022</v>
      </c>
      <c r="N1088" s="32">
        <v>46022</v>
      </c>
      <c r="O1088" s="33">
        <v>11000000</v>
      </c>
      <c r="P1088" s="33" t="s">
        <v>21</v>
      </c>
      <c r="Q1088" s="33">
        <v>350000</v>
      </c>
      <c r="R1088" s="37">
        <v>0</v>
      </c>
    </row>
    <row r="1089" spans="1:20" s="11" customFormat="1" ht="15.75" x14ac:dyDescent="0.25">
      <c r="A1089" s="370"/>
      <c r="B1089" s="13" t="s">
        <v>189</v>
      </c>
      <c r="C1089" s="19"/>
      <c r="D1089" s="13" t="s">
        <v>21</v>
      </c>
      <c r="E1089" s="19"/>
      <c r="F1089" s="19"/>
      <c r="G1089" s="19"/>
      <c r="H1089" s="19"/>
      <c r="I1089" s="19"/>
      <c r="J1089" s="19"/>
      <c r="K1089" s="19"/>
      <c r="L1089" s="13" t="s">
        <v>21</v>
      </c>
      <c r="M1089" s="19"/>
      <c r="N1089" s="19"/>
      <c r="O1089" s="19"/>
      <c r="P1089" s="13" t="s">
        <v>21</v>
      </c>
      <c r="Q1089" s="19"/>
      <c r="R1089" s="19"/>
    </row>
    <row r="1090" spans="1:20" s="11" customFormat="1" ht="15.75" x14ac:dyDescent="0.25">
      <c r="A1090" s="370"/>
      <c r="B1090" s="13" t="s">
        <v>190</v>
      </c>
      <c r="C1090" s="19"/>
      <c r="D1090" s="19"/>
      <c r="E1090" s="19"/>
      <c r="F1090" s="19"/>
      <c r="G1090" s="13" t="s">
        <v>21</v>
      </c>
      <c r="H1090" s="19"/>
      <c r="I1090" s="13" t="s">
        <v>21</v>
      </c>
      <c r="J1090" s="19"/>
      <c r="K1090" s="19"/>
      <c r="L1090" s="13" t="s">
        <v>21</v>
      </c>
      <c r="M1090" s="19"/>
      <c r="N1090" s="19"/>
      <c r="O1090" s="13" t="s">
        <v>21</v>
      </c>
      <c r="P1090" s="13" t="s">
        <v>21</v>
      </c>
      <c r="Q1090" s="13" t="s">
        <v>21</v>
      </c>
      <c r="R1090" s="13" t="s">
        <v>21</v>
      </c>
    </row>
    <row r="1091" spans="1:20" s="11" customFormat="1" ht="92.25" customHeight="1" x14ac:dyDescent="0.25">
      <c r="A1091" s="370"/>
      <c r="B1091" s="13" t="s">
        <v>482</v>
      </c>
      <c r="C1091" s="19"/>
      <c r="D1091" s="13" t="s">
        <v>443</v>
      </c>
      <c r="E1091" s="13" t="s">
        <v>414</v>
      </c>
      <c r="F1091" s="13">
        <v>642</v>
      </c>
      <c r="G1091" s="13" t="s">
        <v>21</v>
      </c>
      <c r="H1091" s="49">
        <v>2</v>
      </c>
      <c r="I1091" s="13" t="s">
        <v>21</v>
      </c>
      <c r="J1091" s="49">
        <v>0</v>
      </c>
      <c r="K1091" s="49">
        <v>2</v>
      </c>
      <c r="L1091" s="13" t="s">
        <v>21</v>
      </c>
      <c r="M1091" s="47">
        <v>45838</v>
      </c>
      <c r="N1091" s="47">
        <v>45838</v>
      </c>
      <c r="O1091" s="48" t="s">
        <v>21</v>
      </c>
      <c r="P1091" s="13" t="s">
        <v>21</v>
      </c>
      <c r="Q1091" s="13" t="s">
        <v>21</v>
      </c>
      <c r="R1091" s="13" t="s">
        <v>21</v>
      </c>
    </row>
    <row r="1092" spans="1:20" s="11" customFormat="1" ht="16.5" customHeight="1" x14ac:dyDescent="0.25">
      <c r="A1092" s="370"/>
      <c r="B1092" s="13" t="s">
        <v>189</v>
      </c>
      <c r="C1092" s="19"/>
      <c r="D1092" s="13" t="s">
        <v>21</v>
      </c>
      <c r="E1092" s="19"/>
      <c r="F1092" s="19"/>
      <c r="G1092" s="19"/>
      <c r="H1092" s="19"/>
      <c r="I1092" s="19"/>
      <c r="J1092" s="19"/>
      <c r="K1092" s="19"/>
      <c r="L1092" s="13" t="s">
        <v>21</v>
      </c>
      <c r="M1092" s="19"/>
      <c r="N1092" s="19"/>
      <c r="O1092" s="19"/>
      <c r="P1092" s="13" t="s">
        <v>21</v>
      </c>
      <c r="Q1092" s="19"/>
      <c r="R1092" s="19"/>
    </row>
    <row r="1093" spans="1:20" s="11" customFormat="1" ht="16.5" customHeight="1" x14ac:dyDescent="0.25">
      <c r="A1093" s="370"/>
      <c r="B1093" s="13" t="s">
        <v>190</v>
      </c>
      <c r="C1093" s="19"/>
      <c r="D1093" s="19"/>
      <c r="E1093" s="19"/>
      <c r="F1093" s="19"/>
      <c r="G1093" s="13" t="s">
        <v>21</v>
      </c>
      <c r="H1093" s="19"/>
      <c r="I1093" s="13" t="s">
        <v>21</v>
      </c>
      <c r="J1093" s="19"/>
      <c r="K1093" s="19"/>
      <c r="L1093" s="13" t="s">
        <v>21</v>
      </c>
      <c r="M1093" s="19"/>
      <c r="N1093" s="19"/>
      <c r="O1093" s="13" t="s">
        <v>21</v>
      </c>
      <c r="P1093" s="13" t="s">
        <v>21</v>
      </c>
      <c r="Q1093" s="13" t="s">
        <v>21</v>
      </c>
      <c r="R1093" s="13" t="s">
        <v>21</v>
      </c>
    </row>
    <row r="1094" spans="1:20" s="11" customFormat="1" ht="93.75" customHeight="1" x14ac:dyDescent="0.25">
      <c r="A1094" s="370"/>
      <c r="B1094" s="13" t="s">
        <v>483</v>
      </c>
      <c r="C1094" s="19"/>
      <c r="D1094" s="13" t="s">
        <v>443</v>
      </c>
      <c r="E1094" s="13" t="s">
        <v>414</v>
      </c>
      <c r="F1094" s="13">
        <v>642</v>
      </c>
      <c r="G1094" s="13" t="s">
        <v>21</v>
      </c>
      <c r="H1094" s="13">
        <v>1</v>
      </c>
      <c r="I1094" s="13" t="s">
        <v>21</v>
      </c>
      <c r="J1094" s="13">
        <v>0</v>
      </c>
      <c r="K1094" s="13">
        <v>1</v>
      </c>
      <c r="L1094" s="13" t="s">
        <v>21</v>
      </c>
      <c r="M1094" s="47">
        <v>45930</v>
      </c>
      <c r="N1094" s="47">
        <v>45930</v>
      </c>
      <c r="O1094" s="13" t="s">
        <v>21</v>
      </c>
      <c r="P1094" s="13" t="s">
        <v>21</v>
      </c>
      <c r="Q1094" s="13" t="s">
        <v>21</v>
      </c>
      <c r="R1094" s="13" t="s">
        <v>21</v>
      </c>
    </row>
    <row r="1095" spans="1:20" s="11" customFormat="1" ht="15.75" x14ac:dyDescent="0.25">
      <c r="A1095" s="371" t="s">
        <v>189</v>
      </c>
      <c r="B1095" s="371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3" t="s">
        <v>21</v>
      </c>
      <c r="N1095" s="13" t="s">
        <v>21</v>
      </c>
      <c r="O1095" s="19"/>
      <c r="P1095" s="13" t="s">
        <v>21</v>
      </c>
      <c r="Q1095" s="19"/>
      <c r="R1095" s="19"/>
    </row>
    <row r="1096" spans="1:20" s="11" customFormat="1" ht="15.75" x14ac:dyDescent="0.25">
      <c r="A1096" s="370"/>
      <c r="B1096" s="13" t="s">
        <v>189</v>
      </c>
      <c r="C1096" s="19"/>
      <c r="D1096" s="13" t="s">
        <v>21</v>
      </c>
      <c r="E1096" s="19"/>
      <c r="F1096" s="19"/>
      <c r="G1096" s="19"/>
      <c r="H1096" s="19"/>
      <c r="I1096" s="19"/>
      <c r="J1096" s="19"/>
      <c r="K1096" s="19"/>
      <c r="L1096" s="13" t="s">
        <v>21</v>
      </c>
      <c r="M1096" s="19"/>
      <c r="N1096" s="19"/>
      <c r="O1096" s="19"/>
      <c r="P1096" s="13" t="s">
        <v>21</v>
      </c>
      <c r="Q1096" s="19"/>
      <c r="R1096" s="19"/>
    </row>
    <row r="1097" spans="1:20" s="11" customFormat="1" ht="15.75" x14ac:dyDescent="0.25">
      <c r="A1097" s="370"/>
      <c r="B1097" s="13" t="s">
        <v>190</v>
      </c>
      <c r="C1097" s="19"/>
      <c r="D1097" s="19"/>
      <c r="E1097" s="19"/>
      <c r="F1097" s="19"/>
      <c r="G1097" s="13" t="s">
        <v>21</v>
      </c>
      <c r="H1097" s="19"/>
      <c r="I1097" s="13" t="s">
        <v>21</v>
      </c>
      <c r="J1097" s="19"/>
      <c r="K1097" s="19"/>
      <c r="L1097" s="13" t="s">
        <v>21</v>
      </c>
      <c r="M1097" s="19"/>
      <c r="N1097" s="19"/>
      <c r="O1097" s="13" t="s">
        <v>21</v>
      </c>
      <c r="P1097" s="13" t="s">
        <v>21</v>
      </c>
      <c r="Q1097" s="13" t="s">
        <v>21</v>
      </c>
      <c r="R1097" s="13" t="s">
        <v>21</v>
      </c>
    </row>
    <row r="1098" spans="1:20" s="11" customFormat="1" ht="133.5" customHeight="1" x14ac:dyDescent="0.25">
      <c r="A1098" s="370"/>
      <c r="B1098" s="13" t="s">
        <v>484</v>
      </c>
      <c r="C1098" s="19"/>
      <c r="D1098" s="13" t="s">
        <v>443</v>
      </c>
      <c r="E1098" s="13" t="s">
        <v>414</v>
      </c>
      <c r="F1098" s="13">
        <v>642</v>
      </c>
      <c r="G1098" s="13" t="s">
        <v>21</v>
      </c>
      <c r="H1098" s="13">
        <v>1</v>
      </c>
      <c r="I1098" s="13" t="s">
        <v>21</v>
      </c>
      <c r="J1098" s="13">
        <v>0</v>
      </c>
      <c r="K1098" s="13">
        <v>1</v>
      </c>
      <c r="L1098" s="13" t="s">
        <v>21</v>
      </c>
      <c r="M1098" s="47">
        <v>45930</v>
      </c>
      <c r="N1098" s="47">
        <v>45930</v>
      </c>
      <c r="O1098" s="13" t="s">
        <v>21</v>
      </c>
      <c r="P1098" s="13" t="s">
        <v>21</v>
      </c>
      <c r="Q1098" s="13" t="s">
        <v>21</v>
      </c>
      <c r="R1098" s="13" t="s">
        <v>21</v>
      </c>
    </row>
    <row r="1099" spans="1:20" ht="126.75" customHeight="1" x14ac:dyDescent="0.25">
      <c r="A1099" s="367" t="s">
        <v>485</v>
      </c>
      <c r="B1099" s="368"/>
      <c r="C1099" s="31"/>
      <c r="D1099" s="31" t="s">
        <v>432</v>
      </c>
      <c r="E1099" s="32" t="s">
        <v>486</v>
      </c>
      <c r="F1099" s="32">
        <v>384</v>
      </c>
      <c r="G1099" s="33">
        <f>G1100+G1106+G1112+G1118+G1124+G1135+G1141+G1147+G1153+G1164+G1170+G1176+G1182:H1182+G1188</f>
        <v>3420750</v>
      </c>
      <c r="H1099" s="33">
        <f>H1100+H1106+H1112+H1118+H1124+H1135+H1141+H1147+H1153+H1164+H1170+H1176+H1182:I1182+H1188</f>
        <v>521306</v>
      </c>
      <c r="I1099" s="33">
        <f>I1100+I1106+I1112+I1118+I1124+I1135+I1141+I1147+I1153+I1164+I1170+I1176+I1182:J1182+I1188</f>
        <v>778923.44000000006</v>
      </c>
      <c r="J1099" s="33">
        <f>J1100+J1106+J1112+J1118+J1124+J1135+J1141+J1147+J1153+J1164+J1170+J1176+J1182:K1182+J1188</f>
        <v>778923.44000000006</v>
      </c>
      <c r="K1099" s="33">
        <f>K1100+K1106+K1112+K1118+K1124+K1135+K1141+K1147+K1153+K1164+K1170+K1176+K1182:L1182+K1188</f>
        <v>3410750</v>
      </c>
      <c r="L1099" s="31"/>
      <c r="M1099" s="32" t="s">
        <v>21</v>
      </c>
      <c r="N1099" s="32" t="s">
        <v>21</v>
      </c>
      <c r="O1099" s="33">
        <f>O1100+O1106+O1112+O1118+O1124+O1130+O1135+O1141+O1147+O1153+O1159+O1164+O1170+O1176+O1182+O1188+O1194</f>
        <v>43859041.629999995</v>
      </c>
      <c r="P1099" s="32" t="s">
        <v>21</v>
      </c>
      <c r="Q1099" s="32" t="s">
        <v>21</v>
      </c>
      <c r="R1099" s="32" t="s">
        <v>21</v>
      </c>
      <c r="T1099" s="28"/>
    </row>
    <row r="1100" spans="1:20" ht="108" customHeight="1" x14ac:dyDescent="0.25">
      <c r="A1100" s="364" t="s">
        <v>487</v>
      </c>
      <c r="B1100" s="27" t="s">
        <v>189</v>
      </c>
      <c r="C1100" s="27" t="s">
        <v>488</v>
      </c>
      <c r="D1100" s="81" t="s">
        <v>489</v>
      </c>
      <c r="E1100" s="27" t="s">
        <v>486</v>
      </c>
      <c r="F1100" s="27">
        <v>384</v>
      </c>
      <c r="G1100" s="37">
        <v>37320</v>
      </c>
      <c r="H1100" s="37">
        <f>H1102</f>
        <v>7500</v>
      </c>
      <c r="I1100" s="37">
        <f>I1102</f>
        <v>7584</v>
      </c>
      <c r="J1100" s="37">
        <f>J1102</f>
        <v>7584</v>
      </c>
      <c r="K1100" s="37">
        <v>37320</v>
      </c>
      <c r="L1100" s="13" t="s">
        <v>21</v>
      </c>
      <c r="M1100" s="35">
        <v>46022</v>
      </c>
      <c r="N1100" s="35">
        <v>46022</v>
      </c>
      <c r="O1100" s="37">
        <v>81102.17</v>
      </c>
      <c r="P1100" s="27">
        <v>0</v>
      </c>
      <c r="Q1100" s="27" t="s">
        <v>21</v>
      </c>
      <c r="R1100" s="27" t="s">
        <v>21</v>
      </c>
      <c r="T1100" s="28"/>
    </row>
    <row r="1101" spans="1:20" ht="15.75" x14ac:dyDescent="0.25">
      <c r="A1101" s="365"/>
      <c r="B1101" s="27" t="s">
        <v>190</v>
      </c>
      <c r="C1101" s="27"/>
      <c r="D1101" s="34"/>
      <c r="E1101" s="27"/>
      <c r="F1101" s="27"/>
      <c r="G1101" s="27"/>
      <c r="H1101" s="45"/>
      <c r="I1101" s="45"/>
      <c r="J1101" s="45"/>
      <c r="K1101" s="27"/>
      <c r="L1101" s="13"/>
      <c r="M1101" s="35"/>
      <c r="N1101" s="36"/>
      <c r="O1101" s="27"/>
      <c r="P1101" s="27"/>
      <c r="Q1101" s="27"/>
      <c r="R1101" s="27"/>
    </row>
    <row r="1102" spans="1:20" ht="47.25" x14ac:dyDescent="0.25">
      <c r="A1102" s="365"/>
      <c r="B1102" s="27" t="s">
        <v>490</v>
      </c>
      <c r="C1102" s="27"/>
      <c r="D1102" s="82" t="s">
        <v>240</v>
      </c>
      <c r="E1102" s="27" t="s">
        <v>486</v>
      </c>
      <c r="F1102" s="27">
        <v>384</v>
      </c>
      <c r="G1102" s="13" t="s">
        <v>21</v>
      </c>
      <c r="H1102" s="37">
        <v>7500</v>
      </c>
      <c r="I1102" s="37">
        <v>7584</v>
      </c>
      <c r="J1102" s="37">
        <v>7584</v>
      </c>
      <c r="K1102" s="13" t="s">
        <v>21</v>
      </c>
      <c r="L1102" s="13" t="s">
        <v>21</v>
      </c>
      <c r="M1102" s="35">
        <v>45747</v>
      </c>
      <c r="N1102" s="36">
        <v>45747</v>
      </c>
      <c r="O1102" s="27" t="s">
        <v>21</v>
      </c>
      <c r="P1102" s="27" t="s">
        <v>21</v>
      </c>
      <c r="Q1102" s="27" t="s">
        <v>21</v>
      </c>
      <c r="R1102" s="27" t="s">
        <v>21</v>
      </c>
      <c r="T1102" s="28"/>
    </row>
    <row r="1103" spans="1:20" ht="47.25" x14ac:dyDescent="0.25">
      <c r="A1103" s="365"/>
      <c r="B1103" s="27" t="s">
        <v>491</v>
      </c>
      <c r="C1103" s="27"/>
      <c r="D1103" s="82" t="s">
        <v>240</v>
      </c>
      <c r="E1103" s="27" t="s">
        <v>486</v>
      </c>
      <c r="F1103" s="27">
        <v>384</v>
      </c>
      <c r="G1103" s="13" t="s">
        <v>21</v>
      </c>
      <c r="H1103" s="37">
        <v>17700</v>
      </c>
      <c r="I1103" s="13" t="s">
        <v>21</v>
      </c>
      <c r="J1103" s="13" t="s">
        <v>21</v>
      </c>
      <c r="K1103" s="13" t="s">
        <v>21</v>
      </c>
      <c r="L1103" s="13" t="s">
        <v>21</v>
      </c>
      <c r="M1103" s="35">
        <v>45838</v>
      </c>
      <c r="N1103" s="35">
        <v>45838</v>
      </c>
      <c r="O1103" s="27" t="s">
        <v>21</v>
      </c>
      <c r="P1103" s="27" t="s">
        <v>21</v>
      </c>
      <c r="Q1103" s="27" t="s">
        <v>21</v>
      </c>
      <c r="R1103" s="27" t="s">
        <v>21</v>
      </c>
      <c r="T1103" s="28"/>
    </row>
    <row r="1104" spans="1:20" ht="47.25" x14ac:dyDescent="0.25">
      <c r="A1104" s="365"/>
      <c r="B1104" s="27" t="s">
        <v>492</v>
      </c>
      <c r="C1104" s="27"/>
      <c r="D1104" s="82" t="s">
        <v>240</v>
      </c>
      <c r="E1104" s="27" t="s">
        <v>486</v>
      </c>
      <c r="F1104" s="27">
        <v>384</v>
      </c>
      <c r="G1104" s="13" t="s">
        <v>21</v>
      </c>
      <c r="H1104" s="37">
        <v>28600</v>
      </c>
      <c r="I1104" s="13" t="s">
        <v>21</v>
      </c>
      <c r="J1104" s="13" t="s">
        <v>21</v>
      </c>
      <c r="K1104" s="13" t="s">
        <v>21</v>
      </c>
      <c r="L1104" s="13" t="s">
        <v>21</v>
      </c>
      <c r="M1104" s="35">
        <v>45930</v>
      </c>
      <c r="N1104" s="35">
        <v>45930</v>
      </c>
      <c r="O1104" s="27" t="s">
        <v>21</v>
      </c>
      <c r="P1104" s="27" t="s">
        <v>21</v>
      </c>
      <c r="Q1104" s="27" t="s">
        <v>21</v>
      </c>
      <c r="R1104" s="27" t="s">
        <v>21</v>
      </c>
      <c r="T1104" s="28"/>
    </row>
    <row r="1105" spans="1:20" ht="47.25" x14ac:dyDescent="0.25">
      <c r="A1105" s="366"/>
      <c r="B1105" s="27" t="s">
        <v>493</v>
      </c>
      <c r="C1105" s="27"/>
      <c r="D1105" s="82" t="s">
        <v>240</v>
      </c>
      <c r="E1105" s="27" t="s">
        <v>486</v>
      </c>
      <c r="F1105" s="27">
        <v>384</v>
      </c>
      <c r="G1105" s="13" t="s">
        <v>21</v>
      </c>
      <c r="H1105" s="37">
        <v>37320</v>
      </c>
      <c r="I1105" s="13" t="s">
        <v>21</v>
      </c>
      <c r="J1105" s="13" t="s">
        <v>21</v>
      </c>
      <c r="K1105" s="13" t="s">
        <v>21</v>
      </c>
      <c r="L1105" s="13" t="s">
        <v>21</v>
      </c>
      <c r="M1105" s="35">
        <v>46022</v>
      </c>
      <c r="N1105" s="35">
        <v>46022</v>
      </c>
      <c r="O1105" s="27" t="s">
        <v>21</v>
      </c>
      <c r="P1105" s="27" t="s">
        <v>21</v>
      </c>
      <c r="Q1105" s="27" t="s">
        <v>21</v>
      </c>
      <c r="R1105" s="27" t="s">
        <v>21</v>
      </c>
      <c r="T1105" s="28"/>
    </row>
    <row r="1106" spans="1:20" s="11" customFormat="1" ht="105" x14ac:dyDescent="0.25">
      <c r="A1106" s="364" t="s">
        <v>494</v>
      </c>
      <c r="B1106" s="27" t="s">
        <v>189</v>
      </c>
      <c r="C1106" s="27" t="s">
        <v>488</v>
      </c>
      <c r="D1106" s="81" t="s">
        <v>489</v>
      </c>
      <c r="E1106" s="27" t="s">
        <v>486</v>
      </c>
      <c r="F1106" s="27">
        <v>384</v>
      </c>
      <c r="G1106" s="37">
        <v>107563</v>
      </c>
      <c r="H1106" s="37">
        <v>22200</v>
      </c>
      <c r="I1106" s="37">
        <v>23698</v>
      </c>
      <c r="J1106" s="37">
        <v>23698</v>
      </c>
      <c r="K1106" s="37">
        <v>107563</v>
      </c>
      <c r="L1106" s="13" t="s">
        <v>21</v>
      </c>
      <c r="M1106" s="35">
        <v>46022</v>
      </c>
      <c r="N1106" s="35">
        <v>46022</v>
      </c>
      <c r="O1106" s="37">
        <v>7396433.2400000002</v>
      </c>
      <c r="P1106" s="27">
        <v>0</v>
      </c>
      <c r="Q1106" s="27" t="s">
        <v>21</v>
      </c>
      <c r="R1106" s="27" t="s">
        <v>21</v>
      </c>
    </row>
    <row r="1107" spans="1:20" s="11" customFormat="1" ht="15.75" x14ac:dyDescent="0.25">
      <c r="A1107" s="365"/>
      <c r="B1107" s="27" t="s">
        <v>190</v>
      </c>
      <c r="C1107" s="34"/>
      <c r="D1107" s="34"/>
      <c r="E1107" s="27"/>
      <c r="F1107" s="27"/>
      <c r="G1107" s="37"/>
      <c r="H1107" s="83"/>
      <c r="I1107" s="83"/>
      <c r="J1107" s="83"/>
      <c r="K1107" s="27"/>
      <c r="L1107" s="13"/>
      <c r="M1107" s="35"/>
      <c r="N1107" s="36"/>
      <c r="O1107" s="27"/>
      <c r="P1107" s="27"/>
      <c r="Q1107" s="27"/>
      <c r="R1107" s="27"/>
    </row>
    <row r="1108" spans="1:20" s="11" customFormat="1" ht="47.25" x14ac:dyDescent="0.25">
      <c r="A1108" s="365"/>
      <c r="B1108" s="27" t="s">
        <v>490</v>
      </c>
      <c r="C1108" s="34"/>
      <c r="D1108" s="82" t="s">
        <v>240</v>
      </c>
      <c r="E1108" s="27" t="s">
        <v>486</v>
      </c>
      <c r="F1108" s="27">
        <v>384</v>
      </c>
      <c r="G1108" s="13" t="s">
        <v>21</v>
      </c>
      <c r="H1108" s="37">
        <v>22200</v>
      </c>
      <c r="I1108" s="37">
        <v>23698</v>
      </c>
      <c r="J1108" s="37">
        <v>23698</v>
      </c>
      <c r="K1108" s="13" t="s">
        <v>21</v>
      </c>
      <c r="L1108" s="13" t="s">
        <v>21</v>
      </c>
      <c r="M1108" s="35">
        <v>45747</v>
      </c>
      <c r="N1108" s="36">
        <v>45747</v>
      </c>
      <c r="O1108" s="27" t="s">
        <v>21</v>
      </c>
      <c r="P1108" s="27" t="s">
        <v>21</v>
      </c>
      <c r="Q1108" s="27" t="s">
        <v>21</v>
      </c>
      <c r="R1108" s="27" t="s">
        <v>21</v>
      </c>
      <c r="T1108" s="76"/>
    </row>
    <row r="1109" spans="1:20" s="11" customFormat="1" ht="47.25" x14ac:dyDescent="0.25">
      <c r="A1109" s="365"/>
      <c r="B1109" s="27" t="s">
        <v>491</v>
      </c>
      <c r="C1109" s="34"/>
      <c r="D1109" s="82" t="s">
        <v>240</v>
      </c>
      <c r="E1109" s="27" t="s">
        <v>486</v>
      </c>
      <c r="F1109" s="27">
        <v>384</v>
      </c>
      <c r="G1109" s="13" t="s">
        <v>21</v>
      </c>
      <c r="H1109" s="37">
        <v>45800</v>
      </c>
      <c r="I1109" s="13" t="s">
        <v>21</v>
      </c>
      <c r="J1109" s="13" t="s">
        <v>21</v>
      </c>
      <c r="K1109" s="13" t="s">
        <v>21</v>
      </c>
      <c r="L1109" s="13" t="s">
        <v>21</v>
      </c>
      <c r="M1109" s="35">
        <v>45838</v>
      </c>
      <c r="N1109" s="35">
        <v>45838</v>
      </c>
      <c r="O1109" s="27" t="s">
        <v>21</v>
      </c>
      <c r="P1109" s="27" t="s">
        <v>21</v>
      </c>
      <c r="Q1109" s="27" t="s">
        <v>21</v>
      </c>
      <c r="R1109" s="27" t="s">
        <v>21</v>
      </c>
      <c r="T1109" s="76"/>
    </row>
    <row r="1110" spans="1:20" s="11" customFormat="1" ht="47.25" x14ac:dyDescent="0.25">
      <c r="A1110" s="365"/>
      <c r="B1110" s="27" t="s">
        <v>492</v>
      </c>
      <c r="C1110" s="34"/>
      <c r="D1110" s="82" t="s">
        <v>240</v>
      </c>
      <c r="E1110" s="27" t="s">
        <v>486</v>
      </c>
      <c r="F1110" s="27">
        <v>384</v>
      </c>
      <c r="G1110" s="13" t="s">
        <v>21</v>
      </c>
      <c r="H1110" s="37">
        <v>71900</v>
      </c>
      <c r="I1110" s="13" t="s">
        <v>21</v>
      </c>
      <c r="J1110" s="13" t="s">
        <v>21</v>
      </c>
      <c r="K1110" s="13" t="s">
        <v>21</v>
      </c>
      <c r="L1110" s="13" t="s">
        <v>21</v>
      </c>
      <c r="M1110" s="35">
        <v>45930</v>
      </c>
      <c r="N1110" s="35">
        <v>45930</v>
      </c>
      <c r="O1110" s="27" t="s">
        <v>21</v>
      </c>
      <c r="P1110" s="27" t="s">
        <v>21</v>
      </c>
      <c r="Q1110" s="27" t="s">
        <v>21</v>
      </c>
      <c r="R1110" s="27" t="s">
        <v>21</v>
      </c>
      <c r="T1110" s="76"/>
    </row>
    <row r="1111" spans="1:20" s="11" customFormat="1" ht="47.25" x14ac:dyDescent="0.25">
      <c r="A1111" s="366"/>
      <c r="B1111" s="27" t="s">
        <v>493</v>
      </c>
      <c r="C1111" s="34"/>
      <c r="D1111" s="82" t="s">
        <v>240</v>
      </c>
      <c r="E1111" s="27" t="s">
        <v>486</v>
      </c>
      <c r="F1111" s="27">
        <v>384</v>
      </c>
      <c r="G1111" s="13" t="s">
        <v>21</v>
      </c>
      <c r="H1111" s="37">
        <v>107563</v>
      </c>
      <c r="I1111" s="13" t="s">
        <v>21</v>
      </c>
      <c r="J1111" s="13" t="s">
        <v>21</v>
      </c>
      <c r="K1111" s="13" t="s">
        <v>21</v>
      </c>
      <c r="L1111" s="13" t="s">
        <v>21</v>
      </c>
      <c r="M1111" s="35">
        <v>46022</v>
      </c>
      <c r="N1111" s="35">
        <v>46022</v>
      </c>
      <c r="O1111" s="27" t="s">
        <v>21</v>
      </c>
      <c r="P1111" s="27" t="s">
        <v>21</v>
      </c>
      <c r="Q1111" s="27" t="s">
        <v>21</v>
      </c>
      <c r="R1111" s="27" t="s">
        <v>21</v>
      </c>
      <c r="T1111" s="76"/>
    </row>
    <row r="1112" spans="1:20" s="11" customFormat="1" ht="105" x14ac:dyDescent="0.25">
      <c r="A1112" s="364" t="s">
        <v>495</v>
      </c>
      <c r="B1112" s="27" t="s">
        <v>189</v>
      </c>
      <c r="C1112" s="27" t="s">
        <v>488</v>
      </c>
      <c r="D1112" s="81" t="s">
        <v>489</v>
      </c>
      <c r="E1112" s="27" t="s">
        <v>486</v>
      </c>
      <c r="F1112" s="27">
        <v>384</v>
      </c>
      <c r="G1112" s="37">
        <f>G1114</f>
        <v>147851</v>
      </c>
      <c r="H1112" s="37">
        <f t="shared" ref="H1112:J1112" si="66">H1114</f>
        <v>36000</v>
      </c>
      <c r="I1112" s="37">
        <f t="shared" si="66"/>
        <v>36374</v>
      </c>
      <c r="J1112" s="37">
        <f t="shared" si="66"/>
        <v>36374</v>
      </c>
      <c r="K1112" s="37">
        <v>147851</v>
      </c>
      <c r="L1112" s="13" t="s">
        <v>21</v>
      </c>
      <c r="M1112" s="35">
        <v>46022</v>
      </c>
      <c r="N1112" s="35">
        <v>46022</v>
      </c>
      <c r="O1112" s="37">
        <v>623163.31000000006</v>
      </c>
      <c r="P1112" s="27">
        <v>0</v>
      </c>
      <c r="Q1112" s="27" t="s">
        <v>21</v>
      </c>
      <c r="R1112" s="27" t="s">
        <v>21</v>
      </c>
    </row>
    <row r="1113" spans="1:20" s="11" customFormat="1" ht="15.75" x14ac:dyDescent="0.25">
      <c r="A1113" s="365"/>
      <c r="B1113" s="27" t="s">
        <v>190</v>
      </c>
      <c r="C1113" s="34"/>
      <c r="D1113" s="34"/>
      <c r="E1113" s="27"/>
      <c r="F1113" s="27"/>
      <c r="G1113" s="37"/>
      <c r="H1113" s="37"/>
      <c r="I1113" s="37"/>
      <c r="J1113" s="37"/>
      <c r="K1113" s="27"/>
      <c r="L1113" s="13"/>
      <c r="M1113" s="35"/>
      <c r="N1113" s="36"/>
      <c r="O1113" s="27"/>
      <c r="P1113" s="27"/>
      <c r="Q1113" s="27"/>
      <c r="R1113" s="27"/>
    </row>
    <row r="1114" spans="1:20" s="11" customFormat="1" ht="47.25" x14ac:dyDescent="0.25">
      <c r="A1114" s="365"/>
      <c r="B1114" s="27" t="s">
        <v>490</v>
      </c>
      <c r="C1114" s="34"/>
      <c r="D1114" s="82" t="s">
        <v>240</v>
      </c>
      <c r="E1114" s="27" t="s">
        <v>486</v>
      </c>
      <c r="F1114" s="27">
        <v>384</v>
      </c>
      <c r="G1114" s="37">
        <v>147851</v>
      </c>
      <c r="H1114" s="37">
        <v>36000</v>
      </c>
      <c r="I1114" s="37">
        <v>36374</v>
      </c>
      <c r="J1114" s="37">
        <v>36374</v>
      </c>
      <c r="K1114" s="13" t="s">
        <v>21</v>
      </c>
      <c r="L1114" s="13" t="s">
        <v>21</v>
      </c>
      <c r="M1114" s="35">
        <v>45747</v>
      </c>
      <c r="N1114" s="36">
        <v>45747</v>
      </c>
      <c r="O1114" s="27" t="s">
        <v>21</v>
      </c>
      <c r="P1114" s="27">
        <v>0</v>
      </c>
      <c r="Q1114" s="27" t="s">
        <v>21</v>
      </c>
      <c r="R1114" s="27" t="s">
        <v>21</v>
      </c>
    </row>
    <row r="1115" spans="1:20" s="11" customFormat="1" ht="47.25" x14ac:dyDescent="0.25">
      <c r="A1115" s="365"/>
      <c r="B1115" s="27" t="s">
        <v>491</v>
      </c>
      <c r="C1115" s="34"/>
      <c r="D1115" s="82" t="s">
        <v>240</v>
      </c>
      <c r="E1115" s="27" t="s">
        <v>486</v>
      </c>
      <c r="F1115" s="27">
        <v>384</v>
      </c>
      <c r="G1115" s="13" t="s">
        <v>21</v>
      </c>
      <c r="H1115" s="37">
        <v>80000</v>
      </c>
      <c r="I1115" s="13" t="s">
        <v>21</v>
      </c>
      <c r="J1115" s="13" t="s">
        <v>21</v>
      </c>
      <c r="K1115" s="13" t="s">
        <v>21</v>
      </c>
      <c r="L1115" s="13" t="s">
        <v>21</v>
      </c>
      <c r="M1115" s="35">
        <v>45838</v>
      </c>
      <c r="N1115" s="35">
        <v>45838</v>
      </c>
      <c r="O1115" s="27" t="s">
        <v>21</v>
      </c>
      <c r="P1115" s="27" t="s">
        <v>21</v>
      </c>
      <c r="Q1115" s="27" t="s">
        <v>21</v>
      </c>
      <c r="R1115" s="27" t="s">
        <v>21</v>
      </c>
      <c r="T1115" s="76"/>
    </row>
    <row r="1116" spans="1:20" s="11" customFormat="1" ht="47.25" x14ac:dyDescent="0.25">
      <c r="A1116" s="365"/>
      <c r="B1116" s="27" t="s">
        <v>492</v>
      </c>
      <c r="C1116" s="34"/>
      <c r="D1116" s="82" t="s">
        <v>240</v>
      </c>
      <c r="E1116" s="27" t="s">
        <v>486</v>
      </c>
      <c r="F1116" s="27">
        <v>384</v>
      </c>
      <c r="G1116" s="13" t="s">
        <v>21</v>
      </c>
      <c r="H1116" s="37">
        <v>120000</v>
      </c>
      <c r="I1116" s="13" t="s">
        <v>21</v>
      </c>
      <c r="J1116" s="13" t="s">
        <v>21</v>
      </c>
      <c r="K1116" s="13" t="s">
        <v>21</v>
      </c>
      <c r="L1116" s="13" t="s">
        <v>21</v>
      </c>
      <c r="M1116" s="35">
        <v>45930</v>
      </c>
      <c r="N1116" s="35">
        <v>45930</v>
      </c>
      <c r="O1116" s="27" t="s">
        <v>21</v>
      </c>
      <c r="P1116" s="27" t="s">
        <v>21</v>
      </c>
      <c r="Q1116" s="27" t="s">
        <v>21</v>
      </c>
      <c r="R1116" s="27" t="s">
        <v>21</v>
      </c>
      <c r="T1116" s="76"/>
    </row>
    <row r="1117" spans="1:20" s="11" customFormat="1" ht="47.25" x14ac:dyDescent="0.25">
      <c r="A1117" s="366"/>
      <c r="B1117" s="27" t="s">
        <v>493</v>
      </c>
      <c r="C1117" s="34"/>
      <c r="D1117" s="82" t="s">
        <v>240</v>
      </c>
      <c r="E1117" s="27" t="s">
        <v>486</v>
      </c>
      <c r="F1117" s="27">
        <v>384</v>
      </c>
      <c r="G1117" s="13" t="s">
        <v>21</v>
      </c>
      <c r="H1117" s="37">
        <v>147851</v>
      </c>
      <c r="I1117" s="13" t="s">
        <v>21</v>
      </c>
      <c r="J1117" s="13" t="s">
        <v>21</v>
      </c>
      <c r="K1117" s="13" t="s">
        <v>21</v>
      </c>
      <c r="L1117" s="13" t="s">
        <v>21</v>
      </c>
      <c r="M1117" s="35">
        <v>46022</v>
      </c>
      <c r="N1117" s="35">
        <v>46022</v>
      </c>
      <c r="O1117" s="27" t="s">
        <v>21</v>
      </c>
      <c r="P1117" s="27" t="s">
        <v>21</v>
      </c>
      <c r="Q1117" s="27" t="s">
        <v>21</v>
      </c>
      <c r="R1117" s="27" t="s">
        <v>21</v>
      </c>
      <c r="T1117" s="76"/>
    </row>
    <row r="1118" spans="1:20" s="11" customFormat="1" ht="105" x14ac:dyDescent="0.25">
      <c r="A1118" s="364" t="s">
        <v>496</v>
      </c>
      <c r="B1118" s="27" t="s">
        <v>189</v>
      </c>
      <c r="C1118" s="27" t="s">
        <v>488</v>
      </c>
      <c r="D1118" s="81" t="s">
        <v>489</v>
      </c>
      <c r="E1118" s="27" t="s">
        <v>486</v>
      </c>
      <c r="F1118" s="27">
        <v>384</v>
      </c>
      <c r="G1118" s="37">
        <v>186173</v>
      </c>
      <c r="H1118" s="37">
        <f t="shared" ref="H1118:J1118" si="67">H1120</f>
        <v>33553</v>
      </c>
      <c r="I1118" s="37">
        <f t="shared" si="67"/>
        <v>41241</v>
      </c>
      <c r="J1118" s="37">
        <f t="shared" si="67"/>
        <v>41241</v>
      </c>
      <c r="K1118" s="37">
        <v>186173</v>
      </c>
      <c r="L1118" s="13" t="s">
        <v>21</v>
      </c>
      <c r="M1118" s="35">
        <v>46022</v>
      </c>
      <c r="N1118" s="35">
        <v>46022</v>
      </c>
      <c r="O1118" s="37">
        <v>20479095.460000001</v>
      </c>
      <c r="P1118" s="27">
        <v>0</v>
      </c>
      <c r="Q1118" s="27" t="s">
        <v>21</v>
      </c>
      <c r="R1118" s="27" t="s">
        <v>21</v>
      </c>
    </row>
    <row r="1119" spans="1:20" s="11" customFormat="1" ht="15.75" x14ac:dyDescent="0.25">
      <c r="A1119" s="365"/>
      <c r="B1119" s="27" t="s">
        <v>190</v>
      </c>
      <c r="C1119" s="34"/>
      <c r="D1119" s="34"/>
      <c r="E1119" s="27"/>
      <c r="F1119" s="27"/>
      <c r="G1119" s="27"/>
      <c r="H1119" s="37"/>
      <c r="I1119" s="37"/>
      <c r="J1119" s="37"/>
      <c r="K1119" s="27"/>
      <c r="L1119" s="13"/>
      <c r="M1119" s="35"/>
      <c r="N1119" s="36"/>
      <c r="O1119" s="27"/>
      <c r="P1119" s="27"/>
      <c r="Q1119" s="27"/>
      <c r="R1119" s="27"/>
    </row>
    <row r="1120" spans="1:20" s="11" customFormat="1" ht="47.25" x14ac:dyDescent="0.25">
      <c r="A1120" s="365"/>
      <c r="B1120" s="27" t="s">
        <v>490</v>
      </c>
      <c r="C1120" s="34"/>
      <c r="D1120" s="27" t="s">
        <v>497</v>
      </c>
      <c r="E1120" s="27" t="s">
        <v>486</v>
      </c>
      <c r="F1120" s="27">
        <v>384</v>
      </c>
      <c r="G1120" s="13" t="s">
        <v>21</v>
      </c>
      <c r="H1120" s="37">
        <v>33553</v>
      </c>
      <c r="I1120" s="37">
        <v>41241</v>
      </c>
      <c r="J1120" s="37">
        <v>41241</v>
      </c>
      <c r="K1120" s="13" t="s">
        <v>21</v>
      </c>
      <c r="L1120" s="13" t="s">
        <v>21</v>
      </c>
      <c r="M1120" s="35">
        <v>45747</v>
      </c>
      <c r="N1120" s="36">
        <v>45747</v>
      </c>
      <c r="O1120" s="27" t="s">
        <v>21</v>
      </c>
      <c r="P1120" s="27" t="s">
        <v>21</v>
      </c>
      <c r="Q1120" s="27" t="s">
        <v>21</v>
      </c>
      <c r="R1120" s="27" t="s">
        <v>21</v>
      </c>
    </row>
    <row r="1121" spans="1:20" s="11" customFormat="1" ht="47.25" x14ac:dyDescent="0.25">
      <c r="A1121" s="365"/>
      <c r="B1121" s="27" t="s">
        <v>491</v>
      </c>
      <c r="C1121" s="34"/>
      <c r="D1121" s="82" t="s">
        <v>240</v>
      </c>
      <c r="E1121" s="27" t="s">
        <v>486</v>
      </c>
      <c r="F1121" s="27">
        <v>384</v>
      </c>
      <c r="G1121" s="13" t="s">
        <v>21</v>
      </c>
      <c r="H1121" s="37">
        <v>68544</v>
      </c>
      <c r="I1121" s="13" t="s">
        <v>21</v>
      </c>
      <c r="J1121" s="13" t="s">
        <v>21</v>
      </c>
      <c r="K1121" s="13" t="s">
        <v>21</v>
      </c>
      <c r="L1121" s="13" t="s">
        <v>21</v>
      </c>
      <c r="M1121" s="35">
        <v>45838</v>
      </c>
      <c r="N1121" s="35">
        <v>45838</v>
      </c>
      <c r="O1121" s="27" t="s">
        <v>21</v>
      </c>
      <c r="P1121" s="27" t="s">
        <v>21</v>
      </c>
      <c r="Q1121" s="27" t="s">
        <v>21</v>
      </c>
      <c r="R1121" s="27" t="s">
        <v>21</v>
      </c>
      <c r="T1121" s="76"/>
    </row>
    <row r="1122" spans="1:20" s="11" customFormat="1" ht="47.25" x14ac:dyDescent="0.25">
      <c r="A1122" s="365"/>
      <c r="B1122" s="27" t="s">
        <v>492</v>
      </c>
      <c r="C1122" s="34"/>
      <c r="D1122" s="82" t="s">
        <v>240</v>
      </c>
      <c r="E1122" s="27" t="s">
        <v>486</v>
      </c>
      <c r="F1122" s="27">
        <v>384</v>
      </c>
      <c r="G1122" s="13" t="s">
        <v>21</v>
      </c>
      <c r="H1122" s="37">
        <v>153222</v>
      </c>
      <c r="I1122" s="13" t="s">
        <v>21</v>
      </c>
      <c r="J1122" s="13" t="s">
        <v>21</v>
      </c>
      <c r="K1122" s="13" t="s">
        <v>21</v>
      </c>
      <c r="L1122" s="13" t="s">
        <v>21</v>
      </c>
      <c r="M1122" s="35">
        <v>45930</v>
      </c>
      <c r="N1122" s="35">
        <v>45930</v>
      </c>
      <c r="O1122" s="27" t="s">
        <v>21</v>
      </c>
      <c r="P1122" s="27" t="s">
        <v>21</v>
      </c>
      <c r="Q1122" s="27" t="s">
        <v>21</v>
      </c>
      <c r="R1122" s="27" t="s">
        <v>21</v>
      </c>
      <c r="T1122" s="76"/>
    </row>
    <row r="1123" spans="1:20" s="11" customFormat="1" ht="47.25" x14ac:dyDescent="0.25">
      <c r="A1123" s="366"/>
      <c r="B1123" s="27" t="s">
        <v>493</v>
      </c>
      <c r="C1123" s="34"/>
      <c r="D1123" s="82" t="s">
        <v>240</v>
      </c>
      <c r="E1123" s="27" t="s">
        <v>486</v>
      </c>
      <c r="F1123" s="27">
        <v>384</v>
      </c>
      <c r="G1123" s="13" t="s">
        <v>21</v>
      </c>
      <c r="H1123" s="37">
        <v>186173</v>
      </c>
      <c r="I1123" s="13" t="s">
        <v>21</v>
      </c>
      <c r="J1123" s="13" t="s">
        <v>21</v>
      </c>
      <c r="K1123" s="13" t="s">
        <v>21</v>
      </c>
      <c r="L1123" s="13" t="s">
        <v>21</v>
      </c>
      <c r="M1123" s="35">
        <v>46022</v>
      </c>
      <c r="N1123" s="35">
        <v>46022</v>
      </c>
      <c r="O1123" s="27" t="s">
        <v>21</v>
      </c>
      <c r="P1123" s="27" t="s">
        <v>21</v>
      </c>
      <c r="Q1123" s="27" t="s">
        <v>21</v>
      </c>
      <c r="R1123" s="27" t="s">
        <v>21</v>
      </c>
      <c r="T1123" s="76"/>
    </row>
    <row r="1124" spans="1:20" s="11" customFormat="1" ht="105" x14ac:dyDescent="0.25">
      <c r="A1124" s="364" t="s">
        <v>498</v>
      </c>
      <c r="B1124" s="27" t="s">
        <v>189</v>
      </c>
      <c r="C1124" s="27" t="s">
        <v>488</v>
      </c>
      <c r="D1124" s="81" t="s">
        <v>489</v>
      </c>
      <c r="E1124" s="27" t="s">
        <v>486</v>
      </c>
      <c r="F1124" s="27">
        <v>384</v>
      </c>
      <c r="G1124" s="37">
        <f>G1126</f>
        <v>196156</v>
      </c>
      <c r="H1124" s="37">
        <f t="shared" ref="H1124:J1124" si="68">H1126</f>
        <v>36000</v>
      </c>
      <c r="I1124" s="37">
        <f t="shared" si="68"/>
        <v>86719</v>
      </c>
      <c r="J1124" s="37">
        <f t="shared" si="68"/>
        <v>86719</v>
      </c>
      <c r="K1124" s="37">
        <v>196156</v>
      </c>
      <c r="L1124" s="13" t="s">
        <v>21</v>
      </c>
      <c r="M1124" s="35">
        <v>46022</v>
      </c>
      <c r="N1124" s="35">
        <v>46022</v>
      </c>
      <c r="O1124" s="37">
        <v>1709437.07</v>
      </c>
      <c r="P1124" s="27">
        <v>0</v>
      </c>
      <c r="Q1124" s="27" t="s">
        <v>21</v>
      </c>
      <c r="R1124" s="27" t="s">
        <v>21</v>
      </c>
    </row>
    <row r="1125" spans="1:20" s="11" customFormat="1" ht="15.75" x14ac:dyDescent="0.25">
      <c r="A1125" s="365"/>
      <c r="B1125" s="27" t="s">
        <v>190</v>
      </c>
      <c r="C1125" s="34"/>
      <c r="D1125" s="34"/>
      <c r="E1125" s="27"/>
      <c r="F1125" s="27"/>
      <c r="G1125" s="27"/>
      <c r="H1125" s="27"/>
      <c r="I1125" s="27"/>
      <c r="J1125" s="27"/>
      <c r="K1125" s="27"/>
      <c r="L1125" s="13"/>
      <c r="M1125" s="35"/>
      <c r="N1125" s="36"/>
      <c r="O1125" s="27"/>
      <c r="P1125" s="27"/>
      <c r="Q1125" s="27"/>
      <c r="R1125" s="27"/>
    </row>
    <row r="1126" spans="1:20" s="11" customFormat="1" ht="47.25" x14ac:dyDescent="0.25">
      <c r="A1126" s="365"/>
      <c r="B1126" s="27" t="s">
        <v>490</v>
      </c>
      <c r="C1126" s="34"/>
      <c r="D1126" s="27" t="s">
        <v>497</v>
      </c>
      <c r="E1126" s="27" t="s">
        <v>486</v>
      </c>
      <c r="F1126" s="27">
        <v>384</v>
      </c>
      <c r="G1126" s="37">
        <v>196156</v>
      </c>
      <c r="H1126" s="37">
        <v>36000</v>
      </c>
      <c r="I1126" s="37">
        <v>86719</v>
      </c>
      <c r="J1126" s="37">
        <v>86719</v>
      </c>
      <c r="K1126" s="13" t="s">
        <v>21</v>
      </c>
      <c r="L1126" s="13" t="s">
        <v>21</v>
      </c>
      <c r="M1126" s="35">
        <v>45747</v>
      </c>
      <c r="N1126" s="36">
        <v>45747</v>
      </c>
      <c r="O1126" s="27" t="s">
        <v>21</v>
      </c>
      <c r="P1126" s="27" t="s">
        <v>21</v>
      </c>
      <c r="Q1126" s="27" t="s">
        <v>21</v>
      </c>
      <c r="R1126" s="27" t="s">
        <v>21</v>
      </c>
    </row>
    <row r="1127" spans="1:20" s="11" customFormat="1" ht="47.25" x14ac:dyDescent="0.25">
      <c r="A1127" s="365"/>
      <c r="B1127" s="27" t="s">
        <v>491</v>
      </c>
      <c r="C1127" s="34"/>
      <c r="D1127" s="82" t="s">
        <v>240</v>
      </c>
      <c r="E1127" s="27" t="s">
        <v>486</v>
      </c>
      <c r="F1127" s="27">
        <v>384</v>
      </c>
      <c r="G1127" s="13" t="s">
        <v>21</v>
      </c>
      <c r="H1127" s="37">
        <v>80500</v>
      </c>
      <c r="I1127" s="37">
        <v>86719</v>
      </c>
      <c r="J1127" s="37">
        <v>86719</v>
      </c>
      <c r="K1127" s="13" t="s">
        <v>21</v>
      </c>
      <c r="L1127" s="13" t="s">
        <v>21</v>
      </c>
      <c r="M1127" s="35">
        <v>45838</v>
      </c>
      <c r="N1127" s="36">
        <v>45747</v>
      </c>
      <c r="O1127" s="27" t="s">
        <v>21</v>
      </c>
      <c r="P1127" s="27" t="s">
        <v>21</v>
      </c>
      <c r="Q1127" s="27" t="s">
        <v>21</v>
      </c>
      <c r="R1127" s="27" t="s">
        <v>21</v>
      </c>
      <c r="T1127" s="76"/>
    </row>
    <row r="1128" spans="1:20" s="11" customFormat="1" ht="47.25" x14ac:dyDescent="0.25">
      <c r="A1128" s="365"/>
      <c r="B1128" s="27" t="s">
        <v>492</v>
      </c>
      <c r="C1128" s="34"/>
      <c r="D1128" s="82" t="s">
        <v>240</v>
      </c>
      <c r="E1128" s="27" t="s">
        <v>486</v>
      </c>
      <c r="F1128" s="27">
        <v>384</v>
      </c>
      <c r="G1128" s="13" t="s">
        <v>21</v>
      </c>
      <c r="H1128" s="37">
        <v>160000</v>
      </c>
      <c r="I1128" s="13" t="s">
        <v>21</v>
      </c>
      <c r="J1128" s="13" t="s">
        <v>21</v>
      </c>
      <c r="K1128" s="13" t="s">
        <v>21</v>
      </c>
      <c r="L1128" s="13" t="s">
        <v>21</v>
      </c>
      <c r="M1128" s="35">
        <v>45930</v>
      </c>
      <c r="N1128" s="35">
        <v>45930</v>
      </c>
      <c r="O1128" s="27" t="s">
        <v>21</v>
      </c>
      <c r="P1128" s="27" t="s">
        <v>21</v>
      </c>
      <c r="Q1128" s="27" t="s">
        <v>21</v>
      </c>
      <c r="R1128" s="27" t="s">
        <v>21</v>
      </c>
      <c r="T1128" s="76"/>
    </row>
    <row r="1129" spans="1:20" s="11" customFormat="1" ht="47.25" x14ac:dyDescent="0.25">
      <c r="A1129" s="366"/>
      <c r="B1129" s="27" t="s">
        <v>493</v>
      </c>
      <c r="C1129" s="34"/>
      <c r="D1129" s="82" t="s">
        <v>240</v>
      </c>
      <c r="E1129" s="27" t="s">
        <v>486</v>
      </c>
      <c r="F1129" s="27">
        <v>384</v>
      </c>
      <c r="G1129" s="13" t="s">
        <v>21</v>
      </c>
      <c r="H1129" s="37">
        <v>196156</v>
      </c>
      <c r="I1129" s="13" t="s">
        <v>21</v>
      </c>
      <c r="J1129" s="13" t="s">
        <v>21</v>
      </c>
      <c r="K1129" s="13" t="s">
        <v>21</v>
      </c>
      <c r="L1129" s="13" t="s">
        <v>21</v>
      </c>
      <c r="M1129" s="35">
        <v>46022</v>
      </c>
      <c r="N1129" s="35">
        <v>46022</v>
      </c>
      <c r="O1129" s="27" t="s">
        <v>21</v>
      </c>
      <c r="P1129" s="27" t="s">
        <v>21</v>
      </c>
      <c r="Q1129" s="27" t="s">
        <v>21</v>
      </c>
      <c r="R1129" s="27" t="s">
        <v>21</v>
      </c>
      <c r="T1129" s="76"/>
    </row>
    <row r="1130" spans="1:20" s="11" customFormat="1" ht="105" x14ac:dyDescent="0.25">
      <c r="A1130" s="364" t="s">
        <v>499</v>
      </c>
      <c r="B1130" s="27" t="s">
        <v>189</v>
      </c>
      <c r="C1130" s="27" t="s">
        <v>488</v>
      </c>
      <c r="D1130" s="81" t="s">
        <v>489</v>
      </c>
      <c r="E1130" s="27" t="s">
        <v>486</v>
      </c>
      <c r="F1130" s="27">
        <v>384</v>
      </c>
      <c r="G1130" s="37">
        <v>47992</v>
      </c>
      <c r="H1130" s="13" t="s">
        <v>21</v>
      </c>
      <c r="I1130" s="13" t="s">
        <v>21</v>
      </c>
      <c r="J1130" s="13" t="s">
        <v>21</v>
      </c>
      <c r="K1130" s="37">
        <v>47992</v>
      </c>
      <c r="L1130" s="13" t="s">
        <v>21</v>
      </c>
      <c r="M1130" s="35">
        <v>46022</v>
      </c>
      <c r="N1130" s="35">
        <v>46022</v>
      </c>
      <c r="O1130" s="37">
        <v>160348.13</v>
      </c>
      <c r="P1130" s="27">
        <v>0</v>
      </c>
      <c r="Q1130" s="27" t="s">
        <v>21</v>
      </c>
      <c r="R1130" s="27" t="s">
        <v>21</v>
      </c>
    </row>
    <row r="1131" spans="1:20" s="11" customFormat="1" ht="15.75" x14ac:dyDescent="0.25">
      <c r="A1131" s="365"/>
      <c r="B1131" s="27" t="s">
        <v>190</v>
      </c>
      <c r="C1131" s="34"/>
      <c r="D1131" s="34"/>
      <c r="E1131" s="27"/>
      <c r="F1131" s="27"/>
      <c r="G1131" s="27"/>
      <c r="H1131" s="27"/>
      <c r="I1131" s="27"/>
      <c r="J1131" s="27"/>
      <c r="K1131" s="27"/>
      <c r="L1131" s="13"/>
      <c r="M1131" s="35"/>
      <c r="N1131" s="36"/>
      <c r="O1131" s="27"/>
      <c r="P1131" s="27"/>
      <c r="Q1131" s="27"/>
      <c r="R1131" s="27"/>
    </row>
    <row r="1132" spans="1:20" s="11" customFormat="1" ht="47.25" x14ac:dyDescent="0.25">
      <c r="A1132" s="365"/>
      <c r="B1132" s="27" t="s">
        <v>491</v>
      </c>
      <c r="C1132" s="34"/>
      <c r="D1132" s="82" t="s">
        <v>240</v>
      </c>
      <c r="E1132" s="27" t="s">
        <v>486</v>
      </c>
      <c r="F1132" s="27">
        <v>384</v>
      </c>
      <c r="G1132" s="13" t="s">
        <v>21</v>
      </c>
      <c r="H1132" s="37">
        <v>17000</v>
      </c>
      <c r="I1132" s="13" t="s">
        <v>21</v>
      </c>
      <c r="J1132" s="13" t="s">
        <v>21</v>
      </c>
      <c r="K1132" s="13" t="s">
        <v>21</v>
      </c>
      <c r="L1132" s="13" t="s">
        <v>21</v>
      </c>
      <c r="M1132" s="35">
        <v>45838</v>
      </c>
      <c r="N1132" s="35">
        <v>45838</v>
      </c>
      <c r="O1132" s="27" t="s">
        <v>21</v>
      </c>
      <c r="P1132" s="27" t="s">
        <v>21</v>
      </c>
      <c r="Q1132" s="27" t="s">
        <v>21</v>
      </c>
      <c r="R1132" s="27" t="s">
        <v>21</v>
      </c>
      <c r="T1132" s="76"/>
    </row>
    <row r="1133" spans="1:20" s="11" customFormat="1" ht="47.25" x14ac:dyDescent="0.25">
      <c r="A1133" s="365"/>
      <c r="B1133" s="27" t="s">
        <v>492</v>
      </c>
      <c r="C1133" s="34"/>
      <c r="D1133" s="82" t="s">
        <v>240</v>
      </c>
      <c r="E1133" s="27" t="s">
        <v>486</v>
      </c>
      <c r="F1133" s="27">
        <v>384</v>
      </c>
      <c r="G1133" s="13" t="s">
        <v>21</v>
      </c>
      <c r="H1133" s="37">
        <v>26000</v>
      </c>
      <c r="I1133" s="13" t="s">
        <v>21</v>
      </c>
      <c r="J1133" s="13" t="s">
        <v>21</v>
      </c>
      <c r="K1133" s="13" t="s">
        <v>21</v>
      </c>
      <c r="L1133" s="13" t="s">
        <v>21</v>
      </c>
      <c r="M1133" s="35">
        <v>45930</v>
      </c>
      <c r="N1133" s="35">
        <v>45930</v>
      </c>
      <c r="O1133" s="27" t="s">
        <v>21</v>
      </c>
      <c r="P1133" s="27" t="s">
        <v>21</v>
      </c>
      <c r="Q1133" s="27" t="s">
        <v>21</v>
      </c>
      <c r="R1133" s="27" t="s">
        <v>21</v>
      </c>
      <c r="T1133" s="76"/>
    </row>
    <row r="1134" spans="1:20" s="11" customFormat="1" ht="47.25" x14ac:dyDescent="0.25">
      <c r="A1134" s="366"/>
      <c r="B1134" s="27" t="s">
        <v>493</v>
      </c>
      <c r="C1134" s="34"/>
      <c r="D1134" s="82" t="s">
        <v>240</v>
      </c>
      <c r="E1134" s="27" t="s">
        <v>486</v>
      </c>
      <c r="F1134" s="27">
        <v>384</v>
      </c>
      <c r="G1134" s="13" t="s">
        <v>21</v>
      </c>
      <c r="H1134" s="37">
        <v>47992</v>
      </c>
      <c r="I1134" s="13" t="s">
        <v>21</v>
      </c>
      <c r="J1134" s="13" t="s">
        <v>21</v>
      </c>
      <c r="K1134" s="13" t="s">
        <v>21</v>
      </c>
      <c r="L1134" s="13" t="s">
        <v>21</v>
      </c>
      <c r="M1134" s="35">
        <v>46022</v>
      </c>
      <c r="N1134" s="35">
        <v>46022</v>
      </c>
      <c r="O1134" s="27" t="s">
        <v>21</v>
      </c>
      <c r="P1134" s="27" t="s">
        <v>21</v>
      </c>
      <c r="Q1134" s="27" t="s">
        <v>21</v>
      </c>
      <c r="R1134" s="27" t="s">
        <v>21</v>
      </c>
      <c r="T1134" s="76"/>
    </row>
    <row r="1135" spans="1:20" s="11" customFormat="1" ht="105" x14ac:dyDescent="0.25">
      <c r="A1135" s="364" t="s">
        <v>500</v>
      </c>
      <c r="B1135" s="27" t="s">
        <v>189</v>
      </c>
      <c r="C1135" s="27" t="s">
        <v>488</v>
      </c>
      <c r="D1135" s="81" t="s">
        <v>489</v>
      </c>
      <c r="E1135" s="27" t="s">
        <v>486</v>
      </c>
      <c r="F1135" s="27">
        <v>384</v>
      </c>
      <c r="G1135" s="37">
        <v>146879</v>
      </c>
      <c r="H1135" s="37">
        <f t="shared" ref="H1135:J1135" si="69">H1137</f>
        <v>25340</v>
      </c>
      <c r="I1135" s="37">
        <f t="shared" si="69"/>
        <v>26777</v>
      </c>
      <c r="J1135" s="37">
        <f t="shared" si="69"/>
        <v>26777</v>
      </c>
      <c r="K1135" s="37">
        <v>146879</v>
      </c>
      <c r="L1135" s="13" t="s">
        <v>21</v>
      </c>
      <c r="M1135" s="35">
        <v>46022</v>
      </c>
      <c r="N1135" s="35">
        <v>46022</v>
      </c>
      <c r="O1135" s="37">
        <v>549549.75</v>
      </c>
      <c r="P1135" s="27">
        <v>0</v>
      </c>
      <c r="Q1135" s="27" t="s">
        <v>21</v>
      </c>
      <c r="R1135" s="27" t="s">
        <v>21</v>
      </c>
    </row>
    <row r="1136" spans="1:20" s="11" customFormat="1" ht="15.75" x14ac:dyDescent="0.25">
      <c r="A1136" s="365"/>
      <c r="B1136" s="27" t="s">
        <v>190</v>
      </c>
      <c r="C1136" s="34"/>
      <c r="D1136" s="34"/>
      <c r="E1136" s="27"/>
      <c r="F1136" s="27"/>
      <c r="G1136" s="27"/>
      <c r="H1136" s="37"/>
      <c r="I1136" s="37"/>
      <c r="J1136" s="37"/>
      <c r="K1136" s="27"/>
      <c r="L1136" s="13"/>
      <c r="M1136" s="35"/>
      <c r="N1136" s="36"/>
      <c r="O1136" s="27"/>
      <c r="P1136" s="27"/>
      <c r="Q1136" s="27"/>
      <c r="R1136" s="27"/>
    </row>
    <row r="1137" spans="1:20" s="11" customFormat="1" ht="47.25" x14ac:dyDescent="0.25">
      <c r="A1137" s="365"/>
      <c r="B1137" s="27" t="s">
        <v>490</v>
      </c>
      <c r="C1137" s="34"/>
      <c r="D1137" s="82" t="s">
        <v>240</v>
      </c>
      <c r="E1137" s="27" t="s">
        <v>486</v>
      </c>
      <c r="F1137" s="27">
        <v>384</v>
      </c>
      <c r="G1137" s="13" t="s">
        <v>21</v>
      </c>
      <c r="H1137" s="37">
        <v>25340</v>
      </c>
      <c r="I1137" s="37">
        <v>26777</v>
      </c>
      <c r="J1137" s="37">
        <v>26777</v>
      </c>
      <c r="K1137" s="13" t="s">
        <v>21</v>
      </c>
      <c r="L1137" s="13" t="s">
        <v>21</v>
      </c>
      <c r="M1137" s="35">
        <v>45747</v>
      </c>
      <c r="N1137" s="36">
        <v>45747</v>
      </c>
      <c r="O1137" s="27" t="s">
        <v>21</v>
      </c>
      <c r="P1137" s="27" t="s">
        <v>21</v>
      </c>
      <c r="Q1137" s="27" t="s">
        <v>21</v>
      </c>
      <c r="R1137" s="27" t="s">
        <v>21</v>
      </c>
    </row>
    <row r="1138" spans="1:20" s="11" customFormat="1" ht="47.25" x14ac:dyDescent="0.25">
      <c r="A1138" s="365"/>
      <c r="B1138" s="27" t="s">
        <v>491</v>
      </c>
      <c r="C1138" s="34"/>
      <c r="D1138" s="82" t="s">
        <v>240</v>
      </c>
      <c r="E1138" s="27" t="s">
        <v>486</v>
      </c>
      <c r="F1138" s="27">
        <v>384</v>
      </c>
      <c r="G1138" s="13" t="s">
        <v>21</v>
      </c>
      <c r="H1138" s="37">
        <v>65455</v>
      </c>
      <c r="I1138" s="13" t="s">
        <v>21</v>
      </c>
      <c r="J1138" s="13" t="s">
        <v>21</v>
      </c>
      <c r="K1138" s="13" t="s">
        <v>21</v>
      </c>
      <c r="L1138" s="13" t="s">
        <v>21</v>
      </c>
      <c r="M1138" s="35">
        <v>45838</v>
      </c>
      <c r="N1138" s="35">
        <v>45838</v>
      </c>
      <c r="O1138" s="27" t="s">
        <v>21</v>
      </c>
      <c r="P1138" s="27" t="s">
        <v>21</v>
      </c>
      <c r="Q1138" s="27" t="s">
        <v>21</v>
      </c>
      <c r="R1138" s="27" t="s">
        <v>21</v>
      </c>
      <c r="T1138" s="76"/>
    </row>
    <row r="1139" spans="1:20" s="11" customFormat="1" ht="47.25" x14ac:dyDescent="0.25">
      <c r="A1139" s="365"/>
      <c r="B1139" s="27" t="s">
        <v>492</v>
      </c>
      <c r="C1139" s="34"/>
      <c r="D1139" s="82" t="s">
        <v>240</v>
      </c>
      <c r="E1139" s="27" t="s">
        <v>486</v>
      </c>
      <c r="F1139" s="27">
        <v>384</v>
      </c>
      <c r="G1139" s="13" t="s">
        <v>21</v>
      </c>
      <c r="H1139" s="37">
        <v>116205</v>
      </c>
      <c r="I1139" s="13" t="s">
        <v>21</v>
      </c>
      <c r="J1139" s="13" t="s">
        <v>21</v>
      </c>
      <c r="K1139" s="13" t="s">
        <v>21</v>
      </c>
      <c r="L1139" s="13" t="s">
        <v>21</v>
      </c>
      <c r="M1139" s="35">
        <v>45930</v>
      </c>
      <c r="N1139" s="35">
        <v>45930</v>
      </c>
      <c r="O1139" s="27" t="s">
        <v>21</v>
      </c>
      <c r="P1139" s="27" t="s">
        <v>21</v>
      </c>
      <c r="Q1139" s="27" t="s">
        <v>21</v>
      </c>
      <c r="R1139" s="27" t="s">
        <v>21</v>
      </c>
      <c r="T1139" s="76"/>
    </row>
    <row r="1140" spans="1:20" s="11" customFormat="1" ht="47.25" x14ac:dyDescent="0.25">
      <c r="A1140" s="366"/>
      <c r="B1140" s="27" t="s">
        <v>493</v>
      </c>
      <c r="C1140" s="34"/>
      <c r="D1140" s="82" t="s">
        <v>240</v>
      </c>
      <c r="E1140" s="27" t="s">
        <v>486</v>
      </c>
      <c r="F1140" s="27">
        <v>384</v>
      </c>
      <c r="G1140" s="13" t="s">
        <v>21</v>
      </c>
      <c r="H1140" s="37">
        <v>146879</v>
      </c>
      <c r="I1140" s="13" t="s">
        <v>21</v>
      </c>
      <c r="J1140" s="13" t="s">
        <v>21</v>
      </c>
      <c r="K1140" s="13" t="s">
        <v>21</v>
      </c>
      <c r="L1140" s="13" t="s">
        <v>21</v>
      </c>
      <c r="M1140" s="35">
        <v>46022</v>
      </c>
      <c r="N1140" s="35">
        <v>46022</v>
      </c>
      <c r="O1140" s="27" t="s">
        <v>21</v>
      </c>
      <c r="P1140" s="27" t="s">
        <v>21</v>
      </c>
      <c r="Q1140" s="27" t="s">
        <v>21</v>
      </c>
      <c r="R1140" s="27" t="s">
        <v>21</v>
      </c>
      <c r="T1140" s="76"/>
    </row>
    <row r="1141" spans="1:20" s="11" customFormat="1" ht="105" x14ac:dyDescent="0.25">
      <c r="A1141" s="364" t="s">
        <v>501</v>
      </c>
      <c r="B1141" s="27" t="s">
        <v>189</v>
      </c>
      <c r="C1141" s="27" t="s">
        <v>488</v>
      </c>
      <c r="D1141" s="81" t="s">
        <v>489</v>
      </c>
      <c r="E1141" s="27" t="s">
        <v>486</v>
      </c>
      <c r="F1141" s="27">
        <v>384</v>
      </c>
      <c r="G1141" s="37">
        <v>122505</v>
      </c>
      <c r="H1141" s="37">
        <f t="shared" ref="H1141:J1141" si="70">H1143</f>
        <v>24800</v>
      </c>
      <c r="I1141" s="37">
        <f t="shared" si="70"/>
        <v>24977</v>
      </c>
      <c r="J1141" s="37">
        <f t="shared" si="70"/>
        <v>24977</v>
      </c>
      <c r="K1141" s="37">
        <v>122505</v>
      </c>
      <c r="L1141" s="13" t="s">
        <v>21</v>
      </c>
      <c r="M1141" s="35">
        <v>46022</v>
      </c>
      <c r="N1141" s="35">
        <v>46022</v>
      </c>
      <c r="O1141" s="37">
        <v>1618281.39</v>
      </c>
      <c r="P1141" s="27">
        <v>0</v>
      </c>
      <c r="Q1141" s="27" t="s">
        <v>21</v>
      </c>
      <c r="R1141" s="27" t="s">
        <v>21</v>
      </c>
    </row>
    <row r="1142" spans="1:20" s="11" customFormat="1" ht="15.75" x14ac:dyDescent="0.25">
      <c r="A1142" s="365"/>
      <c r="B1142" s="27" t="s">
        <v>190</v>
      </c>
      <c r="C1142" s="34"/>
      <c r="D1142" s="34"/>
      <c r="E1142" s="27"/>
      <c r="F1142" s="27"/>
      <c r="G1142" s="27"/>
      <c r="H1142" s="27"/>
      <c r="I1142" s="27"/>
      <c r="J1142" s="27"/>
      <c r="K1142" s="27"/>
      <c r="L1142" s="13"/>
      <c r="M1142" s="35"/>
      <c r="N1142" s="36"/>
      <c r="O1142" s="27"/>
      <c r="P1142" s="27"/>
      <c r="Q1142" s="27"/>
      <c r="R1142" s="27"/>
    </row>
    <row r="1143" spans="1:20" s="11" customFormat="1" ht="47.25" x14ac:dyDescent="0.25">
      <c r="A1143" s="365"/>
      <c r="B1143" s="27" t="s">
        <v>490</v>
      </c>
      <c r="C1143" s="34"/>
      <c r="D1143" s="82" t="s">
        <v>240</v>
      </c>
      <c r="E1143" s="27" t="s">
        <v>486</v>
      </c>
      <c r="F1143" s="27">
        <v>384</v>
      </c>
      <c r="G1143" s="13" t="s">
        <v>21</v>
      </c>
      <c r="H1143" s="37">
        <v>24800</v>
      </c>
      <c r="I1143" s="37">
        <v>24977</v>
      </c>
      <c r="J1143" s="37">
        <v>24977</v>
      </c>
      <c r="K1143" s="13" t="s">
        <v>21</v>
      </c>
      <c r="L1143" s="13" t="s">
        <v>21</v>
      </c>
      <c r="M1143" s="35">
        <v>45747</v>
      </c>
      <c r="N1143" s="36">
        <v>45747</v>
      </c>
      <c r="O1143" s="27" t="s">
        <v>21</v>
      </c>
      <c r="P1143" s="27" t="s">
        <v>21</v>
      </c>
      <c r="Q1143" s="27" t="s">
        <v>21</v>
      </c>
      <c r="R1143" s="27" t="s">
        <v>21</v>
      </c>
    </row>
    <row r="1144" spans="1:20" s="11" customFormat="1" ht="47.25" x14ac:dyDescent="0.25">
      <c r="A1144" s="365"/>
      <c r="B1144" s="27" t="s">
        <v>491</v>
      </c>
      <c r="C1144" s="34"/>
      <c r="D1144" s="82" t="s">
        <v>240</v>
      </c>
      <c r="E1144" s="27" t="s">
        <v>486</v>
      </c>
      <c r="F1144" s="27">
        <v>384</v>
      </c>
      <c r="G1144" s="13" t="s">
        <v>21</v>
      </c>
      <c r="H1144" s="37">
        <v>57601</v>
      </c>
      <c r="I1144" s="13" t="s">
        <v>21</v>
      </c>
      <c r="J1144" s="13" t="s">
        <v>21</v>
      </c>
      <c r="K1144" s="13" t="s">
        <v>21</v>
      </c>
      <c r="L1144" s="13" t="s">
        <v>21</v>
      </c>
      <c r="M1144" s="35">
        <v>45838</v>
      </c>
      <c r="N1144" s="35">
        <v>45838</v>
      </c>
      <c r="O1144" s="27" t="s">
        <v>21</v>
      </c>
      <c r="P1144" s="27" t="s">
        <v>21</v>
      </c>
      <c r="Q1144" s="27" t="s">
        <v>21</v>
      </c>
      <c r="R1144" s="27" t="s">
        <v>21</v>
      </c>
      <c r="T1144" s="76"/>
    </row>
    <row r="1145" spans="1:20" s="11" customFormat="1" ht="47.25" x14ac:dyDescent="0.25">
      <c r="A1145" s="365"/>
      <c r="B1145" s="27" t="s">
        <v>492</v>
      </c>
      <c r="C1145" s="34"/>
      <c r="D1145" s="82" t="s">
        <v>240</v>
      </c>
      <c r="E1145" s="27" t="s">
        <v>486</v>
      </c>
      <c r="F1145" s="27">
        <v>384</v>
      </c>
      <c r="G1145" s="13" t="s">
        <v>21</v>
      </c>
      <c r="H1145" s="37">
        <v>93750</v>
      </c>
      <c r="I1145" s="13" t="s">
        <v>21</v>
      </c>
      <c r="J1145" s="13" t="s">
        <v>21</v>
      </c>
      <c r="K1145" s="13" t="s">
        <v>21</v>
      </c>
      <c r="L1145" s="13" t="s">
        <v>21</v>
      </c>
      <c r="M1145" s="35">
        <v>45930</v>
      </c>
      <c r="N1145" s="35">
        <v>45930</v>
      </c>
      <c r="O1145" s="27" t="s">
        <v>21</v>
      </c>
      <c r="P1145" s="27" t="s">
        <v>21</v>
      </c>
      <c r="Q1145" s="27" t="s">
        <v>21</v>
      </c>
      <c r="R1145" s="27" t="s">
        <v>21</v>
      </c>
      <c r="T1145" s="76"/>
    </row>
    <row r="1146" spans="1:20" s="11" customFormat="1" ht="47.25" x14ac:dyDescent="0.25">
      <c r="A1146" s="366"/>
      <c r="B1146" s="27" t="s">
        <v>493</v>
      </c>
      <c r="C1146" s="34"/>
      <c r="D1146" s="82" t="s">
        <v>240</v>
      </c>
      <c r="E1146" s="27" t="s">
        <v>486</v>
      </c>
      <c r="F1146" s="27">
        <v>384</v>
      </c>
      <c r="G1146" s="13" t="s">
        <v>21</v>
      </c>
      <c r="H1146" s="37">
        <v>122505</v>
      </c>
      <c r="I1146" s="13" t="s">
        <v>21</v>
      </c>
      <c r="J1146" s="13" t="s">
        <v>21</v>
      </c>
      <c r="K1146" s="13" t="s">
        <v>21</v>
      </c>
      <c r="L1146" s="13" t="s">
        <v>21</v>
      </c>
      <c r="M1146" s="35">
        <v>46022</v>
      </c>
      <c r="N1146" s="35">
        <v>46022</v>
      </c>
      <c r="O1146" s="27" t="s">
        <v>21</v>
      </c>
      <c r="P1146" s="27" t="s">
        <v>21</v>
      </c>
      <c r="Q1146" s="27" t="s">
        <v>21</v>
      </c>
      <c r="R1146" s="27" t="s">
        <v>21</v>
      </c>
      <c r="T1146" s="76"/>
    </row>
    <row r="1147" spans="1:20" s="11" customFormat="1" ht="15.75" customHeight="1" x14ac:dyDescent="0.25">
      <c r="A1147" s="364" t="s">
        <v>502</v>
      </c>
      <c r="B1147" s="27" t="s">
        <v>189</v>
      </c>
      <c r="C1147" s="27" t="s">
        <v>488</v>
      </c>
      <c r="D1147" s="81" t="s">
        <v>489</v>
      </c>
      <c r="E1147" s="27" t="s">
        <v>486</v>
      </c>
      <c r="F1147" s="27"/>
      <c r="G1147" s="37">
        <v>39854</v>
      </c>
      <c r="H1147" s="37">
        <f t="shared" ref="H1147:J1147" si="71">H1149</f>
        <v>4600</v>
      </c>
      <c r="I1147" s="37">
        <f t="shared" si="71"/>
        <v>6115</v>
      </c>
      <c r="J1147" s="37">
        <f t="shared" si="71"/>
        <v>6115</v>
      </c>
      <c r="K1147" s="37">
        <v>39854</v>
      </c>
      <c r="L1147" s="13" t="s">
        <v>21</v>
      </c>
      <c r="M1147" s="35">
        <v>46022</v>
      </c>
      <c r="N1147" s="35">
        <v>46022</v>
      </c>
      <c r="O1147" s="37">
        <v>653296.5</v>
      </c>
      <c r="P1147" s="27">
        <v>0</v>
      </c>
      <c r="Q1147" s="27" t="s">
        <v>21</v>
      </c>
      <c r="R1147" s="27" t="s">
        <v>21</v>
      </c>
    </row>
    <row r="1148" spans="1:20" s="11" customFormat="1" ht="15.75" x14ac:dyDescent="0.25">
      <c r="A1148" s="365"/>
      <c r="B1148" s="27" t="s">
        <v>190</v>
      </c>
      <c r="C1148" s="34"/>
      <c r="D1148" s="34"/>
      <c r="E1148" s="27"/>
      <c r="F1148" s="27"/>
      <c r="G1148" s="27"/>
      <c r="H1148" s="27"/>
      <c r="I1148" s="27"/>
      <c r="J1148" s="27"/>
      <c r="K1148" s="27"/>
      <c r="L1148" s="13"/>
      <c r="M1148" s="35"/>
      <c r="N1148" s="36"/>
      <c r="O1148" s="27"/>
      <c r="P1148" s="27"/>
      <c r="Q1148" s="27"/>
      <c r="R1148" s="27"/>
    </row>
    <row r="1149" spans="1:20" s="11" customFormat="1" ht="47.25" x14ac:dyDescent="0.25">
      <c r="A1149" s="365"/>
      <c r="B1149" s="27" t="s">
        <v>490</v>
      </c>
      <c r="C1149" s="34"/>
      <c r="D1149" s="27" t="s">
        <v>497</v>
      </c>
      <c r="E1149" s="27" t="s">
        <v>486</v>
      </c>
      <c r="F1149" s="27">
        <v>384</v>
      </c>
      <c r="G1149" s="13" t="s">
        <v>21</v>
      </c>
      <c r="H1149" s="37">
        <v>4600</v>
      </c>
      <c r="I1149" s="37">
        <v>6115</v>
      </c>
      <c r="J1149" s="37">
        <v>6115</v>
      </c>
      <c r="K1149" s="13" t="s">
        <v>21</v>
      </c>
      <c r="L1149" s="13" t="s">
        <v>21</v>
      </c>
      <c r="M1149" s="35">
        <v>45747</v>
      </c>
      <c r="N1149" s="36">
        <v>45747</v>
      </c>
      <c r="O1149" s="27" t="s">
        <v>21</v>
      </c>
      <c r="P1149" s="27" t="s">
        <v>21</v>
      </c>
      <c r="Q1149" s="27" t="s">
        <v>21</v>
      </c>
      <c r="R1149" s="27" t="s">
        <v>21</v>
      </c>
    </row>
    <row r="1150" spans="1:20" s="11" customFormat="1" ht="47.25" x14ac:dyDescent="0.25">
      <c r="A1150" s="365"/>
      <c r="B1150" s="27" t="s">
        <v>491</v>
      </c>
      <c r="C1150" s="34"/>
      <c r="D1150" s="82" t="s">
        <v>240</v>
      </c>
      <c r="E1150" s="27" t="s">
        <v>486</v>
      </c>
      <c r="F1150" s="27">
        <v>384</v>
      </c>
      <c r="G1150" s="13" t="s">
        <v>21</v>
      </c>
      <c r="H1150" s="37">
        <v>7355</v>
      </c>
      <c r="I1150" s="13" t="s">
        <v>21</v>
      </c>
      <c r="J1150" s="13" t="s">
        <v>21</v>
      </c>
      <c r="K1150" s="13" t="s">
        <v>21</v>
      </c>
      <c r="L1150" s="13" t="s">
        <v>21</v>
      </c>
      <c r="M1150" s="35">
        <v>45838</v>
      </c>
      <c r="N1150" s="35">
        <v>45838</v>
      </c>
      <c r="O1150" s="27" t="s">
        <v>21</v>
      </c>
      <c r="P1150" s="27" t="s">
        <v>21</v>
      </c>
      <c r="Q1150" s="27" t="s">
        <v>21</v>
      </c>
      <c r="R1150" s="27" t="s">
        <v>21</v>
      </c>
      <c r="T1150" s="76"/>
    </row>
    <row r="1151" spans="1:20" s="11" customFormat="1" ht="47.25" x14ac:dyDescent="0.25">
      <c r="A1151" s="365"/>
      <c r="B1151" s="27" t="s">
        <v>492</v>
      </c>
      <c r="C1151" s="34"/>
      <c r="D1151" s="82" t="s">
        <v>240</v>
      </c>
      <c r="E1151" s="27" t="s">
        <v>486</v>
      </c>
      <c r="F1151" s="27">
        <v>384</v>
      </c>
      <c r="G1151" s="13" t="s">
        <v>21</v>
      </c>
      <c r="H1151" s="37">
        <v>20190</v>
      </c>
      <c r="I1151" s="13" t="s">
        <v>21</v>
      </c>
      <c r="J1151" s="13" t="s">
        <v>21</v>
      </c>
      <c r="K1151" s="13" t="s">
        <v>21</v>
      </c>
      <c r="L1151" s="13" t="s">
        <v>21</v>
      </c>
      <c r="M1151" s="35">
        <v>45930</v>
      </c>
      <c r="N1151" s="35">
        <v>45930</v>
      </c>
      <c r="O1151" s="27" t="s">
        <v>21</v>
      </c>
      <c r="P1151" s="27" t="s">
        <v>21</v>
      </c>
      <c r="Q1151" s="27" t="s">
        <v>21</v>
      </c>
      <c r="R1151" s="27" t="s">
        <v>21</v>
      </c>
      <c r="T1151" s="76"/>
    </row>
    <row r="1152" spans="1:20" s="11" customFormat="1" ht="47.25" x14ac:dyDescent="0.25">
      <c r="A1152" s="366"/>
      <c r="B1152" s="27" t="s">
        <v>493</v>
      </c>
      <c r="C1152" s="34"/>
      <c r="D1152" s="82" t="s">
        <v>240</v>
      </c>
      <c r="E1152" s="27" t="s">
        <v>486</v>
      </c>
      <c r="F1152" s="27">
        <v>384</v>
      </c>
      <c r="G1152" s="13" t="s">
        <v>21</v>
      </c>
      <c r="H1152" s="37">
        <v>39854</v>
      </c>
      <c r="I1152" s="13" t="s">
        <v>21</v>
      </c>
      <c r="J1152" s="13" t="s">
        <v>21</v>
      </c>
      <c r="K1152" s="13" t="s">
        <v>21</v>
      </c>
      <c r="L1152" s="13" t="s">
        <v>21</v>
      </c>
      <c r="M1152" s="35">
        <v>46022</v>
      </c>
      <c r="N1152" s="35">
        <v>46022</v>
      </c>
      <c r="O1152" s="27" t="s">
        <v>21</v>
      </c>
      <c r="P1152" s="27" t="s">
        <v>21</v>
      </c>
      <c r="Q1152" s="27" t="s">
        <v>21</v>
      </c>
      <c r="R1152" s="27" t="s">
        <v>21</v>
      </c>
      <c r="T1152" s="76"/>
    </row>
    <row r="1153" spans="1:20" s="11" customFormat="1" ht="15.75" customHeight="1" x14ac:dyDescent="0.25">
      <c r="A1153" s="364" t="s">
        <v>503</v>
      </c>
      <c r="B1153" s="27" t="s">
        <v>189</v>
      </c>
      <c r="C1153" s="27" t="s">
        <v>488</v>
      </c>
      <c r="D1153" s="81" t="s">
        <v>489</v>
      </c>
      <c r="E1153" s="27"/>
      <c r="F1153" s="27"/>
      <c r="G1153" s="37">
        <v>153146</v>
      </c>
      <c r="H1153" s="37">
        <f t="shared" ref="H1153:J1153" si="72">H1155</f>
        <v>23000</v>
      </c>
      <c r="I1153" s="37">
        <f t="shared" si="72"/>
        <v>24475</v>
      </c>
      <c r="J1153" s="37">
        <f t="shared" si="72"/>
        <v>24475</v>
      </c>
      <c r="K1153" s="37">
        <v>143146</v>
      </c>
      <c r="L1153" s="13" t="s">
        <v>21</v>
      </c>
      <c r="M1153" s="35">
        <v>46022</v>
      </c>
      <c r="N1153" s="35">
        <v>46022</v>
      </c>
      <c r="O1153" s="37">
        <v>999673.89</v>
      </c>
      <c r="P1153" s="27">
        <v>0</v>
      </c>
      <c r="Q1153" s="27" t="s">
        <v>21</v>
      </c>
      <c r="R1153" s="27" t="s">
        <v>21</v>
      </c>
    </row>
    <row r="1154" spans="1:20" s="11" customFormat="1" ht="15.75" x14ac:dyDescent="0.25">
      <c r="A1154" s="365"/>
      <c r="B1154" s="27" t="s">
        <v>190</v>
      </c>
      <c r="C1154" s="34"/>
      <c r="D1154" s="34"/>
      <c r="E1154" s="27"/>
      <c r="F1154" s="27"/>
      <c r="G1154" s="27"/>
      <c r="H1154" s="27"/>
      <c r="I1154" s="27"/>
      <c r="J1154" s="27"/>
      <c r="K1154" s="27"/>
      <c r="L1154" s="13"/>
      <c r="M1154" s="35"/>
      <c r="N1154" s="36"/>
      <c r="O1154" s="27"/>
      <c r="P1154" s="27"/>
      <c r="Q1154" s="27"/>
      <c r="R1154" s="27"/>
    </row>
    <row r="1155" spans="1:20" s="11" customFormat="1" ht="47.25" x14ac:dyDescent="0.25">
      <c r="A1155" s="365"/>
      <c r="B1155" s="27" t="s">
        <v>490</v>
      </c>
      <c r="C1155" s="34"/>
      <c r="D1155" s="27" t="s">
        <v>497</v>
      </c>
      <c r="E1155" s="27" t="s">
        <v>486</v>
      </c>
      <c r="F1155" s="27">
        <v>384</v>
      </c>
      <c r="G1155" s="13" t="s">
        <v>21</v>
      </c>
      <c r="H1155" s="37">
        <v>23000</v>
      </c>
      <c r="I1155" s="37">
        <v>24475</v>
      </c>
      <c r="J1155" s="37">
        <v>24475</v>
      </c>
      <c r="K1155" s="13" t="s">
        <v>21</v>
      </c>
      <c r="L1155" s="13" t="s">
        <v>21</v>
      </c>
      <c r="M1155" s="35">
        <v>45747</v>
      </c>
      <c r="N1155" s="36">
        <v>45747</v>
      </c>
      <c r="O1155" s="27" t="s">
        <v>21</v>
      </c>
      <c r="P1155" s="27" t="s">
        <v>21</v>
      </c>
      <c r="Q1155" s="27" t="s">
        <v>21</v>
      </c>
      <c r="R1155" s="27" t="s">
        <v>21</v>
      </c>
    </row>
    <row r="1156" spans="1:20" s="11" customFormat="1" ht="47.25" x14ac:dyDescent="0.25">
      <c r="A1156" s="365"/>
      <c r="B1156" s="27" t="s">
        <v>491</v>
      </c>
      <c r="C1156" s="34"/>
      <c r="D1156" s="82" t="s">
        <v>240</v>
      </c>
      <c r="E1156" s="27" t="s">
        <v>486</v>
      </c>
      <c r="F1156" s="27">
        <v>384</v>
      </c>
      <c r="G1156" s="13" t="s">
        <v>21</v>
      </c>
      <c r="H1156" s="37">
        <v>66070</v>
      </c>
      <c r="I1156" s="13" t="s">
        <v>21</v>
      </c>
      <c r="J1156" s="13" t="s">
        <v>21</v>
      </c>
      <c r="K1156" s="13" t="s">
        <v>21</v>
      </c>
      <c r="L1156" s="13" t="s">
        <v>21</v>
      </c>
      <c r="M1156" s="35">
        <v>45838</v>
      </c>
      <c r="N1156" s="35">
        <v>45838</v>
      </c>
      <c r="O1156" s="27" t="s">
        <v>21</v>
      </c>
      <c r="P1156" s="27" t="s">
        <v>21</v>
      </c>
      <c r="Q1156" s="27" t="s">
        <v>21</v>
      </c>
      <c r="R1156" s="27" t="s">
        <v>21</v>
      </c>
      <c r="T1156" s="76"/>
    </row>
    <row r="1157" spans="1:20" s="11" customFormat="1" ht="47.25" x14ac:dyDescent="0.25">
      <c r="A1157" s="365"/>
      <c r="B1157" s="27" t="s">
        <v>492</v>
      </c>
      <c r="C1157" s="34"/>
      <c r="D1157" s="82" t="s">
        <v>240</v>
      </c>
      <c r="E1157" s="27" t="s">
        <v>486</v>
      </c>
      <c r="F1157" s="27">
        <v>384</v>
      </c>
      <c r="G1157" s="13" t="s">
        <v>21</v>
      </c>
      <c r="H1157" s="37">
        <v>119050</v>
      </c>
      <c r="I1157" s="13" t="s">
        <v>21</v>
      </c>
      <c r="J1157" s="13" t="s">
        <v>21</v>
      </c>
      <c r="K1157" s="13" t="s">
        <v>21</v>
      </c>
      <c r="L1157" s="13" t="s">
        <v>21</v>
      </c>
      <c r="M1157" s="35">
        <v>45930</v>
      </c>
      <c r="N1157" s="35">
        <v>45930</v>
      </c>
      <c r="O1157" s="27" t="s">
        <v>21</v>
      </c>
      <c r="P1157" s="27" t="s">
        <v>21</v>
      </c>
      <c r="Q1157" s="27" t="s">
        <v>21</v>
      </c>
      <c r="R1157" s="27" t="s">
        <v>21</v>
      </c>
      <c r="T1157" s="76"/>
    </row>
    <row r="1158" spans="1:20" s="11" customFormat="1" ht="47.25" x14ac:dyDescent="0.25">
      <c r="A1158" s="366"/>
      <c r="B1158" s="27" t="s">
        <v>493</v>
      </c>
      <c r="C1158" s="34"/>
      <c r="D1158" s="82" t="s">
        <v>240</v>
      </c>
      <c r="E1158" s="27" t="s">
        <v>486</v>
      </c>
      <c r="F1158" s="27">
        <v>384</v>
      </c>
      <c r="G1158" s="13" t="s">
        <v>21</v>
      </c>
      <c r="H1158" s="37">
        <v>153146</v>
      </c>
      <c r="I1158" s="13" t="s">
        <v>21</v>
      </c>
      <c r="J1158" s="13" t="s">
        <v>21</v>
      </c>
      <c r="K1158" s="13" t="s">
        <v>21</v>
      </c>
      <c r="L1158" s="13" t="s">
        <v>21</v>
      </c>
      <c r="M1158" s="35">
        <v>46022</v>
      </c>
      <c r="N1158" s="35">
        <v>46022</v>
      </c>
      <c r="O1158" s="27" t="s">
        <v>21</v>
      </c>
      <c r="P1158" s="27" t="s">
        <v>21</v>
      </c>
      <c r="Q1158" s="27" t="s">
        <v>21</v>
      </c>
      <c r="R1158" s="27" t="s">
        <v>21</v>
      </c>
      <c r="T1158" s="76"/>
    </row>
    <row r="1159" spans="1:20" s="11" customFormat="1" ht="15.75" customHeight="1" x14ac:dyDescent="0.25">
      <c r="A1159" s="364" t="s">
        <v>504</v>
      </c>
      <c r="B1159" s="27" t="s">
        <v>189</v>
      </c>
      <c r="C1159" s="27" t="s">
        <v>488</v>
      </c>
      <c r="D1159" s="81" t="s">
        <v>489</v>
      </c>
      <c r="E1159" s="27"/>
      <c r="F1159" s="27"/>
      <c r="G1159" s="37">
        <v>25266</v>
      </c>
      <c r="H1159" s="13" t="s">
        <v>21</v>
      </c>
      <c r="I1159" s="13" t="s">
        <v>21</v>
      </c>
      <c r="J1159" s="13" t="s">
        <v>21</v>
      </c>
      <c r="K1159" s="37">
        <v>25266</v>
      </c>
      <c r="L1159" s="13" t="s">
        <v>21</v>
      </c>
      <c r="M1159" s="35">
        <v>46022</v>
      </c>
      <c r="N1159" s="35">
        <v>46022</v>
      </c>
      <c r="O1159" s="37">
        <v>1213623.97</v>
      </c>
      <c r="P1159" s="27">
        <v>0</v>
      </c>
      <c r="Q1159" s="27" t="s">
        <v>21</v>
      </c>
      <c r="R1159" s="27" t="s">
        <v>21</v>
      </c>
    </row>
    <row r="1160" spans="1:20" s="11" customFormat="1" ht="15.75" x14ac:dyDescent="0.25">
      <c r="A1160" s="365"/>
      <c r="B1160" s="27" t="s">
        <v>190</v>
      </c>
      <c r="C1160" s="34"/>
      <c r="D1160" s="34"/>
      <c r="E1160" s="27"/>
      <c r="F1160" s="27"/>
      <c r="G1160" s="27"/>
      <c r="H1160" s="27"/>
      <c r="I1160" s="27"/>
      <c r="J1160" s="27"/>
      <c r="K1160" s="27"/>
      <c r="L1160" s="13"/>
      <c r="M1160" s="35"/>
      <c r="N1160" s="36"/>
      <c r="O1160" s="27"/>
      <c r="P1160" s="27"/>
      <c r="Q1160" s="27"/>
      <c r="R1160" s="27"/>
    </row>
    <row r="1161" spans="1:20" s="11" customFormat="1" ht="47.25" x14ac:dyDescent="0.25">
      <c r="A1161" s="365"/>
      <c r="B1161" s="27" t="s">
        <v>491</v>
      </c>
      <c r="C1161" s="34"/>
      <c r="D1161" s="82" t="s">
        <v>240</v>
      </c>
      <c r="E1161" s="27" t="s">
        <v>486</v>
      </c>
      <c r="F1161" s="27">
        <v>384</v>
      </c>
      <c r="G1161" s="13" t="s">
        <v>21</v>
      </c>
      <c r="H1161" s="37">
        <v>10000</v>
      </c>
      <c r="I1161" s="13" t="s">
        <v>21</v>
      </c>
      <c r="J1161" s="13" t="s">
        <v>21</v>
      </c>
      <c r="K1161" s="13" t="s">
        <v>21</v>
      </c>
      <c r="L1161" s="13" t="s">
        <v>21</v>
      </c>
      <c r="M1161" s="35">
        <v>45838</v>
      </c>
      <c r="N1161" s="35">
        <v>45838</v>
      </c>
      <c r="O1161" s="27" t="s">
        <v>21</v>
      </c>
      <c r="P1161" s="27" t="s">
        <v>21</v>
      </c>
      <c r="Q1161" s="27" t="s">
        <v>21</v>
      </c>
      <c r="R1161" s="27" t="s">
        <v>21</v>
      </c>
      <c r="T1161" s="76"/>
    </row>
    <row r="1162" spans="1:20" s="11" customFormat="1" ht="47.25" x14ac:dyDescent="0.25">
      <c r="A1162" s="365"/>
      <c r="B1162" s="27" t="s">
        <v>492</v>
      </c>
      <c r="C1162" s="34"/>
      <c r="D1162" s="82" t="s">
        <v>240</v>
      </c>
      <c r="E1162" s="27" t="s">
        <v>486</v>
      </c>
      <c r="F1162" s="27">
        <v>384</v>
      </c>
      <c r="G1162" s="13" t="s">
        <v>21</v>
      </c>
      <c r="H1162" s="37">
        <v>15000</v>
      </c>
      <c r="I1162" s="13" t="s">
        <v>21</v>
      </c>
      <c r="J1162" s="13" t="s">
        <v>21</v>
      </c>
      <c r="K1162" s="13" t="s">
        <v>21</v>
      </c>
      <c r="L1162" s="13" t="s">
        <v>21</v>
      </c>
      <c r="M1162" s="35">
        <v>45930</v>
      </c>
      <c r="N1162" s="35">
        <v>45930</v>
      </c>
      <c r="O1162" s="27" t="s">
        <v>21</v>
      </c>
      <c r="P1162" s="27" t="s">
        <v>21</v>
      </c>
      <c r="Q1162" s="27" t="s">
        <v>21</v>
      </c>
      <c r="R1162" s="27" t="s">
        <v>21</v>
      </c>
      <c r="T1162" s="76"/>
    </row>
    <row r="1163" spans="1:20" s="11" customFormat="1" ht="47.25" x14ac:dyDescent="0.25">
      <c r="A1163" s="366"/>
      <c r="B1163" s="27" t="s">
        <v>493</v>
      </c>
      <c r="C1163" s="34"/>
      <c r="D1163" s="82" t="s">
        <v>240</v>
      </c>
      <c r="E1163" s="27" t="s">
        <v>486</v>
      </c>
      <c r="F1163" s="27">
        <v>384</v>
      </c>
      <c r="G1163" s="13" t="s">
        <v>21</v>
      </c>
      <c r="H1163" s="37">
        <v>25266</v>
      </c>
      <c r="I1163" s="13" t="s">
        <v>21</v>
      </c>
      <c r="J1163" s="13" t="s">
        <v>21</v>
      </c>
      <c r="K1163" s="13" t="s">
        <v>21</v>
      </c>
      <c r="L1163" s="13" t="s">
        <v>21</v>
      </c>
      <c r="M1163" s="35">
        <v>46022</v>
      </c>
      <c r="N1163" s="35">
        <v>46022</v>
      </c>
      <c r="O1163" s="27" t="s">
        <v>21</v>
      </c>
      <c r="P1163" s="27" t="s">
        <v>21</v>
      </c>
      <c r="Q1163" s="27" t="s">
        <v>21</v>
      </c>
      <c r="R1163" s="27" t="s">
        <v>21</v>
      </c>
      <c r="T1163" s="76"/>
    </row>
    <row r="1164" spans="1:20" s="11" customFormat="1" ht="105" x14ac:dyDescent="0.25">
      <c r="A1164" s="364" t="s">
        <v>505</v>
      </c>
      <c r="B1164" s="27" t="s">
        <v>189</v>
      </c>
      <c r="C1164" s="27" t="s">
        <v>488</v>
      </c>
      <c r="D1164" s="81" t="s">
        <v>489</v>
      </c>
      <c r="E1164" s="27" t="s">
        <v>486</v>
      </c>
      <c r="F1164" s="27">
        <v>384</v>
      </c>
      <c r="G1164" s="37">
        <v>161446</v>
      </c>
      <c r="H1164" s="37">
        <f t="shared" ref="H1164:J1164" si="73">H1166</f>
        <v>30000</v>
      </c>
      <c r="I1164" s="37">
        <f t="shared" si="73"/>
        <v>36061.410000000003</v>
      </c>
      <c r="J1164" s="37">
        <f t="shared" si="73"/>
        <v>36061.410000000003</v>
      </c>
      <c r="K1164" s="37">
        <v>161446</v>
      </c>
      <c r="L1164" s="13" t="s">
        <v>21</v>
      </c>
      <c r="M1164" s="35">
        <v>46022</v>
      </c>
      <c r="N1164" s="35">
        <v>46022</v>
      </c>
      <c r="O1164" s="37">
        <v>632811.6</v>
      </c>
      <c r="P1164" s="27">
        <v>0</v>
      </c>
      <c r="Q1164" s="27" t="s">
        <v>21</v>
      </c>
      <c r="R1164" s="27" t="s">
        <v>21</v>
      </c>
    </row>
    <row r="1165" spans="1:20" s="11" customFormat="1" ht="15.75" x14ac:dyDescent="0.25">
      <c r="A1165" s="365"/>
      <c r="B1165" s="27" t="s">
        <v>190</v>
      </c>
      <c r="C1165" s="34"/>
      <c r="D1165" s="34"/>
      <c r="E1165" s="27"/>
      <c r="F1165" s="27"/>
      <c r="G1165" s="27"/>
      <c r="H1165" s="27"/>
      <c r="I1165" s="27"/>
      <c r="J1165" s="27"/>
      <c r="K1165" s="27"/>
      <c r="L1165" s="13"/>
      <c r="M1165" s="35"/>
      <c r="N1165" s="36"/>
      <c r="O1165" s="27"/>
      <c r="P1165" s="27"/>
      <c r="Q1165" s="27"/>
      <c r="R1165" s="27"/>
    </row>
    <row r="1166" spans="1:20" s="11" customFormat="1" ht="47.25" x14ac:dyDescent="0.25">
      <c r="A1166" s="365"/>
      <c r="B1166" s="27" t="s">
        <v>490</v>
      </c>
      <c r="C1166" s="34"/>
      <c r="D1166" s="82" t="s">
        <v>240</v>
      </c>
      <c r="E1166" s="27" t="s">
        <v>486</v>
      </c>
      <c r="F1166" s="27">
        <v>384</v>
      </c>
      <c r="G1166" s="13" t="s">
        <v>21</v>
      </c>
      <c r="H1166" s="37">
        <v>30000</v>
      </c>
      <c r="I1166" s="37">
        <v>36061.410000000003</v>
      </c>
      <c r="J1166" s="37">
        <v>36061.410000000003</v>
      </c>
      <c r="K1166" s="13" t="s">
        <v>21</v>
      </c>
      <c r="L1166" s="13" t="s">
        <v>21</v>
      </c>
      <c r="M1166" s="35">
        <v>45747</v>
      </c>
      <c r="N1166" s="36">
        <v>45747</v>
      </c>
      <c r="O1166" s="27" t="s">
        <v>21</v>
      </c>
      <c r="P1166" s="27" t="s">
        <v>21</v>
      </c>
      <c r="Q1166" s="27" t="s">
        <v>21</v>
      </c>
      <c r="R1166" s="27" t="s">
        <v>21</v>
      </c>
    </row>
    <row r="1167" spans="1:20" s="11" customFormat="1" ht="47.25" x14ac:dyDescent="0.25">
      <c r="A1167" s="365"/>
      <c r="B1167" s="27" t="s">
        <v>491</v>
      </c>
      <c r="C1167" s="34"/>
      <c r="D1167" s="82" t="s">
        <v>240</v>
      </c>
      <c r="E1167" s="27" t="s">
        <v>486</v>
      </c>
      <c r="F1167" s="27">
        <v>384</v>
      </c>
      <c r="G1167" s="13" t="s">
        <v>21</v>
      </c>
      <c r="H1167" s="37">
        <v>70000</v>
      </c>
      <c r="I1167" s="13" t="s">
        <v>21</v>
      </c>
      <c r="J1167" s="13" t="s">
        <v>21</v>
      </c>
      <c r="K1167" s="13" t="s">
        <v>21</v>
      </c>
      <c r="L1167" s="13" t="s">
        <v>21</v>
      </c>
      <c r="M1167" s="35">
        <v>45838</v>
      </c>
      <c r="N1167" s="35">
        <v>45838</v>
      </c>
      <c r="O1167" s="27" t="s">
        <v>21</v>
      </c>
      <c r="P1167" s="27" t="s">
        <v>21</v>
      </c>
      <c r="Q1167" s="27" t="s">
        <v>21</v>
      </c>
      <c r="R1167" s="27" t="s">
        <v>21</v>
      </c>
      <c r="T1167" s="76"/>
    </row>
    <row r="1168" spans="1:20" s="11" customFormat="1" ht="47.25" x14ac:dyDescent="0.25">
      <c r="A1168" s="365"/>
      <c r="B1168" s="27" t="s">
        <v>492</v>
      </c>
      <c r="C1168" s="34"/>
      <c r="D1168" s="82" t="s">
        <v>240</v>
      </c>
      <c r="E1168" s="27" t="s">
        <v>486</v>
      </c>
      <c r="F1168" s="27">
        <v>384</v>
      </c>
      <c r="G1168" s="13" t="s">
        <v>21</v>
      </c>
      <c r="H1168" s="37">
        <v>91447</v>
      </c>
      <c r="I1168" s="13" t="s">
        <v>21</v>
      </c>
      <c r="J1168" s="13" t="s">
        <v>21</v>
      </c>
      <c r="K1168" s="13" t="s">
        <v>21</v>
      </c>
      <c r="L1168" s="13" t="s">
        <v>21</v>
      </c>
      <c r="M1168" s="35">
        <v>45930</v>
      </c>
      <c r="N1168" s="35">
        <v>45930</v>
      </c>
      <c r="O1168" s="27" t="s">
        <v>21</v>
      </c>
      <c r="P1168" s="27" t="s">
        <v>21</v>
      </c>
      <c r="Q1168" s="27" t="s">
        <v>21</v>
      </c>
      <c r="R1168" s="27" t="s">
        <v>21</v>
      </c>
      <c r="T1168" s="76"/>
    </row>
    <row r="1169" spans="1:20" s="11" customFormat="1" ht="47.25" x14ac:dyDescent="0.25">
      <c r="A1169" s="366"/>
      <c r="B1169" s="27" t="s">
        <v>493</v>
      </c>
      <c r="C1169" s="34"/>
      <c r="D1169" s="82" t="s">
        <v>240</v>
      </c>
      <c r="E1169" s="27" t="s">
        <v>486</v>
      </c>
      <c r="F1169" s="27">
        <v>384</v>
      </c>
      <c r="G1169" s="13" t="s">
        <v>21</v>
      </c>
      <c r="H1169" s="37">
        <v>161446</v>
      </c>
      <c r="I1169" s="13" t="s">
        <v>21</v>
      </c>
      <c r="J1169" s="13" t="s">
        <v>21</v>
      </c>
      <c r="K1169" s="13" t="s">
        <v>21</v>
      </c>
      <c r="L1169" s="13" t="s">
        <v>21</v>
      </c>
      <c r="M1169" s="35">
        <v>46022</v>
      </c>
      <c r="N1169" s="35">
        <v>46022</v>
      </c>
      <c r="O1169" s="27" t="s">
        <v>21</v>
      </c>
      <c r="P1169" s="27" t="s">
        <v>21</v>
      </c>
      <c r="Q1169" s="27" t="s">
        <v>21</v>
      </c>
      <c r="R1169" s="27" t="s">
        <v>21</v>
      </c>
      <c r="T1169" s="76"/>
    </row>
    <row r="1170" spans="1:20" s="11" customFormat="1" ht="15.75" customHeight="1" x14ac:dyDescent="0.25">
      <c r="A1170" s="364" t="s">
        <v>506</v>
      </c>
      <c r="B1170" s="27" t="s">
        <v>189</v>
      </c>
      <c r="C1170" s="27" t="s">
        <v>488</v>
      </c>
      <c r="D1170" s="81" t="s">
        <v>489</v>
      </c>
      <c r="E1170" s="27" t="s">
        <v>486</v>
      </c>
      <c r="F1170" s="27">
        <v>384</v>
      </c>
      <c r="G1170" s="37">
        <v>61028</v>
      </c>
      <c r="H1170" s="37">
        <f t="shared" ref="H1170:J1170" si="74">H1172</f>
        <v>8500</v>
      </c>
      <c r="I1170" s="37">
        <f t="shared" si="74"/>
        <v>8851.6</v>
      </c>
      <c r="J1170" s="37">
        <f t="shared" si="74"/>
        <v>8851.6</v>
      </c>
      <c r="K1170" s="37">
        <v>61028</v>
      </c>
      <c r="L1170" s="13" t="s">
        <v>21</v>
      </c>
      <c r="M1170" s="35">
        <v>46022</v>
      </c>
      <c r="N1170" s="35">
        <v>46022</v>
      </c>
      <c r="O1170" s="37">
        <v>124800.26</v>
      </c>
      <c r="P1170" s="27">
        <v>0</v>
      </c>
      <c r="Q1170" s="27" t="s">
        <v>21</v>
      </c>
      <c r="R1170" s="27" t="s">
        <v>21</v>
      </c>
    </row>
    <row r="1171" spans="1:20" s="11" customFormat="1" ht="15.75" x14ac:dyDescent="0.25">
      <c r="A1171" s="365"/>
      <c r="B1171" s="27" t="s">
        <v>190</v>
      </c>
      <c r="C1171" s="34"/>
      <c r="D1171" s="34"/>
      <c r="E1171" s="27"/>
      <c r="F1171" s="27"/>
      <c r="G1171" s="27"/>
      <c r="H1171" s="27"/>
      <c r="I1171" s="27"/>
      <c r="J1171" s="27"/>
      <c r="K1171" s="27"/>
      <c r="L1171" s="13" t="s">
        <v>21</v>
      </c>
      <c r="M1171" s="35"/>
      <c r="N1171" s="36"/>
      <c r="O1171" s="27"/>
      <c r="P1171" s="27">
        <v>0</v>
      </c>
      <c r="Q1171" s="27" t="s">
        <v>21</v>
      </c>
      <c r="R1171" s="27" t="s">
        <v>21</v>
      </c>
    </row>
    <row r="1172" spans="1:20" s="11" customFormat="1" ht="47.25" x14ac:dyDescent="0.25">
      <c r="A1172" s="365"/>
      <c r="B1172" s="27" t="s">
        <v>490</v>
      </c>
      <c r="C1172" s="34"/>
      <c r="D1172" s="82" t="s">
        <v>240</v>
      </c>
      <c r="E1172" s="27" t="s">
        <v>486</v>
      </c>
      <c r="F1172" s="27">
        <v>384</v>
      </c>
      <c r="G1172" s="13" t="s">
        <v>21</v>
      </c>
      <c r="H1172" s="37">
        <v>8500</v>
      </c>
      <c r="I1172" s="37">
        <v>8851.6</v>
      </c>
      <c r="J1172" s="37">
        <v>8851.6</v>
      </c>
      <c r="K1172" s="13" t="s">
        <v>21</v>
      </c>
      <c r="L1172" s="13" t="s">
        <v>21</v>
      </c>
      <c r="M1172" s="35">
        <v>45747</v>
      </c>
      <c r="N1172" s="36">
        <v>45747</v>
      </c>
      <c r="O1172" s="27" t="s">
        <v>21</v>
      </c>
      <c r="P1172" s="27" t="s">
        <v>21</v>
      </c>
      <c r="Q1172" s="27" t="s">
        <v>21</v>
      </c>
      <c r="R1172" s="27" t="s">
        <v>21</v>
      </c>
    </row>
    <row r="1173" spans="1:20" s="11" customFormat="1" ht="47.25" x14ac:dyDescent="0.25">
      <c r="A1173" s="365"/>
      <c r="B1173" s="27" t="s">
        <v>491</v>
      </c>
      <c r="C1173" s="34"/>
      <c r="D1173" s="82" t="s">
        <v>240</v>
      </c>
      <c r="E1173" s="27" t="s">
        <v>486</v>
      </c>
      <c r="F1173" s="27">
        <v>384</v>
      </c>
      <c r="G1173" s="13" t="s">
        <v>21</v>
      </c>
      <c r="H1173" s="37">
        <v>24000</v>
      </c>
      <c r="I1173" s="13" t="s">
        <v>21</v>
      </c>
      <c r="J1173" s="13" t="s">
        <v>21</v>
      </c>
      <c r="K1173" s="13" t="s">
        <v>21</v>
      </c>
      <c r="L1173" s="13" t="s">
        <v>21</v>
      </c>
      <c r="M1173" s="35">
        <v>45838</v>
      </c>
      <c r="N1173" s="35">
        <v>45838</v>
      </c>
      <c r="O1173" s="27" t="s">
        <v>21</v>
      </c>
      <c r="P1173" s="27" t="s">
        <v>21</v>
      </c>
      <c r="Q1173" s="27" t="s">
        <v>21</v>
      </c>
      <c r="R1173" s="27" t="s">
        <v>21</v>
      </c>
      <c r="T1173" s="76"/>
    </row>
    <row r="1174" spans="1:20" s="11" customFormat="1" ht="47.25" x14ac:dyDescent="0.25">
      <c r="A1174" s="365"/>
      <c r="B1174" s="27" t="s">
        <v>492</v>
      </c>
      <c r="C1174" s="34"/>
      <c r="D1174" s="82" t="s">
        <v>240</v>
      </c>
      <c r="E1174" s="27" t="s">
        <v>486</v>
      </c>
      <c r="F1174" s="27">
        <v>384</v>
      </c>
      <c r="G1174" s="13" t="s">
        <v>21</v>
      </c>
      <c r="H1174" s="37">
        <v>45200</v>
      </c>
      <c r="I1174" s="13" t="s">
        <v>21</v>
      </c>
      <c r="J1174" s="13" t="s">
        <v>21</v>
      </c>
      <c r="K1174" s="13" t="s">
        <v>21</v>
      </c>
      <c r="L1174" s="13" t="s">
        <v>21</v>
      </c>
      <c r="M1174" s="35">
        <v>45930</v>
      </c>
      <c r="N1174" s="35">
        <v>45930</v>
      </c>
      <c r="O1174" s="27" t="s">
        <v>21</v>
      </c>
      <c r="P1174" s="27" t="s">
        <v>21</v>
      </c>
      <c r="Q1174" s="27" t="s">
        <v>21</v>
      </c>
      <c r="R1174" s="27" t="s">
        <v>21</v>
      </c>
      <c r="T1174" s="76"/>
    </row>
    <row r="1175" spans="1:20" s="11" customFormat="1" ht="47.25" x14ac:dyDescent="0.25">
      <c r="A1175" s="366"/>
      <c r="B1175" s="27" t="s">
        <v>493</v>
      </c>
      <c r="C1175" s="34"/>
      <c r="D1175" s="82" t="s">
        <v>240</v>
      </c>
      <c r="E1175" s="27" t="s">
        <v>486</v>
      </c>
      <c r="F1175" s="27">
        <v>384</v>
      </c>
      <c r="G1175" s="13" t="s">
        <v>21</v>
      </c>
      <c r="H1175" s="37">
        <v>61028</v>
      </c>
      <c r="I1175" s="13" t="s">
        <v>21</v>
      </c>
      <c r="J1175" s="13" t="s">
        <v>21</v>
      </c>
      <c r="K1175" s="13" t="s">
        <v>21</v>
      </c>
      <c r="L1175" s="13" t="s">
        <v>21</v>
      </c>
      <c r="M1175" s="35">
        <v>46022</v>
      </c>
      <c r="N1175" s="35">
        <v>46022</v>
      </c>
      <c r="O1175" s="27" t="s">
        <v>21</v>
      </c>
      <c r="P1175" s="27" t="s">
        <v>21</v>
      </c>
      <c r="Q1175" s="27" t="s">
        <v>21</v>
      </c>
      <c r="R1175" s="27" t="s">
        <v>21</v>
      </c>
      <c r="T1175" s="76"/>
    </row>
    <row r="1176" spans="1:20" s="11" customFormat="1" ht="15.75" customHeight="1" x14ac:dyDescent="0.25">
      <c r="A1176" s="364" t="s">
        <v>507</v>
      </c>
      <c r="B1176" s="27" t="s">
        <v>189</v>
      </c>
      <c r="C1176" s="27" t="s">
        <v>488</v>
      </c>
      <c r="D1176" s="81" t="s">
        <v>489</v>
      </c>
      <c r="E1176" s="27" t="s">
        <v>486</v>
      </c>
      <c r="F1176" s="27">
        <v>384</v>
      </c>
      <c r="G1176" s="37">
        <v>48342</v>
      </c>
      <c r="H1176" s="37">
        <f t="shared" ref="H1176:J1176" si="75">H1178</f>
        <v>6000</v>
      </c>
      <c r="I1176" s="37">
        <f t="shared" si="75"/>
        <v>6763</v>
      </c>
      <c r="J1176" s="37">
        <f t="shared" si="75"/>
        <v>6763</v>
      </c>
      <c r="K1176" s="37">
        <v>48342</v>
      </c>
      <c r="L1176" s="13" t="s">
        <v>21</v>
      </c>
      <c r="M1176" s="35">
        <v>46022</v>
      </c>
      <c r="N1176" s="35">
        <v>46022</v>
      </c>
      <c r="O1176" s="37">
        <v>497855.85</v>
      </c>
      <c r="P1176" s="27">
        <v>0</v>
      </c>
      <c r="Q1176" s="27" t="s">
        <v>21</v>
      </c>
      <c r="R1176" s="27" t="s">
        <v>21</v>
      </c>
    </row>
    <row r="1177" spans="1:20" s="11" customFormat="1" ht="15.75" x14ac:dyDescent="0.25">
      <c r="A1177" s="365"/>
      <c r="B1177" s="27" t="s">
        <v>190</v>
      </c>
      <c r="C1177" s="34"/>
      <c r="D1177" s="34"/>
      <c r="E1177" s="27"/>
      <c r="F1177" s="27"/>
      <c r="G1177" s="27"/>
      <c r="H1177" s="27"/>
      <c r="I1177" s="27"/>
      <c r="J1177" s="27"/>
      <c r="K1177" s="27"/>
      <c r="L1177" s="13" t="s">
        <v>21</v>
      </c>
      <c r="M1177" s="35"/>
      <c r="N1177" s="36"/>
      <c r="O1177" s="27"/>
      <c r="P1177" s="27"/>
      <c r="Q1177" s="27"/>
      <c r="R1177" s="27"/>
    </row>
    <row r="1178" spans="1:20" s="11" customFormat="1" ht="47.25" x14ac:dyDescent="0.25">
      <c r="A1178" s="365"/>
      <c r="B1178" s="27" t="s">
        <v>490</v>
      </c>
      <c r="C1178" s="34"/>
      <c r="D1178" s="27" t="s">
        <v>497</v>
      </c>
      <c r="E1178" s="27" t="s">
        <v>486</v>
      </c>
      <c r="F1178" s="27">
        <v>384</v>
      </c>
      <c r="G1178" s="13" t="s">
        <v>21</v>
      </c>
      <c r="H1178" s="37">
        <v>6000</v>
      </c>
      <c r="I1178" s="37">
        <v>6763</v>
      </c>
      <c r="J1178" s="37">
        <v>6763</v>
      </c>
      <c r="K1178" s="13" t="s">
        <v>21</v>
      </c>
      <c r="L1178" s="13" t="s">
        <v>21</v>
      </c>
      <c r="M1178" s="35">
        <v>45747</v>
      </c>
      <c r="N1178" s="36">
        <v>45747</v>
      </c>
      <c r="O1178" s="27" t="s">
        <v>21</v>
      </c>
      <c r="P1178" s="27" t="s">
        <v>21</v>
      </c>
      <c r="Q1178" s="27" t="s">
        <v>21</v>
      </c>
      <c r="R1178" s="27" t="s">
        <v>21</v>
      </c>
    </row>
    <row r="1179" spans="1:20" s="11" customFormat="1" ht="47.25" x14ac:dyDescent="0.25">
      <c r="A1179" s="365"/>
      <c r="B1179" s="27" t="s">
        <v>491</v>
      </c>
      <c r="C1179" s="34"/>
      <c r="D1179" s="82" t="s">
        <v>240</v>
      </c>
      <c r="E1179" s="27" t="s">
        <v>486</v>
      </c>
      <c r="F1179" s="27">
        <v>384</v>
      </c>
      <c r="G1179" s="13" t="s">
        <v>21</v>
      </c>
      <c r="H1179" s="37">
        <v>10000</v>
      </c>
      <c r="I1179" s="13" t="s">
        <v>21</v>
      </c>
      <c r="J1179" s="13" t="s">
        <v>21</v>
      </c>
      <c r="K1179" s="13" t="s">
        <v>21</v>
      </c>
      <c r="L1179" s="13" t="s">
        <v>21</v>
      </c>
      <c r="M1179" s="35">
        <v>45838</v>
      </c>
      <c r="N1179" s="35">
        <v>45838</v>
      </c>
      <c r="O1179" s="27" t="s">
        <v>21</v>
      </c>
      <c r="P1179" s="27" t="s">
        <v>21</v>
      </c>
      <c r="Q1179" s="27" t="s">
        <v>21</v>
      </c>
      <c r="R1179" s="27" t="s">
        <v>21</v>
      </c>
      <c r="T1179" s="76"/>
    </row>
    <row r="1180" spans="1:20" s="11" customFormat="1" ht="47.25" x14ac:dyDescent="0.25">
      <c r="A1180" s="365"/>
      <c r="B1180" s="27" t="s">
        <v>492</v>
      </c>
      <c r="C1180" s="34"/>
      <c r="D1180" s="82" t="s">
        <v>240</v>
      </c>
      <c r="E1180" s="27" t="s">
        <v>486</v>
      </c>
      <c r="F1180" s="27">
        <v>384</v>
      </c>
      <c r="G1180" s="13" t="s">
        <v>21</v>
      </c>
      <c r="H1180" s="37">
        <v>15000</v>
      </c>
      <c r="I1180" s="13" t="s">
        <v>21</v>
      </c>
      <c r="J1180" s="13" t="s">
        <v>21</v>
      </c>
      <c r="K1180" s="13" t="s">
        <v>21</v>
      </c>
      <c r="L1180" s="13" t="s">
        <v>21</v>
      </c>
      <c r="M1180" s="35">
        <v>45930</v>
      </c>
      <c r="N1180" s="35">
        <v>45930</v>
      </c>
      <c r="O1180" s="27" t="s">
        <v>21</v>
      </c>
      <c r="P1180" s="27" t="s">
        <v>21</v>
      </c>
      <c r="Q1180" s="27" t="s">
        <v>21</v>
      </c>
      <c r="R1180" s="27" t="s">
        <v>21</v>
      </c>
      <c r="T1180" s="76"/>
    </row>
    <row r="1181" spans="1:20" s="11" customFormat="1" ht="47.25" x14ac:dyDescent="0.25">
      <c r="A1181" s="366"/>
      <c r="B1181" s="27" t="s">
        <v>493</v>
      </c>
      <c r="C1181" s="34"/>
      <c r="D1181" s="82" t="s">
        <v>240</v>
      </c>
      <c r="E1181" s="27" t="s">
        <v>486</v>
      </c>
      <c r="F1181" s="27">
        <v>384</v>
      </c>
      <c r="G1181" s="13" t="s">
        <v>21</v>
      </c>
      <c r="H1181" s="37">
        <v>48342</v>
      </c>
      <c r="I1181" s="13" t="s">
        <v>21</v>
      </c>
      <c r="J1181" s="13" t="s">
        <v>21</v>
      </c>
      <c r="K1181" s="13" t="s">
        <v>21</v>
      </c>
      <c r="L1181" s="13" t="s">
        <v>21</v>
      </c>
      <c r="M1181" s="35">
        <v>46022</v>
      </c>
      <c r="N1181" s="35">
        <v>46022</v>
      </c>
      <c r="O1181" s="27" t="s">
        <v>21</v>
      </c>
      <c r="P1181" s="27" t="s">
        <v>21</v>
      </c>
      <c r="Q1181" s="27" t="s">
        <v>21</v>
      </c>
      <c r="R1181" s="27" t="s">
        <v>21</v>
      </c>
      <c r="T1181" s="76"/>
    </row>
    <row r="1182" spans="1:20" s="11" customFormat="1" ht="15.75" customHeight="1" x14ac:dyDescent="0.25">
      <c r="A1182" s="364" t="s">
        <v>508</v>
      </c>
      <c r="B1182" s="27" t="s">
        <v>189</v>
      </c>
      <c r="C1182" s="27" t="s">
        <v>488</v>
      </c>
      <c r="D1182" s="81" t="s">
        <v>489</v>
      </c>
      <c r="E1182" s="27" t="s">
        <v>486</v>
      </c>
      <c r="F1182" s="27">
        <v>384</v>
      </c>
      <c r="G1182" s="37">
        <v>1910961</v>
      </c>
      <c r="H1182" s="37">
        <f t="shared" ref="H1182:J1182" si="76">H1184</f>
        <v>250113</v>
      </c>
      <c r="I1182" s="37">
        <f t="shared" si="76"/>
        <v>434859</v>
      </c>
      <c r="J1182" s="37">
        <f t="shared" si="76"/>
        <v>434859</v>
      </c>
      <c r="K1182" s="37">
        <v>1910961</v>
      </c>
      <c r="L1182" s="13" t="s">
        <v>21</v>
      </c>
      <c r="M1182" s="35"/>
      <c r="N1182" s="36"/>
      <c r="O1182" s="37">
        <v>5200177.5999999996</v>
      </c>
      <c r="P1182" s="27">
        <v>0</v>
      </c>
      <c r="Q1182" s="27" t="s">
        <v>21</v>
      </c>
      <c r="R1182" s="27" t="s">
        <v>21</v>
      </c>
    </row>
    <row r="1183" spans="1:20" s="11" customFormat="1" ht="15.75" x14ac:dyDescent="0.25">
      <c r="A1183" s="365"/>
      <c r="B1183" s="27" t="s">
        <v>190</v>
      </c>
      <c r="C1183" s="34"/>
      <c r="D1183" s="34"/>
      <c r="E1183" s="27"/>
      <c r="F1183" s="27"/>
      <c r="G1183" s="27"/>
      <c r="H1183" s="27"/>
      <c r="I1183" s="27"/>
      <c r="J1183" s="27"/>
      <c r="K1183" s="27"/>
      <c r="L1183" s="13" t="s">
        <v>21</v>
      </c>
      <c r="M1183" s="35"/>
      <c r="N1183" s="36"/>
      <c r="O1183" s="27"/>
      <c r="P1183" s="27"/>
      <c r="Q1183" s="27"/>
      <c r="R1183" s="27"/>
    </row>
    <row r="1184" spans="1:20" s="11" customFormat="1" ht="47.25" x14ac:dyDescent="0.25">
      <c r="A1184" s="365"/>
      <c r="B1184" s="27" t="s">
        <v>490</v>
      </c>
      <c r="C1184" s="34"/>
      <c r="D1184" s="27" t="s">
        <v>497</v>
      </c>
      <c r="E1184" s="27" t="s">
        <v>486</v>
      </c>
      <c r="F1184" s="27">
        <v>384</v>
      </c>
      <c r="G1184" s="13" t="s">
        <v>21</v>
      </c>
      <c r="H1184" s="37">
        <v>250113</v>
      </c>
      <c r="I1184" s="37">
        <v>434859</v>
      </c>
      <c r="J1184" s="37">
        <v>434859</v>
      </c>
      <c r="K1184" s="13" t="s">
        <v>21</v>
      </c>
      <c r="L1184" s="13" t="s">
        <v>21</v>
      </c>
      <c r="M1184" s="35">
        <v>45747</v>
      </c>
      <c r="N1184" s="36">
        <v>45747</v>
      </c>
      <c r="O1184" s="27" t="s">
        <v>21</v>
      </c>
      <c r="P1184" s="27" t="s">
        <v>21</v>
      </c>
      <c r="Q1184" s="27" t="s">
        <v>21</v>
      </c>
      <c r="R1184" s="27" t="s">
        <v>21</v>
      </c>
    </row>
    <row r="1185" spans="1:20" s="11" customFormat="1" ht="47.25" x14ac:dyDescent="0.25">
      <c r="A1185" s="365"/>
      <c r="B1185" s="27" t="s">
        <v>491</v>
      </c>
      <c r="C1185" s="34"/>
      <c r="D1185" s="82" t="s">
        <v>240</v>
      </c>
      <c r="E1185" s="27" t="s">
        <v>486</v>
      </c>
      <c r="F1185" s="27">
        <v>384</v>
      </c>
      <c r="G1185" s="13" t="s">
        <v>21</v>
      </c>
      <c r="H1185" s="37">
        <v>710025</v>
      </c>
      <c r="I1185" s="13" t="s">
        <v>21</v>
      </c>
      <c r="J1185" s="13" t="s">
        <v>21</v>
      </c>
      <c r="K1185" s="13" t="s">
        <v>21</v>
      </c>
      <c r="L1185" s="13" t="s">
        <v>21</v>
      </c>
      <c r="M1185" s="35">
        <v>45838</v>
      </c>
      <c r="N1185" s="35">
        <v>45838</v>
      </c>
      <c r="O1185" s="27" t="s">
        <v>21</v>
      </c>
      <c r="P1185" s="27" t="s">
        <v>21</v>
      </c>
      <c r="Q1185" s="27" t="s">
        <v>21</v>
      </c>
      <c r="R1185" s="27" t="s">
        <v>21</v>
      </c>
      <c r="T1185" s="76"/>
    </row>
    <row r="1186" spans="1:20" s="11" customFormat="1" ht="47.25" x14ac:dyDescent="0.25">
      <c r="A1186" s="365"/>
      <c r="B1186" s="27" t="s">
        <v>492</v>
      </c>
      <c r="C1186" s="34"/>
      <c r="D1186" s="82" t="s">
        <v>240</v>
      </c>
      <c r="E1186" s="27" t="s">
        <v>486</v>
      </c>
      <c r="F1186" s="27">
        <v>384</v>
      </c>
      <c r="G1186" s="13" t="s">
        <v>21</v>
      </c>
      <c r="H1186" s="37">
        <v>1200936</v>
      </c>
      <c r="I1186" s="13" t="s">
        <v>21</v>
      </c>
      <c r="J1186" s="13" t="s">
        <v>21</v>
      </c>
      <c r="K1186" s="13" t="s">
        <v>21</v>
      </c>
      <c r="L1186" s="13" t="s">
        <v>21</v>
      </c>
      <c r="M1186" s="35">
        <v>45930</v>
      </c>
      <c r="N1186" s="35">
        <v>45930</v>
      </c>
      <c r="O1186" s="27" t="s">
        <v>21</v>
      </c>
      <c r="P1186" s="27" t="s">
        <v>21</v>
      </c>
      <c r="Q1186" s="27" t="s">
        <v>21</v>
      </c>
      <c r="R1186" s="27" t="s">
        <v>21</v>
      </c>
      <c r="T1186" s="76"/>
    </row>
    <row r="1187" spans="1:20" s="11" customFormat="1" ht="47.25" x14ac:dyDescent="0.25">
      <c r="A1187" s="366"/>
      <c r="B1187" s="27" t="s">
        <v>493</v>
      </c>
      <c r="C1187" s="34"/>
      <c r="D1187" s="82" t="s">
        <v>240</v>
      </c>
      <c r="E1187" s="27" t="s">
        <v>486</v>
      </c>
      <c r="F1187" s="27">
        <v>384</v>
      </c>
      <c r="G1187" s="13" t="s">
        <v>21</v>
      </c>
      <c r="H1187" s="37">
        <v>1910961</v>
      </c>
      <c r="I1187" s="13" t="s">
        <v>21</v>
      </c>
      <c r="J1187" s="13" t="s">
        <v>21</v>
      </c>
      <c r="K1187" s="13" t="s">
        <v>21</v>
      </c>
      <c r="L1187" s="13" t="s">
        <v>21</v>
      </c>
      <c r="M1187" s="35">
        <v>46022</v>
      </c>
      <c r="N1187" s="35">
        <v>46022</v>
      </c>
      <c r="O1187" s="27" t="s">
        <v>21</v>
      </c>
      <c r="P1187" s="27" t="s">
        <v>21</v>
      </c>
      <c r="Q1187" s="27" t="s">
        <v>21</v>
      </c>
      <c r="R1187" s="27" t="s">
        <v>21</v>
      </c>
      <c r="T1187" s="76"/>
    </row>
    <row r="1188" spans="1:20" s="11" customFormat="1" ht="15.75" customHeight="1" x14ac:dyDescent="0.25">
      <c r="A1188" s="364" t="s">
        <v>509</v>
      </c>
      <c r="B1188" s="27" t="s">
        <v>189</v>
      </c>
      <c r="C1188" s="27" t="s">
        <v>488</v>
      </c>
      <c r="D1188" s="81" t="s">
        <v>489</v>
      </c>
      <c r="E1188" s="27" t="s">
        <v>486</v>
      </c>
      <c r="F1188" s="27">
        <v>384</v>
      </c>
      <c r="G1188" s="37">
        <v>101526</v>
      </c>
      <c r="H1188" s="37">
        <f t="shared" ref="H1188:J1188" si="77">H1190</f>
        <v>13700</v>
      </c>
      <c r="I1188" s="37">
        <f t="shared" si="77"/>
        <v>14428.43</v>
      </c>
      <c r="J1188" s="37">
        <f t="shared" si="77"/>
        <v>14428.43</v>
      </c>
      <c r="K1188" s="37">
        <v>101526</v>
      </c>
      <c r="L1188" s="13" t="s">
        <v>21</v>
      </c>
      <c r="M1188" s="35">
        <v>46022</v>
      </c>
      <c r="N1188" s="35">
        <v>46022</v>
      </c>
      <c r="O1188" s="37">
        <v>1011335.08</v>
      </c>
      <c r="P1188" s="27">
        <v>0</v>
      </c>
      <c r="Q1188" s="27" t="s">
        <v>21</v>
      </c>
      <c r="R1188" s="27" t="s">
        <v>21</v>
      </c>
    </row>
    <row r="1189" spans="1:20" s="11" customFormat="1" ht="15.75" x14ac:dyDescent="0.25">
      <c r="A1189" s="365"/>
      <c r="B1189" s="27" t="s">
        <v>190</v>
      </c>
      <c r="C1189" s="34"/>
      <c r="D1189" s="34"/>
      <c r="E1189" s="27"/>
      <c r="F1189" s="27"/>
      <c r="G1189" s="27"/>
      <c r="H1189" s="27"/>
      <c r="I1189" s="27"/>
      <c r="J1189" s="27"/>
      <c r="K1189" s="27"/>
      <c r="L1189" s="13" t="s">
        <v>21</v>
      </c>
      <c r="M1189" s="35"/>
      <c r="N1189" s="36"/>
      <c r="O1189" s="27"/>
      <c r="P1189" s="27"/>
      <c r="Q1189" s="27"/>
      <c r="R1189" s="27"/>
    </row>
    <row r="1190" spans="1:20" s="11" customFormat="1" ht="47.25" x14ac:dyDescent="0.25">
      <c r="A1190" s="365"/>
      <c r="B1190" s="27" t="s">
        <v>490</v>
      </c>
      <c r="C1190" s="34"/>
      <c r="D1190" s="27" t="s">
        <v>497</v>
      </c>
      <c r="E1190" s="27" t="s">
        <v>486</v>
      </c>
      <c r="F1190" s="27">
        <v>384</v>
      </c>
      <c r="G1190" s="13" t="s">
        <v>21</v>
      </c>
      <c r="H1190" s="37">
        <v>13700</v>
      </c>
      <c r="I1190" s="37">
        <v>14428.43</v>
      </c>
      <c r="J1190" s="37">
        <v>14428.43</v>
      </c>
      <c r="K1190" s="13" t="s">
        <v>21</v>
      </c>
      <c r="L1190" s="13" t="s">
        <v>21</v>
      </c>
      <c r="M1190" s="35">
        <v>45747</v>
      </c>
      <c r="N1190" s="36">
        <v>45747</v>
      </c>
      <c r="O1190" s="27" t="s">
        <v>21</v>
      </c>
      <c r="P1190" s="27" t="s">
        <v>21</v>
      </c>
      <c r="Q1190" s="27" t="s">
        <v>21</v>
      </c>
      <c r="R1190" s="27" t="s">
        <v>21</v>
      </c>
    </row>
    <row r="1191" spans="1:20" s="11" customFormat="1" ht="47.25" x14ac:dyDescent="0.25">
      <c r="A1191" s="365"/>
      <c r="B1191" s="27" t="s">
        <v>491</v>
      </c>
      <c r="C1191" s="34"/>
      <c r="D1191" s="82" t="s">
        <v>240</v>
      </c>
      <c r="E1191" s="27" t="s">
        <v>486</v>
      </c>
      <c r="F1191" s="27">
        <v>384</v>
      </c>
      <c r="G1191" s="13" t="s">
        <v>21</v>
      </c>
      <c r="H1191" s="37">
        <v>42120</v>
      </c>
      <c r="I1191" s="13" t="s">
        <v>21</v>
      </c>
      <c r="J1191" s="13" t="s">
        <v>21</v>
      </c>
      <c r="K1191" s="13" t="s">
        <v>21</v>
      </c>
      <c r="L1191" s="13" t="s">
        <v>21</v>
      </c>
      <c r="M1191" s="35">
        <v>45838</v>
      </c>
      <c r="N1191" s="35">
        <v>45838</v>
      </c>
      <c r="O1191" s="27" t="s">
        <v>21</v>
      </c>
      <c r="P1191" s="27" t="s">
        <v>21</v>
      </c>
      <c r="Q1191" s="27" t="s">
        <v>21</v>
      </c>
      <c r="R1191" s="27" t="s">
        <v>21</v>
      </c>
      <c r="T1191" s="76"/>
    </row>
    <row r="1192" spans="1:20" s="11" customFormat="1" ht="47.25" x14ac:dyDescent="0.25">
      <c r="A1192" s="365"/>
      <c r="B1192" s="27" t="s">
        <v>492</v>
      </c>
      <c r="C1192" s="34"/>
      <c r="D1192" s="82" t="s">
        <v>240</v>
      </c>
      <c r="E1192" s="27" t="s">
        <v>486</v>
      </c>
      <c r="F1192" s="27">
        <v>384</v>
      </c>
      <c r="G1192" s="13" t="s">
        <v>21</v>
      </c>
      <c r="H1192" s="37">
        <v>83870</v>
      </c>
      <c r="I1192" s="13" t="s">
        <v>21</v>
      </c>
      <c r="J1192" s="13" t="s">
        <v>21</v>
      </c>
      <c r="K1192" s="13" t="s">
        <v>21</v>
      </c>
      <c r="L1192" s="13" t="s">
        <v>21</v>
      </c>
      <c r="M1192" s="35">
        <v>45930</v>
      </c>
      <c r="N1192" s="35">
        <v>45930</v>
      </c>
      <c r="O1192" s="27" t="s">
        <v>21</v>
      </c>
      <c r="P1192" s="27" t="s">
        <v>21</v>
      </c>
      <c r="Q1192" s="27" t="s">
        <v>21</v>
      </c>
      <c r="R1192" s="27" t="s">
        <v>21</v>
      </c>
      <c r="T1192" s="76"/>
    </row>
    <row r="1193" spans="1:20" s="11" customFormat="1" ht="47.25" x14ac:dyDescent="0.25">
      <c r="A1193" s="366"/>
      <c r="B1193" s="27" t="s">
        <v>493</v>
      </c>
      <c r="C1193" s="34"/>
      <c r="D1193" s="82" t="s">
        <v>240</v>
      </c>
      <c r="E1193" s="27" t="s">
        <v>486</v>
      </c>
      <c r="F1193" s="27">
        <v>384</v>
      </c>
      <c r="G1193" s="13" t="s">
        <v>21</v>
      </c>
      <c r="H1193" s="37">
        <v>101526</v>
      </c>
      <c r="I1193" s="13" t="s">
        <v>21</v>
      </c>
      <c r="J1193" s="13" t="s">
        <v>21</v>
      </c>
      <c r="K1193" s="13" t="s">
        <v>21</v>
      </c>
      <c r="L1193" s="13" t="s">
        <v>21</v>
      </c>
      <c r="M1193" s="35">
        <v>46022</v>
      </c>
      <c r="N1193" s="35">
        <v>46022</v>
      </c>
      <c r="O1193" s="27" t="s">
        <v>21</v>
      </c>
      <c r="P1193" s="27" t="s">
        <v>21</v>
      </c>
      <c r="Q1193" s="27" t="s">
        <v>21</v>
      </c>
      <c r="R1193" s="27" t="s">
        <v>21</v>
      </c>
      <c r="T1193" s="76"/>
    </row>
    <row r="1194" spans="1:20" s="11" customFormat="1" ht="15.75" customHeight="1" x14ac:dyDescent="0.25">
      <c r="A1194" s="364" t="s">
        <v>509</v>
      </c>
      <c r="B1194" s="27" t="s">
        <v>189</v>
      </c>
      <c r="C1194" s="27" t="s">
        <v>488</v>
      </c>
      <c r="D1194" s="81" t="s">
        <v>489</v>
      </c>
      <c r="E1194" s="27" t="s">
        <v>486</v>
      </c>
      <c r="F1194" s="27">
        <v>384</v>
      </c>
      <c r="G1194" s="37">
        <v>515085</v>
      </c>
      <c r="H1194" s="27" t="s">
        <v>21</v>
      </c>
      <c r="I1194" s="27" t="s">
        <v>21</v>
      </c>
      <c r="J1194" s="27" t="s">
        <v>21</v>
      </c>
      <c r="K1194" s="37">
        <v>515085</v>
      </c>
      <c r="L1194" s="13" t="s">
        <v>21</v>
      </c>
      <c r="M1194" s="35">
        <v>46022</v>
      </c>
      <c r="N1194" s="35">
        <v>46022</v>
      </c>
      <c r="O1194" s="37">
        <v>908056.36</v>
      </c>
      <c r="P1194" s="27">
        <v>0</v>
      </c>
      <c r="Q1194" s="27" t="s">
        <v>21</v>
      </c>
      <c r="R1194" s="27" t="s">
        <v>21</v>
      </c>
    </row>
    <row r="1195" spans="1:20" s="11" customFormat="1" ht="15.75" x14ac:dyDescent="0.25">
      <c r="A1195" s="365"/>
      <c r="B1195" s="27" t="s">
        <v>190</v>
      </c>
      <c r="C1195" s="34"/>
      <c r="D1195" s="34"/>
      <c r="E1195" s="27"/>
      <c r="F1195" s="27"/>
      <c r="G1195" s="27"/>
      <c r="H1195" s="27"/>
      <c r="I1195" s="27"/>
      <c r="J1195" s="27"/>
      <c r="K1195" s="27"/>
      <c r="L1195" s="13"/>
      <c r="M1195" s="35"/>
      <c r="N1195" s="36"/>
      <c r="O1195" s="27"/>
      <c r="P1195" s="27"/>
      <c r="Q1195" s="27"/>
      <c r="R1195" s="27"/>
    </row>
    <row r="1196" spans="1:20" s="11" customFormat="1" ht="47.25" x14ac:dyDescent="0.25">
      <c r="A1196" s="365"/>
      <c r="B1196" s="27" t="s">
        <v>491</v>
      </c>
      <c r="C1196" s="34"/>
      <c r="D1196" s="82" t="s">
        <v>240</v>
      </c>
      <c r="E1196" s="27" t="s">
        <v>486</v>
      </c>
      <c r="F1196" s="27">
        <v>384</v>
      </c>
      <c r="G1196" s="13" t="s">
        <v>21</v>
      </c>
      <c r="H1196" s="37">
        <v>245000</v>
      </c>
      <c r="I1196" s="13" t="s">
        <v>21</v>
      </c>
      <c r="J1196" s="13" t="s">
        <v>21</v>
      </c>
      <c r="K1196" s="13" t="s">
        <v>21</v>
      </c>
      <c r="L1196" s="13" t="s">
        <v>21</v>
      </c>
      <c r="M1196" s="35">
        <v>45838</v>
      </c>
      <c r="N1196" s="35">
        <v>45838</v>
      </c>
      <c r="O1196" s="27" t="s">
        <v>21</v>
      </c>
      <c r="P1196" s="27" t="s">
        <v>21</v>
      </c>
      <c r="Q1196" s="27" t="s">
        <v>21</v>
      </c>
      <c r="R1196" s="27" t="s">
        <v>21</v>
      </c>
      <c r="T1196" s="76"/>
    </row>
    <row r="1197" spans="1:20" s="11" customFormat="1" ht="47.25" x14ac:dyDescent="0.25">
      <c r="A1197" s="365"/>
      <c r="B1197" s="27" t="s">
        <v>492</v>
      </c>
      <c r="C1197" s="34"/>
      <c r="D1197" s="82" t="s">
        <v>240</v>
      </c>
      <c r="E1197" s="27" t="s">
        <v>486</v>
      </c>
      <c r="F1197" s="27">
        <v>384</v>
      </c>
      <c r="G1197" s="13" t="s">
        <v>21</v>
      </c>
      <c r="H1197" s="37">
        <v>375000</v>
      </c>
      <c r="I1197" s="13" t="s">
        <v>21</v>
      </c>
      <c r="J1197" s="13" t="s">
        <v>21</v>
      </c>
      <c r="K1197" s="13" t="s">
        <v>21</v>
      </c>
      <c r="L1197" s="13" t="s">
        <v>21</v>
      </c>
      <c r="M1197" s="35">
        <v>45930</v>
      </c>
      <c r="N1197" s="35">
        <v>45930</v>
      </c>
      <c r="O1197" s="27" t="s">
        <v>21</v>
      </c>
      <c r="P1197" s="27" t="s">
        <v>21</v>
      </c>
      <c r="Q1197" s="27" t="s">
        <v>21</v>
      </c>
      <c r="R1197" s="27" t="s">
        <v>21</v>
      </c>
      <c r="T1197" s="76"/>
    </row>
    <row r="1198" spans="1:20" s="11" customFormat="1" ht="47.25" x14ac:dyDescent="0.25">
      <c r="A1198" s="366"/>
      <c r="B1198" s="27" t="s">
        <v>493</v>
      </c>
      <c r="C1198" s="34"/>
      <c r="D1198" s="82" t="s">
        <v>240</v>
      </c>
      <c r="E1198" s="27" t="s">
        <v>486</v>
      </c>
      <c r="F1198" s="27">
        <v>384</v>
      </c>
      <c r="G1198" s="13" t="s">
        <v>21</v>
      </c>
      <c r="H1198" s="37">
        <v>515085</v>
      </c>
      <c r="I1198" s="13" t="s">
        <v>21</v>
      </c>
      <c r="J1198" s="13" t="s">
        <v>21</v>
      </c>
      <c r="K1198" s="13" t="s">
        <v>21</v>
      </c>
      <c r="L1198" s="13" t="s">
        <v>21</v>
      </c>
      <c r="M1198" s="35">
        <v>46022</v>
      </c>
      <c r="N1198" s="35">
        <v>46022</v>
      </c>
      <c r="O1198" s="27" t="s">
        <v>21</v>
      </c>
      <c r="P1198" s="27" t="s">
        <v>21</v>
      </c>
      <c r="Q1198" s="27" t="s">
        <v>21</v>
      </c>
      <c r="R1198" s="27" t="s">
        <v>21</v>
      </c>
      <c r="T1198" s="76"/>
    </row>
    <row r="1199" spans="1:20" ht="72" customHeight="1" x14ac:dyDescent="0.25">
      <c r="A1199" s="367" t="s">
        <v>510</v>
      </c>
      <c r="B1199" s="368"/>
      <c r="C1199" s="31"/>
      <c r="D1199" s="31" t="s">
        <v>432</v>
      </c>
      <c r="E1199" s="32" t="s">
        <v>486</v>
      </c>
      <c r="F1199" s="32">
        <v>384</v>
      </c>
      <c r="G1199" s="33">
        <f>G1200+G1205+G1210+G1213+G1216+G1219+G1222+G1225+G1228+G1231+G1234+G1237+G1240:H1240+G1243</f>
        <v>2</v>
      </c>
      <c r="H1199" s="33">
        <f>H1200+H1205+H1210+H1213+H1216+H1219+H1222+H1225+H1228+H1231+H1234+H1237+H1240:I1240+H1243</f>
        <v>2</v>
      </c>
      <c r="I1199" s="33">
        <f>I1200+I1205+I1210+I1213+I1216+I1219+I1222+I1225+I1228+I1231+I1234+I1237+I1240:J1240+I1243</f>
        <v>0</v>
      </c>
      <c r="J1199" s="33">
        <f>J1200+J1205+J1210+J1213+J1216+J1219+J1222+J1225+J1228+J1231+J1234+J1237+J1240:K1240+J1243</f>
        <v>0</v>
      </c>
      <c r="K1199" s="33">
        <f>K1200+K1205+K1210+K1213+K1216+K1219+K1222+K1225+K1228+K1231+K1234+K1237+K1240:L1240+K1243</f>
        <v>0</v>
      </c>
      <c r="L1199" s="31"/>
      <c r="M1199" s="32" t="s">
        <v>21</v>
      </c>
      <c r="N1199" s="32" t="s">
        <v>21</v>
      </c>
      <c r="O1199" s="33">
        <f>O1200+O1205</f>
        <v>4600485</v>
      </c>
      <c r="P1199" s="32" t="s">
        <v>21</v>
      </c>
      <c r="Q1199" s="32" t="s">
        <v>21</v>
      </c>
      <c r="R1199" s="32" t="s">
        <v>21</v>
      </c>
    </row>
    <row r="1200" spans="1:20" s="11" customFormat="1" ht="220.5" x14ac:dyDescent="0.25">
      <c r="A1200" s="369" t="s">
        <v>511</v>
      </c>
      <c r="B1200" s="27" t="s">
        <v>189</v>
      </c>
      <c r="C1200" s="34"/>
      <c r="D1200" s="27" t="s">
        <v>512</v>
      </c>
      <c r="E1200" s="27" t="s">
        <v>513</v>
      </c>
      <c r="F1200" s="27">
        <v>642</v>
      </c>
      <c r="G1200" s="37">
        <v>1</v>
      </c>
      <c r="H1200" s="37">
        <v>1</v>
      </c>
      <c r="I1200" s="37">
        <v>0</v>
      </c>
      <c r="J1200" s="37">
        <v>0</v>
      </c>
      <c r="K1200" s="37">
        <v>0</v>
      </c>
      <c r="L1200" s="13" t="s">
        <v>21</v>
      </c>
      <c r="M1200" s="35">
        <v>45945</v>
      </c>
      <c r="N1200" s="36"/>
      <c r="O1200" s="37">
        <v>2656485</v>
      </c>
      <c r="P1200" s="27" t="s">
        <v>21</v>
      </c>
      <c r="Q1200" s="27" t="s">
        <v>21</v>
      </c>
      <c r="R1200" s="27" t="s">
        <v>21</v>
      </c>
    </row>
    <row r="1201" spans="1:18" s="11" customFormat="1" ht="15.75" x14ac:dyDescent="0.25">
      <c r="A1201" s="369"/>
      <c r="B1201" s="27" t="s">
        <v>514</v>
      </c>
      <c r="C1201" s="34"/>
      <c r="D1201" s="34"/>
      <c r="E1201" s="27"/>
      <c r="F1201" s="27"/>
      <c r="G1201" s="27"/>
      <c r="H1201" s="27"/>
      <c r="I1201" s="27"/>
      <c r="J1201" s="27"/>
      <c r="K1201" s="27"/>
      <c r="L1201" s="13" t="s">
        <v>21</v>
      </c>
      <c r="M1201" s="35"/>
      <c r="N1201" s="36"/>
      <c r="O1201" s="27"/>
      <c r="P1201" s="27">
        <v>0</v>
      </c>
      <c r="Q1201" s="27" t="s">
        <v>21</v>
      </c>
      <c r="R1201" s="27" t="s">
        <v>21</v>
      </c>
    </row>
    <row r="1202" spans="1:18" s="11" customFormat="1" ht="78.75" x14ac:dyDescent="0.25">
      <c r="A1202" s="369"/>
      <c r="B1202" s="27" t="s">
        <v>515</v>
      </c>
      <c r="C1202" s="34"/>
      <c r="D1202" s="27" t="s">
        <v>516</v>
      </c>
      <c r="E1202" s="27" t="s">
        <v>513</v>
      </c>
      <c r="F1202" s="27">
        <v>642</v>
      </c>
      <c r="G1202" s="27">
        <v>1</v>
      </c>
      <c r="H1202" s="27">
        <v>1</v>
      </c>
      <c r="I1202" s="27">
        <v>1</v>
      </c>
      <c r="J1202" s="27">
        <v>1</v>
      </c>
      <c r="K1202" s="27">
        <v>1</v>
      </c>
      <c r="L1202" s="13" t="s">
        <v>21</v>
      </c>
      <c r="M1202" s="35">
        <v>45808</v>
      </c>
      <c r="N1202" s="36">
        <v>45808</v>
      </c>
      <c r="O1202" s="27"/>
      <c r="P1202" s="27"/>
      <c r="Q1202" s="27"/>
      <c r="R1202" s="27"/>
    </row>
    <row r="1203" spans="1:18" s="11" customFormat="1" ht="15.75" x14ac:dyDescent="0.25">
      <c r="A1203" s="369"/>
      <c r="B1203" s="27" t="s">
        <v>517</v>
      </c>
      <c r="C1203" s="34"/>
      <c r="D1203" s="27"/>
      <c r="E1203" s="27"/>
      <c r="F1203" s="27"/>
      <c r="G1203" s="27"/>
      <c r="H1203" s="27"/>
      <c r="I1203" s="27"/>
      <c r="J1203" s="27"/>
      <c r="K1203" s="27"/>
      <c r="L1203" s="13"/>
      <c r="M1203" s="35"/>
      <c r="N1203" s="36"/>
      <c r="O1203" s="27"/>
      <c r="P1203" s="27"/>
      <c r="Q1203" s="27"/>
      <c r="R1203" s="27"/>
    </row>
    <row r="1204" spans="1:18" s="11" customFormat="1" ht="79.5" customHeight="1" x14ac:dyDescent="0.25">
      <c r="A1204" s="369"/>
      <c r="B1204" s="27" t="s">
        <v>518</v>
      </c>
      <c r="C1204" s="34"/>
      <c r="D1204" s="27"/>
      <c r="E1204" s="27" t="s">
        <v>519</v>
      </c>
      <c r="F1204" s="27">
        <v>843</v>
      </c>
      <c r="G1204" s="27">
        <v>3728400</v>
      </c>
      <c r="H1204" s="27">
        <v>3728400</v>
      </c>
      <c r="I1204" s="27">
        <v>3728400</v>
      </c>
      <c r="J1204" s="27">
        <v>3728400</v>
      </c>
      <c r="K1204" s="27">
        <v>3728400</v>
      </c>
      <c r="L1204" s="13" t="s">
        <v>21</v>
      </c>
      <c r="M1204" s="35">
        <v>45838</v>
      </c>
      <c r="N1204" s="36">
        <v>45838</v>
      </c>
      <c r="O1204" s="27"/>
      <c r="P1204" s="27"/>
      <c r="Q1204" s="27"/>
      <c r="R1204" s="27"/>
    </row>
    <row r="1205" spans="1:18" s="11" customFormat="1" ht="220.5" x14ac:dyDescent="0.25">
      <c r="A1205" s="369" t="s">
        <v>520</v>
      </c>
      <c r="B1205" s="27" t="s">
        <v>189</v>
      </c>
      <c r="C1205" s="34"/>
      <c r="D1205" s="27" t="s">
        <v>512</v>
      </c>
      <c r="E1205" s="27" t="s">
        <v>513</v>
      </c>
      <c r="F1205" s="27">
        <v>642</v>
      </c>
      <c r="G1205" s="37">
        <v>1</v>
      </c>
      <c r="H1205" s="37">
        <v>1</v>
      </c>
      <c r="I1205" s="37">
        <v>0</v>
      </c>
      <c r="J1205" s="37">
        <v>0</v>
      </c>
      <c r="K1205" s="37">
        <v>0</v>
      </c>
      <c r="L1205" s="13" t="s">
        <v>21</v>
      </c>
      <c r="M1205" s="35">
        <v>45945</v>
      </c>
      <c r="N1205" s="36"/>
      <c r="O1205" s="37">
        <v>1944000</v>
      </c>
      <c r="P1205" s="27" t="s">
        <v>21</v>
      </c>
      <c r="Q1205" s="27" t="s">
        <v>21</v>
      </c>
      <c r="R1205" s="27" t="s">
        <v>21</v>
      </c>
    </row>
    <row r="1206" spans="1:18" s="11" customFormat="1" ht="15.75" x14ac:dyDescent="0.25">
      <c r="A1206" s="369"/>
      <c r="B1206" s="27" t="s">
        <v>521</v>
      </c>
      <c r="C1206" s="34"/>
      <c r="D1206" s="34"/>
      <c r="E1206" s="27"/>
      <c r="F1206" s="27"/>
      <c r="G1206" s="27"/>
      <c r="H1206" s="27"/>
      <c r="I1206" s="27"/>
      <c r="J1206" s="27"/>
      <c r="K1206" s="27"/>
      <c r="L1206" s="13" t="s">
        <v>21</v>
      </c>
      <c r="M1206" s="35"/>
      <c r="N1206" s="36"/>
      <c r="O1206" s="27"/>
      <c r="P1206" s="27">
        <v>0</v>
      </c>
      <c r="Q1206" s="27" t="s">
        <v>21</v>
      </c>
      <c r="R1206" s="27" t="s">
        <v>21</v>
      </c>
    </row>
    <row r="1207" spans="1:18" s="11" customFormat="1" ht="78.75" x14ac:dyDescent="0.25">
      <c r="A1207" s="369"/>
      <c r="B1207" s="27" t="s">
        <v>515</v>
      </c>
      <c r="C1207" s="34"/>
      <c r="D1207" s="27" t="s">
        <v>516</v>
      </c>
      <c r="E1207" s="27" t="s">
        <v>513</v>
      </c>
      <c r="F1207" s="27">
        <v>642</v>
      </c>
      <c r="G1207" s="27">
        <v>1</v>
      </c>
      <c r="H1207" s="27">
        <v>1</v>
      </c>
      <c r="I1207" s="63">
        <v>1</v>
      </c>
      <c r="J1207" s="63">
        <v>1</v>
      </c>
      <c r="K1207" s="63">
        <v>1</v>
      </c>
      <c r="L1207" s="13" t="s">
        <v>21</v>
      </c>
      <c r="M1207" s="35">
        <v>45808</v>
      </c>
      <c r="N1207" s="36">
        <v>45762</v>
      </c>
      <c r="O1207" s="37"/>
      <c r="P1207" s="27">
        <v>0</v>
      </c>
      <c r="Q1207" s="27" t="s">
        <v>21</v>
      </c>
      <c r="R1207" s="27" t="s">
        <v>21</v>
      </c>
    </row>
    <row r="1208" spans="1:18" s="11" customFormat="1" ht="15.75" x14ac:dyDescent="0.25">
      <c r="A1208" s="369"/>
      <c r="B1208" s="27" t="s">
        <v>522</v>
      </c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84"/>
      <c r="O1208" s="41"/>
      <c r="P1208" s="41"/>
      <c r="Q1208" s="45"/>
      <c r="R1208" s="45"/>
    </row>
    <row r="1209" spans="1:18" s="11" customFormat="1" ht="81.75" customHeight="1" x14ac:dyDescent="0.25">
      <c r="A1209" s="369"/>
      <c r="B1209" s="27" t="s">
        <v>518</v>
      </c>
      <c r="C1209" s="41"/>
      <c r="D1209" s="41"/>
      <c r="E1209" s="27" t="s">
        <v>519</v>
      </c>
      <c r="F1209" s="27">
        <v>843</v>
      </c>
      <c r="G1209" s="37">
        <v>2592000</v>
      </c>
      <c r="H1209" s="37">
        <v>2592000</v>
      </c>
      <c r="I1209" s="37">
        <v>2592000</v>
      </c>
      <c r="J1209" s="37">
        <v>2592000</v>
      </c>
      <c r="K1209" s="37">
        <v>2592000</v>
      </c>
      <c r="L1209" s="13" t="s">
        <v>21</v>
      </c>
      <c r="M1209" s="35">
        <v>45838</v>
      </c>
      <c r="N1209" s="35">
        <v>45755</v>
      </c>
      <c r="O1209" s="41"/>
      <c r="P1209" s="41"/>
      <c r="Q1209" s="45"/>
      <c r="R1209" s="45"/>
    </row>
  </sheetData>
  <dataConsolidate/>
  <mergeCells count="298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M4:M5"/>
    <mergeCell ref="N4:N5"/>
    <mergeCell ref="O4:O5"/>
    <mergeCell ref="P4:P5"/>
    <mergeCell ref="Q4:Q5"/>
    <mergeCell ref="R4:R5"/>
    <mergeCell ref="E4:E5"/>
    <mergeCell ref="F4:F5"/>
    <mergeCell ref="G4:H4"/>
    <mergeCell ref="I4:J4"/>
    <mergeCell ref="K4:K5"/>
    <mergeCell ref="L4:L5"/>
    <mergeCell ref="A33:A37"/>
    <mergeCell ref="A38:A42"/>
    <mergeCell ref="A43:A47"/>
    <mergeCell ref="A48:A52"/>
    <mergeCell ref="A53:A57"/>
    <mergeCell ref="A58:A62"/>
    <mergeCell ref="A7:B7"/>
    <mergeCell ref="A8:A12"/>
    <mergeCell ref="A13:A17"/>
    <mergeCell ref="A18:A22"/>
    <mergeCell ref="A23:A27"/>
    <mergeCell ref="A28:A32"/>
    <mergeCell ref="A93:A97"/>
    <mergeCell ref="A98:A102"/>
    <mergeCell ref="A103:A107"/>
    <mergeCell ref="A108:A112"/>
    <mergeCell ref="A113:A117"/>
    <mergeCell ref="A118:A122"/>
    <mergeCell ref="A63:A67"/>
    <mergeCell ref="A68:A72"/>
    <mergeCell ref="A73:A77"/>
    <mergeCell ref="A78:A82"/>
    <mergeCell ref="A83:A87"/>
    <mergeCell ref="A88:A92"/>
    <mergeCell ref="A153:A157"/>
    <mergeCell ref="A158:A162"/>
    <mergeCell ref="A163:A167"/>
    <mergeCell ref="A168:A172"/>
    <mergeCell ref="A173:A177"/>
    <mergeCell ref="A178:A182"/>
    <mergeCell ref="A123:A127"/>
    <mergeCell ref="A128:A132"/>
    <mergeCell ref="A133:A137"/>
    <mergeCell ref="A138:A142"/>
    <mergeCell ref="A143:A147"/>
    <mergeCell ref="A148:A152"/>
    <mergeCell ref="A213:A217"/>
    <mergeCell ref="A218:A222"/>
    <mergeCell ref="A223:A227"/>
    <mergeCell ref="A228:A232"/>
    <mergeCell ref="A233:A237"/>
    <mergeCell ref="A238:A241"/>
    <mergeCell ref="A183:A187"/>
    <mergeCell ref="A188:A192"/>
    <mergeCell ref="A193:A197"/>
    <mergeCell ref="A198:A202"/>
    <mergeCell ref="A203:A207"/>
    <mergeCell ref="A208:A212"/>
    <mergeCell ref="A265:A268"/>
    <mergeCell ref="A269:A272"/>
    <mergeCell ref="A273:A276"/>
    <mergeCell ref="A277:A280"/>
    <mergeCell ref="A281:A284"/>
    <mergeCell ref="A285:A289"/>
    <mergeCell ref="A242:A245"/>
    <mergeCell ref="A246:A250"/>
    <mergeCell ref="A251:A253"/>
    <mergeCell ref="A254:A256"/>
    <mergeCell ref="A257:A260"/>
    <mergeCell ref="A261:A264"/>
    <mergeCell ref="A314:A316"/>
    <mergeCell ref="A317:A320"/>
    <mergeCell ref="A321:A325"/>
    <mergeCell ref="A326:A328"/>
    <mergeCell ref="A329:A331"/>
    <mergeCell ref="A332:A335"/>
    <mergeCell ref="A290:A293"/>
    <mergeCell ref="A294:A297"/>
    <mergeCell ref="A298:A301"/>
    <mergeCell ref="A302:A305"/>
    <mergeCell ref="A306:A308"/>
    <mergeCell ref="A309:A313"/>
    <mergeCell ref="A359:A361"/>
    <mergeCell ref="A362:A365"/>
    <mergeCell ref="A366:A368"/>
    <mergeCell ref="A369:A372"/>
    <mergeCell ref="A373:A377"/>
    <mergeCell ref="A378:A380"/>
    <mergeCell ref="A336:A340"/>
    <mergeCell ref="A341:A343"/>
    <mergeCell ref="A344:A347"/>
    <mergeCell ref="A348:A351"/>
    <mergeCell ref="A352:A355"/>
    <mergeCell ref="A356:A358"/>
    <mergeCell ref="A403:A406"/>
    <mergeCell ref="A407:A411"/>
    <mergeCell ref="A412:A415"/>
    <mergeCell ref="A416:A420"/>
    <mergeCell ref="A421:A424"/>
    <mergeCell ref="A425:A428"/>
    <mergeCell ref="A381:A384"/>
    <mergeCell ref="A385:A388"/>
    <mergeCell ref="A389:A391"/>
    <mergeCell ref="A392:A395"/>
    <mergeCell ref="A396:A398"/>
    <mergeCell ref="A399:A402"/>
    <mergeCell ref="A452:A455"/>
    <mergeCell ref="A456:A460"/>
    <mergeCell ref="A461:A463"/>
    <mergeCell ref="A464:A467"/>
    <mergeCell ref="A468:A471"/>
    <mergeCell ref="A472:A475"/>
    <mergeCell ref="A429:A433"/>
    <mergeCell ref="A434:A437"/>
    <mergeCell ref="A438:A440"/>
    <mergeCell ref="A441:A444"/>
    <mergeCell ref="A445:A447"/>
    <mergeCell ref="A448:A451"/>
    <mergeCell ref="A498:A501"/>
    <mergeCell ref="A502:A505"/>
    <mergeCell ref="A506:A508"/>
    <mergeCell ref="A509:A512"/>
    <mergeCell ref="A513:A515"/>
    <mergeCell ref="A516:A518"/>
    <mergeCell ref="A476:A479"/>
    <mergeCell ref="A480:A482"/>
    <mergeCell ref="A483:A487"/>
    <mergeCell ref="A488:A490"/>
    <mergeCell ref="A491:A493"/>
    <mergeCell ref="A494:A497"/>
    <mergeCell ref="A537:A539"/>
    <mergeCell ref="A540:A542"/>
    <mergeCell ref="A543:A545"/>
    <mergeCell ref="A546:A548"/>
    <mergeCell ref="A549:A551"/>
    <mergeCell ref="A552:A554"/>
    <mergeCell ref="A519:A521"/>
    <mergeCell ref="A522:A525"/>
    <mergeCell ref="A526:A528"/>
    <mergeCell ref="A529:A531"/>
    <mergeCell ref="A532:A533"/>
    <mergeCell ref="A534:A536"/>
    <mergeCell ref="A573:A575"/>
    <mergeCell ref="A576:A578"/>
    <mergeCell ref="A579:A581"/>
    <mergeCell ref="A582:A584"/>
    <mergeCell ref="A585:A587"/>
    <mergeCell ref="A588:A590"/>
    <mergeCell ref="A555:A557"/>
    <mergeCell ref="A558:A560"/>
    <mergeCell ref="A561:A563"/>
    <mergeCell ref="A564:A566"/>
    <mergeCell ref="A567:A569"/>
    <mergeCell ref="A570:A572"/>
    <mergeCell ref="A609:A611"/>
    <mergeCell ref="A612:A614"/>
    <mergeCell ref="A615:A617"/>
    <mergeCell ref="A618:A620"/>
    <mergeCell ref="A621:A623"/>
    <mergeCell ref="A624:A626"/>
    <mergeCell ref="A591:A593"/>
    <mergeCell ref="A594:A596"/>
    <mergeCell ref="A597:A599"/>
    <mergeCell ref="A600:A602"/>
    <mergeCell ref="A603:A605"/>
    <mergeCell ref="A606:A608"/>
    <mergeCell ref="A645:A647"/>
    <mergeCell ref="A648:A650"/>
    <mergeCell ref="A651:A653"/>
    <mergeCell ref="A654:A656"/>
    <mergeCell ref="A657:A659"/>
    <mergeCell ref="A660:A662"/>
    <mergeCell ref="A627:A629"/>
    <mergeCell ref="A630:A632"/>
    <mergeCell ref="A633:A635"/>
    <mergeCell ref="A636:A638"/>
    <mergeCell ref="A639:A641"/>
    <mergeCell ref="A642:A644"/>
    <mergeCell ref="A681:A683"/>
    <mergeCell ref="A684:A686"/>
    <mergeCell ref="A687:A689"/>
    <mergeCell ref="A690:A692"/>
    <mergeCell ref="A693:A695"/>
    <mergeCell ref="A696:A698"/>
    <mergeCell ref="A663:A665"/>
    <mergeCell ref="A666:A668"/>
    <mergeCell ref="A669:A671"/>
    <mergeCell ref="A672:A674"/>
    <mergeCell ref="A675:A677"/>
    <mergeCell ref="A678:A680"/>
    <mergeCell ref="A717:A719"/>
    <mergeCell ref="A720:A722"/>
    <mergeCell ref="A723:A725"/>
    <mergeCell ref="A726:A728"/>
    <mergeCell ref="A729:A731"/>
    <mergeCell ref="A732:A734"/>
    <mergeCell ref="A699:A701"/>
    <mergeCell ref="A702:A704"/>
    <mergeCell ref="A705:A707"/>
    <mergeCell ref="A708:A710"/>
    <mergeCell ref="A711:A713"/>
    <mergeCell ref="A714:A716"/>
    <mergeCell ref="A753:A755"/>
    <mergeCell ref="A756:A758"/>
    <mergeCell ref="A759:A761"/>
    <mergeCell ref="A762:A764"/>
    <mergeCell ref="A765:A767"/>
    <mergeCell ref="A768:A770"/>
    <mergeCell ref="A735:A737"/>
    <mergeCell ref="A738:A740"/>
    <mergeCell ref="A741:A743"/>
    <mergeCell ref="A744:A746"/>
    <mergeCell ref="A747:A749"/>
    <mergeCell ref="A750:A752"/>
    <mergeCell ref="A795:A799"/>
    <mergeCell ref="A800:A804"/>
    <mergeCell ref="A805:A809"/>
    <mergeCell ref="A810:A814"/>
    <mergeCell ref="A815:A819"/>
    <mergeCell ref="A820:A824"/>
    <mergeCell ref="A771:A773"/>
    <mergeCell ref="A774:B774"/>
    <mergeCell ref="A775:A779"/>
    <mergeCell ref="A780:A784"/>
    <mergeCell ref="A785:A789"/>
    <mergeCell ref="A790:A794"/>
    <mergeCell ref="A852:A857"/>
    <mergeCell ref="A858:A863"/>
    <mergeCell ref="A864:B864"/>
    <mergeCell ref="A865:A870"/>
    <mergeCell ref="B867:B870"/>
    <mergeCell ref="A871:B871"/>
    <mergeCell ref="A825:A829"/>
    <mergeCell ref="A830:A834"/>
    <mergeCell ref="A835:A839"/>
    <mergeCell ref="A840:B840"/>
    <mergeCell ref="A841:A845"/>
    <mergeCell ref="A846:A851"/>
    <mergeCell ref="A887:A896"/>
    <mergeCell ref="A897:A912"/>
    <mergeCell ref="A913:A931"/>
    <mergeCell ref="A932:A950"/>
    <mergeCell ref="A951:A969"/>
    <mergeCell ref="A970:A988"/>
    <mergeCell ref="A872:A878"/>
    <mergeCell ref="B875:B878"/>
    <mergeCell ref="A879:B879"/>
    <mergeCell ref="A880:A885"/>
    <mergeCell ref="B883:B885"/>
    <mergeCell ref="A886:B886"/>
    <mergeCell ref="A1054:A1066"/>
    <mergeCell ref="A1067:A1073"/>
    <mergeCell ref="A1074:A1080"/>
    <mergeCell ref="A1081:A1087"/>
    <mergeCell ref="A1088:B1088"/>
    <mergeCell ref="A1089:A1091"/>
    <mergeCell ref="A989:A998"/>
    <mergeCell ref="A999:A1008"/>
    <mergeCell ref="A1009:A1027"/>
    <mergeCell ref="A1028:A1037"/>
    <mergeCell ref="A1038:A1040"/>
    <mergeCell ref="A1041:A1053"/>
    <mergeCell ref="A1112:A1117"/>
    <mergeCell ref="A1118:A1123"/>
    <mergeCell ref="A1124:A1129"/>
    <mergeCell ref="A1130:A1134"/>
    <mergeCell ref="A1135:A1140"/>
    <mergeCell ref="A1141:A1146"/>
    <mergeCell ref="A1092:A1094"/>
    <mergeCell ref="A1095:B1095"/>
    <mergeCell ref="A1096:A1098"/>
    <mergeCell ref="A1099:B1099"/>
    <mergeCell ref="A1100:A1105"/>
    <mergeCell ref="A1106:A1111"/>
    <mergeCell ref="A1182:A1187"/>
    <mergeCell ref="A1188:A1193"/>
    <mergeCell ref="A1194:A1198"/>
    <mergeCell ref="A1199:B1199"/>
    <mergeCell ref="A1200:A1204"/>
    <mergeCell ref="A1205:A1209"/>
    <mergeCell ref="A1147:A1152"/>
    <mergeCell ref="A1153:A1158"/>
    <mergeCell ref="A1159:A1163"/>
    <mergeCell ref="A1164:A1169"/>
    <mergeCell ref="A1170:A1175"/>
    <mergeCell ref="A1176:A1181"/>
  </mergeCells>
  <pageMargins left="0.7" right="0.7" top="0.75" bottom="0.75" header="0.3" footer="0.3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"/>
  <sheetViews>
    <sheetView workbookViewId="0">
      <selection activeCell="F6" sqref="F6"/>
    </sheetView>
  </sheetViews>
  <sheetFormatPr defaultColWidth="9.140625" defaultRowHeight="15" x14ac:dyDescent="0.25"/>
  <cols>
    <col min="1" max="1" width="10.140625" style="1" customWidth="1"/>
    <col min="2" max="2" width="19.140625" style="1" customWidth="1"/>
    <col min="3" max="3" width="81.85546875" style="1" customWidth="1"/>
    <col min="4" max="4" width="20.28515625" style="1" customWidth="1"/>
    <col min="5" max="5" width="11.28515625" style="1" customWidth="1"/>
    <col min="6" max="6" width="14.140625" style="1" customWidth="1"/>
    <col min="7" max="16384" width="9.140625" style="1"/>
  </cols>
  <sheetData>
    <row r="1" spans="1:5" ht="33" customHeight="1" x14ac:dyDescent="0.25">
      <c r="B1" s="360" t="s">
        <v>0</v>
      </c>
      <c r="C1" s="361"/>
      <c r="D1" s="360"/>
      <c r="E1" s="2" t="s">
        <v>1</v>
      </c>
    </row>
    <row r="2" spans="1:5" x14ac:dyDescent="0.25">
      <c r="C2" s="3" t="s">
        <v>523</v>
      </c>
      <c r="D2" s="4" t="s">
        <v>3</v>
      </c>
      <c r="E2" s="5">
        <v>45839</v>
      </c>
    </row>
    <row r="3" spans="1:5" x14ac:dyDescent="0.25">
      <c r="D3" s="4" t="s">
        <v>3</v>
      </c>
      <c r="E3" s="86">
        <v>45859</v>
      </c>
    </row>
    <row r="4" spans="1:5" ht="26.1" customHeight="1" x14ac:dyDescent="0.25">
      <c r="A4" s="405" t="s">
        <v>524</v>
      </c>
      <c r="B4" s="405"/>
      <c r="C4" s="87" t="s">
        <v>525</v>
      </c>
      <c r="D4" s="88" t="s">
        <v>6</v>
      </c>
      <c r="E4" s="89">
        <v>41216538</v>
      </c>
    </row>
    <row r="5" spans="1:5" ht="57.95" customHeight="1" x14ac:dyDescent="0.25">
      <c r="A5" s="405" t="s">
        <v>7</v>
      </c>
      <c r="B5" s="405"/>
      <c r="C5" s="87" t="s">
        <v>751</v>
      </c>
      <c r="D5" s="88" t="s">
        <v>9</v>
      </c>
      <c r="E5" s="90"/>
    </row>
    <row r="6" spans="1:5" ht="192.75" customHeight="1" x14ac:dyDescent="0.25">
      <c r="A6" s="405" t="s">
        <v>10</v>
      </c>
      <c r="B6" s="405"/>
      <c r="C6" s="91" t="s">
        <v>526</v>
      </c>
      <c r="D6" s="88" t="s">
        <v>9</v>
      </c>
      <c r="E6" s="92" t="s">
        <v>527</v>
      </c>
    </row>
    <row r="7" spans="1:5" x14ac:dyDescent="0.25">
      <c r="A7" s="405" t="s">
        <v>13</v>
      </c>
      <c r="B7" s="405"/>
      <c r="C7" s="87" t="s">
        <v>14</v>
      </c>
      <c r="D7" s="93"/>
      <c r="E7" s="94"/>
    </row>
  </sheetData>
  <mergeCells count="5">
    <mergeCell ref="B1:D1"/>
    <mergeCell ref="A4:B4"/>
    <mergeCell ref="A5:B5"/>
    <mergeCell ref="A6:B6"/>
    <mergeCell ref="A7:B7"/>
  </mergeCells>
  <pageMargins left="0.7" right="0.7" top="0.75" bottom="0.75" header="0.3" footer="0.3"/>
  <pageSetup paperSize="9" scale="6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3" workbookViewId="0">
      <selection activeCell="C11" sqref="C11"/>
    </sheetView>
  </sheetViews>
  <sheetFormatPr defaultRowHeight="15" x14ac:dyDescent="0.25"/>
  <cols>
    <col min="2" max="2" width="42.42578125" customWidth="1"/>
    <col min="3" max="3" width="25.85546875" customWidth="1"/>
  </cols>
  <sheetData>
    <row r="1" spans="1:3" ht="23.25" x14ac:dyDescent="0.25">
      <c r="A1" s="406" t="s">
        <v>15</v>
      </c>
      <c r="B1" s="406"/>
      <c r="C1" s="406"/>
    </row>
    <row r="2" spans="1:3" ht="15.75" x14ac:dyDescent="0.25">
      <c r="A2" s="95" t="s">
        <v>16</v>
      </c>
      <c r="B2" s="96" t="s">
        <v>17</v>
      </c>
      <c r="C2" s="97" t="s">
        <v>18</v>
      </c>
    </row>
    <row r="3" spans="1:3" ht="15.75" x14ac:dyDescent="0.25">
      <c r="A3" s="95">
        <v>1</v>
      </c>
      <c r="B3" s="96">
        <v>2</v>
      </c>
      <c r="C3" s="96">
        <v>3</v>
      </c>
    </row>
    <row r="4" spans="1:3" ht="78.75" x14ac:dyDescent="0.25">
      <c r="A4" s="95"/>
      <c r="B4" s="98" t="s">
        <v>528</v>
      </c>
      <c r="C4" s="96"/>
    </row>
    <row r="5" spans="1:3" ht="31.5" x14ac:dyDescent="0.25">
      <c r="A5" s="99">
        <v>1</v>
      </c>
      <c r="B5" s="100" t="s">
        <v>529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22">
        <v>9</v>
      </c>
    </row>
    <row r="7" spans="1:3" ht="31.5" x14ac:dyDescent="0.25">
      <c r="A7" s="101" t="s">
        <v>24</v>
      </c>
      <c r="B7" s="102" t="s">
        <v>25</v>
      </c>
      <c r="C7" s="22">
        <v>9</v>
      </c>
    </row>
    <row r="8" spans="1:3" ht="31.5" x14ac:dyDescent="0.25">
      <c r="A8" s="101" t="s">
        <v>26</v>
      </c>
      <c r="B8" s="102" t="s">
        <v>27</v>
      </c>
      <c r="C8" s="22">
        <v>0</v>
      </c>
    </row>
    <row r="9" spans="1:3" ht="15.75" x14ac:dyDescent="0.25">
      <c r="A9" s="101" t="s">
        <v>28</v>
      </c>
      <c r="B9" s="102" t="s">
        <v>29</v>
      </c>
      <c r="C9" s="22">
        <v>0</v>
      </c>
    </row>
    <row r="10" spans="1:3" ht="47.25" x14ac:dyDescent="0.25">
      <c r="A10" s="101" t="s">
        <v>30</v>
      </c>
      <c r="B10" s="102" t="s">
        <v>31</v>
      </c>
      <c r="C10" s="22">
        <v>0</v>
      </c>
    </row>
    <row r="11" spans="1:3" ht="31.5" x14ac:dyDescent="0.25">
      <c r="A11" s="101" t="s">
        <v>32</v>
      </c>
      <c r="B11" s="22" t="s">
        <v>33</v>
      </c>
      <c r="C11" s="22"/>
    </row>
    <row r="12" spans="1:3" ht="31.5" x14ac:dyDescent="0.25">
      <c r="A12" s="101" t="s">
        <v>34</v>
      </c>
      <c r="B12" s="102" t="s">
        <v>35</v>
      </c>
      <c r="C12" s="22">
        <v>0</v>
      </c>
    </row>
    <row r="13" spans="1:3" ht="31.5" x14ac:dyDescent="0.25">
      <c r="A13" s="101" t="s">
        <v>36</v>
      </c>
      <c r="B13" s="102" t="s">
        <v>25</v>
      </c>
      <c r="C13" s="22">
        <v>0</v>
      </c>
    </row>
    <row r="14" spans="1:3" ht="63" x14ac:dyDescent="0.25">
      <c r="A14" s="101" t="s">
        <v>37</v>
      </c>
      <c r="B14" s="22" t="s">
        <v>38</v>
      </c>
      <c r="C14" s="22">
        <v>9</v>
      </c>
    </row>
    <row r="15" spans="1:3" ht="31.5" x14ac:dyDescent="0.25">
      <c r="A15" s="101" t="s">
        <v>39</v>
      </c>
      <c r="B15" s="102" t="s">
        <v>40</v>
      </c>
      <c r="C15" s="22">
        <v>0</v>
      </c>
    </row>
    <row r="16" spans="1:3" ht="31.5" x14ac:dyDescent="0.25">
      <c r="A16" s="101" t="s">
        <v>41</v>
      </c>
      <c r="B16" s="102" t="s">
        <v>42</v>
      </c>
      <c r="C16" s="22">
        <v>0</v>
      </c>
    </row>
    <row r="17" spans="1:3" ht="15.75" x14ac:dyDescent="0.25">
      <c r="A17" s="101" t="s">
        <v>530</v>
      </c>
      <c r="B17" s="22" t="s">
        <v>530</v>
      </c>
      <c r="C17" s="96" t="s">
        <v>530</v>
      </c>
    </row>
    <row r="18" spans="1:3" ht="31.5" x14ac:dyDescent="0.25">
      <c r="A18" s="101" t="s">
        <v>43</v>
      </c>
      <c r="B18" s="100" t="s">
        <v>531</v>
      </c>
      <c r="C18" s="96" t="s">
        <v>21</v>
      </c>
    </row>
    <row r="19" spans="1:3" ht="31.5" x14ac:dyDescent="0.25">
      <c r="A19" s="101" t="s">
        <v>45</v>
      </c>
      <c r="B19" s="22" t="s">
        <v>23</v>
      </c>
      <c r="C19" s="22">
        <v>9</v>
      </c>
    </row>
    <row r="20" spans="1:3" ht="31.5" x14ac:dyDescent="0.25">
      <c r="A20" s="101" t="s">
        <v>46</v>
      </c>
      <c r="B20" s="102" t="s">
        <v>25</v>
      </c>
      <c r="C20" s="22">
        <v>9</v>
      </c>
    </row>
    <row r="21" spans="1:3" ht="31.5" x14ac:dyDescent="0.25">
      <c r="A21" s="101" t="s">
        <v>47</v>
      </c>
      <c r="B21" s="102" t="s">
        <v>27</v>
      </c>
      <c r="C21" s="22">
        <v>0</v>
      </c>
    </row>
    <row r="22" spans="1:3" ht="15.75" x14ac:dyDescent="0.25">
      <c r="A22" s="101" t="s">
        <v>48</v>
      </c>
      <c r="B22" s="102" t="s">
        <v>29</v>
      </c>
      <c r="C22" s="22">
        <v>0</v>
      </c>
    </row>
    <row r="23" spans="1:3" ht="47.25" x14ac:dyDescent="0.25">
      <c r="A23" s="101" t="s">
        <v>49</v>
      </c>
      <c r="B23" s="22" t="s">
        <v>31</v>
      </c>
      <c r="C23" s="22">
        <v>0</v>
      </c>
    </row>
    <row r="24" spans="1:3" ht="31.5" x14ac:dyDescent="0.25">
      <c r="A24" s="101" t="s">
        <v>50</v>
      </c>
      <c r="B24" s="22" t="s">
        <v>51</v>
      </c>
      <c r="C24" s="22">
        <v>0</v>
      </c>
    </row>
    <row r="25" spans="1:3" ht="31.5" x14ac:dyDescent="0.25">
      <c r="A25" s="101" t="s">
        <v>52</v>
      </c>
      <c r="B25" s="102" t="s">
        <v>35</v>
      </c>
      <c r="C25" s="22">
        <v>0</v>
      </c>
    </row>
    <row r="26" spans="1:3" ht="31.5" x14ac:dyDescent="0.25">
      <c r="A26" s="101" t="s">
        <v>53</v>
      </c>
      <c r="B26" s="102" t="s">
        <v>25</v>
      </c>
      <c r="C26" s="22">
        <v>0</v>
      </c>
    </row>
    <row r="27" spans="1:3" ht="63" x14ac:dyDescent="0.25">
      <c r="A27" s="101" t="s">
        <v>54</v>
      </c>
      <c r="B27" s="22" t="s">
        <v>38</v>
      </c>
      <c r="C27" s="22">
        <v>9</v>
      </c>
    </row>
    <row r="28" spans="1:3" ht="31.5" x14ac:dyDescent="0.25">
      <c r="A28" s="101" t="s">
        <v>55</v>
      </c>
      <c r="B28" s="102" t="s">
        <v>40</v>
      </c>
      <c r="C28" s="22">
        <v>0</v>
      </c>
    </row>
    <row r="29" spans="1:3" ht="31.5" x14ac:dyDescent="0.25">
      <c r="A29" s="101" t="s">
        <v>56</v>
      </c>
      <c r="B29" s="102" t="s">
        <v>42</v>
      </c>
      <c r="C29" s="22">
        <v>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workbookViewId="0">
      <selection activeCell="C11" sqref="C11"/>
    </sheetView>
  </sheetViews>
  <sheetFormatPr defaultRowHeight="15" x14ac:dyDescent="0.25"/>
  <cols>
    <col min="1" max="1" width="25" style="104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style="104" customWidth="1"/>
    <col min="8" max="8" width="19.7109375" style="105" customWidth="1"/>
    <col min="9" max="9" width="17.42578125" style="104" customWidth="1"/>
    <col min="10" max="10" width="16" style="104" customWidth="1"/>
    <col min="11" max="11" width="15.5703125" style="104" customWidth="1"/>
    <col min="12" max="12" width="16.5703125" customWidth="1"/>
    <col min="13" max="13" width="12.42578125" bestFit="1" customWidth="1"/>
    <col min="14" max="14" width="13.140625" style="106" customWidth="1"/>
    <col min="15" max="15" width="21.140625" customWidth="1"/>
    <col min="16" max="16" width="19.7109375" customWidth="1"/>
    <col min="17" max="17" width="17" customWidth="1"/>
    <col min="18" max="18" width="17.140625" customWidth="1"/>
  </cols>
  <sheetData>
    <row r="1" spans="1:18" ht="15.75" x14ac:dyDescent="0.25">
      <c r="A1" s="103"/>
    </row>
    <row r="2" spans="1:18" ht="23.25" x14ac:dyDescent="0.25">
      <c r="A2" s="407" t="s">
        <v>161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9"/>
    </row>
    <row r="3" spans="1:18" s="107" customFormat="1" ht="90.75" customHeight="1" x14ac:dyDescent="0.25">
      <c r="A3" s="410" t="s">
        <v>162</v>
      </c>
      <c r="B3" s="411" t="s">
        <v>163</v>
      </c>
      <c r="C3" s="411" t="s">
        <v>164</v>
      </c>
      <c r="D3" s="411" t="s">
        <v>165</v>
      </c>
      <c r="E3" s="412" t="s">
        <v>166</v>
      </c>
      <c r="F3" s="412"/>
      <c r="G3" s="412" t="s">
        <v>167</v>
      </c>
      <c r="H3" s="412"/>
      <c r="I3" s="412"/>
      <c r="J3" s="412"/>
      <c r="K3" s="412"/>
      <c r="L3" s="412"/>
      <c r="M3" s="412" t="s">
        <v>168</v>
      </c>
      <c r="N3" s="412"/>
      <c r="O3" s="412" t="s">
        <v>169</v>
      </c>
      <c r="P3" s="412"/>
      <c r="Q3" s="412" t="s">
        <v>170</v>
      </c>
      <c r="R3" s="412"/>
    </row>
    <row r="4" spans="1:18" ht="65.25" customHeight="1" x14ac:dyDescent="0.25">
      <c r="A4" s="410"/>
      <c r="B4" s="411"/>
      <c r="C4" s="411"/>
      <c r="D4" s="411"/>
      <c r="E4" s="413" t="s">
        <v>171</v>
      </c>
      <c r="F4" s="411" t="s">
        <v>172</v>
      </c>
      <c r="G4" s="410" t="s">
        <v>173</v>
      </c>
      <c r="H4" s="410"/>
      <c r="I4" s="410" t="s">
        <v>174</v>
      </c>
      <c r="J4" s="410"/>
      <c r="K4" s="410" t="s">
        <v>175</v>
      </c>
      <c r="L4" s="413" t="s">
        <v>176</v>
      </c>
      <c r="M4" s="413" t="s">
        <v>177</v>
      </c>
      <c r="N4" s="417" t="s">
        <v>178</v>
      </c>
      <c r="O4" s="413" t="s">
        <v>179</v>
      </c>
      <c r="P4" s="413" t="s">
        <v>180</v>
      </c>
      <c r="Q4" s="413" t="s">
        <v>181</v>
      </c>
      <c r="R4" s="413" t="s">
        <v>182</v>
      </c>
    </row>
    <row r="5" spans="1:18" s="109" customFormat="1" ht="78.75" x14ac:dyDescent="0.25">
      <c r="A5" s="410"/>
      <c r="B5" s="411"/>
      <c r="C5" s="411"/>
      <c r="D5" s="411"/>
      <c r="E5" s="413"/>
      <c r="F5" s="411"/>
      <c r="G5" s="95" t="s">
        <v>183</v>
      </c>
      <c r="H5" s="108" t="s">
        <v>184</v>
      </c>
      <c r="I5" s="95" t="s">
        <v>183</v>
      </c>
      <c r="J5" s="95" t="s">
        <v>184</v>
      </c>
      <c r="K5" s="410"/>
      <c r="L5" s="413"/>
      <c r="M5" s="413"/>
      <c r="N5" s="417"/>
      <c r="O5" s="413"/>
      <c r="P5" s="413"/>
      <c r="Q5" s="413"/>
      <c r="R5" s="413"/>
    </row>
    <row r="6" spans="1:18" ht="15.75" x14ac:dyDescent="0.25">
      <c r="A6" s="95">
        <v>1</v>
      </c>
      <c r="B6" s="96"/>
      <c r="C6" s="96">
        <v>3</v>
      </c>
      <c r="D6" s="96">
        <v>4</v>
      </c>
      <c r="E6" s="96">
        <v>5</v>
      </c>
      <c r="F6" s="96">
        <v>6</v>
      </c>
      <c r="G6" s="95">
        <v>7</v>
      </c>
      <c r="H6" s="108">
        <v>8</v>
      </c>
      <c r="I6" s="95">
        <v>9</v>
      </c>
      <c r="J6" s="95">
        <v>10</v>
      </c>
      <c r="K6" s="95">
        <v>11</v>
      </c>
      <c r="L6" s="96">
        <v>12</v>
      </c>
      <c r="M6" s="96">
        <v>13</v>
      </c>
      <c r="N6" s="99">
        <v>14</v>
      </c>
      <c r="O6" s="96">
        <v>15</v>
      </c>
      <c r="P6" s="96">
        <v>16</v>
      </c>
      <c r="Q6" s="96">
        <v>17</v>
      </c>
      <c r="R6" s="96">
        <v>18</v>
      </c>
    </row>
    <row r="7" spans="1:18" s="115" customFormat="1" ht="15.75" x14ac:dyDescent="0.25">
      <c r="A7" s="418" t="s">
        <v>532</v>
      </c>
      <c r="B7" s="419"/>
      <c r="C7" s="110"/>
      <c r="D7" s="110"/>
      <c r="E7" s="111"/>
      <c r="F7" s="110"/>
      <c r="G7" s="112"/>
      <c r="H7" s="113"/>
      <c r="I7" s="112"/>
      <c r="J7" s="112"/>
      <c r="K7" s="112"/>
      <c r="L7" s="110"/>
      <c r="M7" s="111" t="s">
        <v>21</v>
      </c>
      <c r="N7" s="114" t="s">
        <v>21</v>
      </c>
      <c r="O7" s="110"/>
      <c r="P7" s="111">
        <v>0</v>
      </c>
      <c r="Q7" s="110"/>
      <c r="R7" s="110"/>
    </row>
    <row r="8" spans="1:18" s="123" customFormat="1" ht="15.75" hidden="1" customHeight="1" x14ac:dyDescent="0.25">
      <c r="A8" s="420" t="s">
        <v>188</v>
      </c>
      <c r="B8" s="116" t="s">
        <v>189</v>
      </c>
      <c r="C8" s="117"/>
      <c r="D8" s="116" t="s">
        <v>21</v>
      </c>
      <c r="E8" s="116" t="s">
        <v>187</v>
      </c>
      <c r="F8" s="117"/>
      <c r="G8" s="118">
        <v>1</v>
      </c>
      <c r="H8" s="119">
        <v>1</v>
      </c>
      <c r="I8" s="118">
        <v>0</v>
      </c>
      <c r="J8" s="118">
        <v>0</v>
      </c>
      <c r="K8" s="118">
        <v>0</v>
      </c>
      <c r="L8" s="116" t="s">
        <v>21</v>
      </c>
      <c r="M8" s="120">
        <v>45838</v>
      </c>
      <c r="N8" s="121">
        <v>45838</v>
      </c>
      <c r="O8" s="116">
        <v>0</v>
      </c>
      <c r="P8" s="116" t="s">
        <v>21</v>
      </c>
      <c r="Q8" s="122">
        <v>0</v>
      </c>
      <c r="R8" s="122">
        <v>0</v>
      </c>
    </row>
    <row r="9" spans="1:18" s="130" customFormat="1" ht="15.75" hidden="1" x14ac:dyDescent="0.25">
      <c r="A9" s="421"/>
      <c r="B9" s="124" t="s">
        <v>190</v>
      </c>
      <c r="C9" s="125"/>
      <c r="D9" s="125"/>
      <c r="E9" s="124"/>
      <c r="F9" s="125"/>
      <c r="G9" s="126" t="s">
        <v>21</v>
      </c>
      <c r="H9" s="127"/>
      <c r="I9" s="126" t="s">
        <v>21</v>
      </c>
      <c r="J9" s="126"/>
      <c r="K9" s="126"/>
      <c r="L9" s="124" t="s">
        <v>21</v>
      </c>
      <c r="M9" s="128"/>
      <c r="N9" s="129"/>
      <c r="O9" s="124" t="s">
        <v>21</v>
      </c>
      <c r="P9" s="124" t="s">
        <v>21</v>
      </c>
      <c r="Q9" s="124" t="s">
        <v>21</v>
      </c>
      <c r="R9" s="124" t="s">
        <v>21</v>
      </c>
    </row>
    <row r="10" spans="1:18" s="115" customFormat="1" ht="31.5" hidden="1" x14ac:dyDescent="0.25">
      <c r="A10" s="421"/>
      <c r="B10" s="131" t="s">
        <v>191</v>
      </c>
      <c r="C10" s="132"/>
      <c r="D10" s="132" t="s">
        <v>192</v>
      </c>
      <c r="E10" s="131" t="s">
        <v>193</v>
      </c>
      <c r="F10" s="131">
        <v>383</v>
      </c>
      <c r="G10" s="133">
        <v>333500</v>
      </c>
      <c r="H10" s="134">
        <v>0</v>
      </c>
      <c r="I10" s="135">
        <v>481250</v>
      </c>
      <c r="J10" s="135">
        <v>0</v>
      </c>
      <c r="K10" s="135">
        <v>0</v>
      </c>
      <c r="L10" s="136" t="s">
        <v>21</v>
      </c>
      <c r="M10" s="137">
        <v>45657</v>
      </c>
      <c r="N10" s="138" t="s">
        <v>194</v>
      </c>
      <c r="O10" s="136" t="s">
        <v>21</v>
      </c>
      <c r="P10" s="136" t="s">
        <v>21</v>
      </c>
      <c r="Q10" s="136" t="s">
        <v>21</v>
      </c>
      <c r="R10" s="136" t="s">
        <v>21</v>
      </c>
    </row>
    <row r="11" spans="1:18" s="115" customFormat="1" ht="31.5" hidden="1" x14ac:dyDescent="0.25">
      <c r="A11" s="422"/>
      <c r="B11" s="111" t="s">
        <v>191</v>
      </c>
      <c r="C11" s="110"/>
      <c r="D11" s="110" t="s">
        <v>192</v>
      </c>
      <c r="E11" s="111" t="s">
        <v>193</v>
      </c>
      <c r="F11" s="111">
        <v>383</v>
      </c>
      <c r="G11" s="112">
        <v>500250</v>
      </c>
      <c r="H11" s="113">
        <v>500250</v>
      </c>
      <c r="I11" s="139">
        <v>481250</v>
      </c>
      <c r="J11" s="139">
        <v>0</v>
      </c>
      <c r="K11" s="139">
        <v>500250</v>
      </c>
      <c r="L11" s="124" t="s">
        <v>21</v>
      </c>
      <c r="M11" s="140">
        <v>45747</v>
      </c>
      <c r="N11" s="141" t="s">
        <v>533</v>
      </c>
      <c r="O11" s="124" t="s">
        <v>21</v>
      </c>
      <c r="P11" s="124" t="s">
        <v>21</v>
      </c>
      <c r="Q11" s="124" t="s">
        <v>21</v>
      </c>
      <c r="R11" s="124" t="s">
        <v>21</v>
      </c>
    </row>
    <row r="12" spans="1:18" s="123" customFormat="1" ht="15.75" hidden="1" customHeight="1" x14ac:dyDescent="0.25">
      <c r="A12" s="414" t="s">
        <v>195</v>
      </c>
      <c r="B12" s="116" t="s">
        <v>189</v>
      </c>
      <c r="C12" s="117"/>
      <c r="D12" s="116" t="s">
        <v>21</v>
      </c>
      <c r="E12" s="116" t="s">
        <v>187</v>
      </c>
      <c r="F12" s="117"/>
      <c r="G12" s="118">
        <v>1</v>
      </c>
      <c r="H12" s="119">
        <v>1</v>
      </c>
      <c r="I12" s="118">
        <v>1</v>
      </c>
      <c r="J12" s="118">
        <v>1</v>
      </c>
      <c r="K12" s="118">
        <v>1</v>
      </c>
      <c r="L12" s="116" t="s">
        <v>21</v>
      </c>
      <c r="M12" s="120">
        <v>45838</v>
      </c>
      <c r="N12" s="142">
        <v>45657</v>
      </c>
      <c r="O12" s="116">
        <v>0</v>
      </c>
      <c r="P12" s="116" t="s">
        <v>21</v>
      </c>
      <c r="Q12" s="143">
        <v>0</v>
      </c>
      <c r="R12" s="143">
        <v>0</v>
      </c>
    </row>
    <row r="13" spans="1:18" ht="15.75" hidden="1" x14ac:dyDescent="0.25">
      <c r="A13" s="415"/>
      <c r="B13" s="96" t="s">
        <v>190</v>
      </c>
      <c r="C13" s="22"/>
      <c r="D13" s="22"/>
      <c r="E13" s="96"/>
      <c r="F13" s="22"/>
      <c r="G13" s="95" t="s">
        <v>21</v>
      </c>
      <c r="H13" s="144"/>
      <c r="I13" s="95" t="s">
        <v>21</v>
      </c>
      <c r="J13" s="145"/>
      <c r="K13" s="145"/>
      <c r="L13" s="96" t="s">
        <v>21</v>
      </c>
      <c r="M13" s="146"/>
      <c r="N13" s="147"/>
      <c r="O13" s="96" t="s">
        <v>21</v>
      </c>
      <c r="P13" s="96" t="s">
        <v>21</v>
      </c>
      <c r="Q13" s="96" t="s">
        <v>21</v>
      </c>
      <c r="R13" s="96" t="s">
        <v>21</v>
      </c>
    </row>
    <row r="14" spans="1:18" ht="31.5" hidden="1" x14ac:dyDescent="0.25">
      <c r="A14" s="415"/>
      <c r="B14" s="131" t="s">
        <v>191</v>
      </c>
      <c r="C14" s="132"/>
      <c r="D14" s="132" t="s">
        <v>192</v>
      </c>
      <c r="E14" s="131" t="s">
        <v>193</v>
      </c>
      <c r="F14" s="132">
        <v>383</v>
      </c>
      <c r="G14" s="133">
        <v>335000</v>
      </c>
      <c r="H14" s="134">
        <v>0</v>
      </c>
      <c r="I14" s="133">
        <v>963806.2</v>
      </c>
      <c r="J14" s="135">
        <v>0</v>
      </c>
      <c r="K14" s="133">
        <v>0</v>
      </c>
      <c r="L14" s="131" t="s">
        <v>21</v>
      </c>
      <c r="M14" s="148">
        <v>45657</v>
      </c>
      <c r="N14" s="138">
        <v>45657</v>
      </c>
      <c r="O14" s="131" t="s">
        <v>21</v>
      </c>
      <c r="P14" s="131" t="s">
        <v>21</v>
      </c>
      <c r="Q14" s="131" t="s">
        <v>21</v>
      </c>
      <c r="R14" s="131" t="s">
        <v>21</v>
      </c>
    </row>
    <row r="15" spans="1:18" ht="31.5" hidden="1" x14ac:dyDescent="0.25">
      <c r="A15" s="416"/>
      <c r="B15" s="96" t="s">
        <v>191</v>
      </c>
      <c r="C15" s="22"/>
      <c r="D15" s="22" t="s">
        <v>192</v>
      </c>
      <c r="E15" s="111" t="s">
        <v>193</v>
      </c>
      <c r="F15" s="22">
        <v>383</v>
      </c>
      <c r="G15" s="145">
        <v>502500</v>
      </c>
      <c r="H15" s="144">
        <v>502500</v>
      </c>
      <c r="I15" s="145">
        <v>963806.2</v>
      </c>
      <c r="J15" s="95">
        <v>0</v>
      </c>
      <c r="K15" s="145">
        <v>502500</v>
      </c>
      <c r="L15" s="96" t="s">
        <v>21</v>
      </c>
      <c r="M15" s="146">
        <v>45747</v>
      </c>
      <c r="N15" s="147">
        <v>45657</v>
      </c>
      <c r="O15" s="96" t="s">
        <v>21</v>
      </c>
      <c r="P15" s="96" t="s">
        <v>21</v>
      </c>
      <c r="Q15" s="96" t="s">
        <v>21</v>
      </c>
      <c r="R15" s="96" t="s">
        <v>21</v>
      </c>
    </row>
    <row r="16" spans="1:18" s="123" customFormat="1" ht="15.75" hidden="1" customHeight="1" x14ac:dyDescent="0.25">
      <c r="A16" s="414" t="s">
        <v>196</v>
      </c>
      <c r="B16" s="116" t="s">
        <v>189</v>
      </c>
      <c r="C16" s="117"/>
      <c r="D16" s="116" t="s">
        <v>21</v>
      </c>
      <c r="E16" s="116" t="s">
        <v>187</v>
      </c>
      <c r="F16" s="117"/>
      <c r="G16" s="118">
        <v>1</v>
      </c>
      <c r="H16" s="119">
        <v>1</v>
      </c>
      <c r="I16" s="118">
        <v>1</v>
      </c>
      <c r="J16" s="118">
        <v>1</v>
      </c>
      <c r="K16" s="118">
        <v>1</v>
      </c>
      <c r="L16" s="116" t="s">
        <v>21</v>
      </c>
      <c r="M16" s="120">
        <v>45838</v>
      </c>
      <c r="N16" s="142">
        <v>45657</v>
      </c>
      <c r="O16" s="116">
        <v>0</v>
      </c>
      <c r="P16" s="116" t="s">
        <v>21</v>
      </c>
      <c r="Q16" s="143">
        <v>0</v>
      </c>
      <c r="R16" s="143">
        <v>0</v>
      </c>
    </row>
    <row r="17" spans="1:18" ht="15.75" hidden="1" x14ac:dyDescent="0.25">
      <c r="A17" s="415"/>
      <c r="B17" s="96" t="s">
        <v>190</v>
      </c>
      <c r="C17" s="22"/>
      <c r="D17" s="22"/>
      <c r="E17" s="96"/>
      <c r="F17" s="22"/>
      <c r="G17" s="95" t="s">
        <v>21</v>
      </c>
      <c r="H17" s="144"/>
      <c r="I17" s="95" t="s">
        <v>21</v>
      </c>
      <c r="J17" s="145"/>
      <c r="K17" s="145"/>
      <c r="L17" s="96" t="s">
        <v>21</v>
      </c>
      <c r="M17" s="146"/>
      <c r="N17" s="147"/>
      <c r="O17" s="96" t="s">
        <v>21</v>
      </c>
      <c r="P17" s="96" t="s">
        <v>21</v>
      </c>
      <c r="Q17" s="96" t="s">
        <v>21</v>
      </c>
      <c r="R17" s="96" t="s">
        <v>21</v>
      </c>
    </row>
    <row r="18" spans="1:18" ht="31.5" hidden="1" x14ac:dyDescent="0.25">
      <c r="A18" s="415"/>
      <c r="B18" s="131" t="s">
        <v>191</v>
      </c>
      <c r="C18" s="132"/>
      <c r="D18" s="132" t="s">
        <v>192</v>
      </c>
      <c r="E18" s="131" t="s">
        <v>193</v>
      </c>
      <c r="F18" s="132">
        <v>383</v>
      </c>
      <c r="G18" s="133">
        <v>335000</v>
      </c>
      <c r="H18" s="134">
        <v>0</v>
      </c>
      <c r="I18" s="133">
        <v>670000</v>
      </c>
      <c r="J18" s="135">
        <v>0</v>
      </c>
      <c r="K18" s="133">
        <v>0</v>
      </c>
      <c r="L18" s="131" t="s">
        <v>21</v>
      </c>
      <c r="M18" s="148">
        <v>45657</v>
      </c>
      <c r="N18" s="138">
        <v>45657</v>
      </c>
      <c r="O18" s="131" t="s">
        <v>21</v>
      </c>
      <c r="P18" s="131" t="s">
        <v>21</v>
      </c>
      <c r="Q18" s="131" t="s">
        <v>21</v>
      </c>
      <c r="R18" s="131" t="s">
        <v>21</v>
      </c>
    </row>
    <row r="19" spans="1:18" ht="31.5" hidden="1" x14ac:dyDescent="0.25">
      <c r="A19" s="416"/>
      <c r="B19" s="96" t="s">
        <v>191</v>
      </c>
      <c r="C19" s="22"/>
      <c r="D19" s="22" t="s">
        <v>192</v>
      </c>
      <c r="E19" s="111" t="s">
        <v>193</v>
      </c>
      <c r="F19" s="22">
        <v>383</v>
      </c>
      <c r="G19" s="145">
        <v>502500</v>
      </c>
      <c r="H19" s="144">
        <v>502500</v>
      </c>
      <c r="I19" s="145">
        <v>670000</v>
      </c>
      <c r="J19" s="95">
        <v>0</v>
      </c>
      <c r="K19" s="145">
        <v>502500</v>
      </c>
      <c r="L19" s="96" t="s">
        <v>21</v>
      </c>
      <c r="M19" s="146">
        <v>45747</v>
      </c>
      <c r="N19" s="147">
        <v>45747</v>
      </c>
      <c r="O19" s="96" t="s">
        <v>21</v>
      </c>
      <c r="P19" s="96" t="s">
        <v>21</v>
      </c>
      <c r="Q19" s="96" t="s">
        <v>21</v>
      </c>
      <c r="R19" s="96" t="s">
        <v>21</v>
      </c>
    </row>
    <row r="20" spans="1:18" s="123" customFormat="1" ht="15.75" hidden="1" customHeight="1" x14ac:dyDescent="0.25">
      <c r="A20" s="414" t="s">
        <v>197</v>
      </c>
      <c r="B20" s="116" t="s">
        <v>189</v>
      </c>
      <c r="C20" s="117"/>
      <c r="D20" s="116" t="s">
        <v>21</v>
      </c>
      <c r="E20" s="116" t="s">
        <v>187</v>
      </c>
      <c r="F20" s="117"/>
      <c r="G20" s="118">
        <v>1</v>
      </c>
      <c r="H20" s="119">
        <v>1</v>
      </c>
      <c r="I20" s="118">
        <v>1</v>
      </c>
      <c r="J20" s="118">
        <v>1</v>
      </c>
      <c r="K20" s="118">
        <v>1</v>
      </c>
      <c r="L20" s="116" t="s">
        <v>21</v>
      </c>
      <c r="M20" s="120">
        <v>45838</v>
      </c>
      <c r="N20" s="142">
        <v>45657</v>
      </c>
      <c r="O20" s="116">
        <v>0</v>
      </c>
      <c r="P20" s="116" t="s">
        <v>21</v>
      </c>
      <c r="Q20" s="143">
        <v>0</v>
      </c>
      <c r="R20" s="143">
        <v>0</v>
      </c>
    </row>
    <row r="21" spans="1:18" ht="15.75" hidden="1" x14ac:dyDescent="0.25">
      <c r="A21" s="415"/>
      <c r="B21" s="96" t="s">
        <v>190</v>
      </c>
      <c r="C21" s="22"/>
      <c r="D21" s="22"/>
      <c r="E21" s="96"/>
      <c r="F21" s="22"/>
      <c r="G21" s="95" t="s">
        <v>21</v>
      </c>
      <c r="H21" s="144"/>
      <c r="I21" s="95" t="s">
        <v>21</v>
      </c>
      <c r="J21" s="145"/>
      <c r="K21" s="145"/>
      <c r="L21" s="96" t="s">
        <v>21</v>
      </c>
      <c r="M21" s="146"/>
      <c r="N21" s="147"/>
      <c r="O21" s="96" t="s">
        <v>21</v>
      </c>
      <c r="P21" s="96" t="s">
        <v>21</v>
      </c>
      <c r="Q21" s="96" t="s">
        <v>21</v>
      </c>
      <c r="R21" s="96" t="s">
        <v>21</v>
      </c>
    </row>
    <row r="22" spans="1:18" ht="31.5" hidden="1" x14ac:dyDescent="0.25">
      <c r="A22" s="415"/>
      <c r="B22" s="131" t="s">
        <v>191</v>
      </c>
      <c r="C22" s="132"/>
      <c r="D22" s="132" t="s">
        <v>192</v>
      </c>
      <c r="E22" s="131" t="s">
        <v>193</v>
      </c>
      <c r="F22" s="132">
        <v>383</v>
      </c>
      <c r="G22" s="133">
        <v>425000</v>
      </c>
      <c r="H22" s="134">
        <v>0</v>
      </c>
      <c r="I22" s="133">
        <v>850000</v>
      </c>
      <c r="J22" s="135">
        <v>0</v>
      </c>
      <c r="K22" s="133">
        <v>0</v>
      </c>
      <c r="L22" s="131" t="s">
        <v>21</v>
      </c>
      <c r="M22" s="148">
        <v>45657</v>
      </c>
      <c r="N22" s="138">
        <v>45657</v>
      </c>
      <c r="O22" s="131" t="s">
        <v>21</v>
      </c>
      <c r="P22" s="131" t="s">
        <v>21</v>
      </c>
      <c r="Q22" s="131" t="s">
        <v>21</v>
      </c>
      <c r="R22" s="131" t="s">
        <v>21</v>
      </c>
    </row>
    <row r="23" spans="1:18" ht="31.5" hidden="1" x14ac:dyDescent="0.25">
      <c r="A23" s="416"/>
      <c r="B23" s="96" t="s">
        <v>191</v>
      </c>
      <c r="C23" s="22"/>
      <c r="D23" s="22" t="s">
        <v>192</v>
      </c>
      <c r="E23" s="111" t="s">
        <v>193</v>
      </c>
      <c r="F23" s="22">
        <v>383</v>
      </c>
      <c r="G23" s="145">
        <v>637500</v>
      </c>
      <c r="H23" s="144">
        <v>637500</v>
      </c>
      <c r="I23" s="145">
        <v>850000</v>
      </c>
      <c r="J23" s="95">
        <v>0</v>
      </c>
      <c r="K23" s="145">
        <v>637500</v>
      </c>
      <c r="L23" s="96" t="s">
        <v>21</v>
      </c>
      <c r="M23" s="146">
        <v>45747</v>
      </c>
      <c r="N23" s="147">
        <v>45747</v>
      </c>
      <c r="O23" s="96" t="s">
        <v>21</v>
      </c>
      <c r="P23" s="96" t="s">
        <v>21</v>
      </c>
      <c r="Q23" s="96" t="s">
        <v>21</v>
      </c>
      <c r="R23" s="96" t="s">
        <v>21</v>
      </c>
    </row>
    <row r="24" spans="1:18" s="123" customFormat="1" ht="15.75" hidden="1" customHeight="1" x14ac:dyDescent="0.25">
      <c r="A24" s="414" t="s">
        <v>198</v>
      </c>
      <c r="B24" s="116" t="s">
        <v>189</v>
      </c>
      <c r="C24" s="117"/>
      <c r="D24" s="116" t="s">
        <v>21</v>
      </c>
      <c r="E24" s="116" t="s">
        <v>187</v>
      </c>
      <c r="F24" s="117"/>
      <c r="G24" s="118">
        <v>1</v>
      </c>
      <c r="H24" s="119">
        <v>1</v>
      </c>
      <c r="I24" s="118">
        <v>0</v>
      </c>
      <c r="J24" s="118">
        <v>0</v>
      </c>
      <c r="K24" s="118">
        <v>0</v>
      </c>
      <c r="L24" s="116" t="s">
        <v>21</v>
      </c>
      <c r="M24" s="120">
        <v>45838</v>
      </c>
      <c r="N24" s="149">
        <v>45838</v>
      </c>
      <c r="O24" s="116">
        <v>0</v>
      </c>
      <c r="P24" s="116" t="s">
        <v>21</v>
      </c>
      <c r="Q24" s="143">
        <v>0</v>
      </c>
      <c r="R24" s="143">
        <v>0</v>
      </c>
    </row>
    <row r="25" spans="1:18" ht="15.75" hidden="1" x14ac:dyDescent="0.25">
      <c r="A25" s="415"/>
      <c r="B25" s="96" t="s">
        <v>190</v>
      </c>
      <c r="C25" s="22"/>
      <c r="D25" s="22"/>
      <c r="E25" s="96"/>
      <c r="F25" s="22"/>
      <c r="G25" s="95" t="s">
        <v>21</v>
      </c>
      <c r="H25" s="144"/>
      <c r="I25" s="95" t="s">
        <v>21</v>
      </c>
      <c r="J25" s="145"/>
      <c r="K25" s="145"/>
      <c r="L25" s="96" t="s">
        <v>21</v>
      </c>
      <c r="M25" s="146"/>
      <c r="N25" s="147"/>
      <c r="O25" s="96" t="s">
        <v>21</v>
      </c>
      <c r="P25" s="96" t="s">
        <v>21</v>
      </c>
      <c r="Q25" s="96" t="s">
        <v>21</v>
      </c>
      <c r="R25" s="96" t="s">
        <v>21</v>
      </c>
    </row>
    <row r="26" spans="1:18" ht="31.5" hidden="1" x14ac:dyDescent="0.25">
      <c r="A26" s="415"/>
      <c r="B26" s="131" t="s">
        <v>191</v>
      </c>
      <c r="C26" s="132"/>
      <c r="D26" s="132" t="s">
        <v>192</v>
      </c>
      <c r="E26" s="131" t="s">
        <v>193</v>
      </c>
      <c r="F26" s="132">
        <v>383</v>
      </c>
      <c r="G26" s="133">
        <v>335000</v>
      </c>
      <c r="H26" s="134">
        <v>0</v>
      </c>
      <c r="I26" s="133">
        <v>521500</v>
      </c>
      <c r="J26" s="135">
        <v>0</v>
      </c>
      <c r="K26" s="133">
        <f>H26</f>
        <v>0</v>
      </c>
      <c r="L26" s="131" t="s">
        <v>21</v>
      </c>
      <c r="M26" s="148">
        <v>45657</v>
      </c>
      <c r="N26" s="138">
        <v>45657</v>
      </c>
      <c r="O26" s="131" t="s">
        <v>21</v>
      </c>
      <c r="P26" s="131" t="s">
        <v>21</v>
      </c>
      <c r="Q26" s="131" t="s">
        <v>21</v>
      </c>
      <c r="R26" s="131" t="s">
        <v>21</v>
      </c>
    </row>
    <row r="27" spans="1:18" ht="31.5" hidden="1" x14ac:dyDescent="0.25">
      <c r="A27" s="416"/>
      <c r="B27" s="96" t="s">
        <v>191</v>
      </c>
      <c r="C27" s="22"/>
      <c r="D27" s="22" t="s">
        <v>192</v>
      </c>
      <c r="E27" s="111" t="s">
        <v>193</v>
      </c>
      <c r="F27" s="22">
        <v>383</v>
      </c>
      <c r="G27" s="145">
        <v>502500</v>
      </c>
      <c r="H27" s="144">
        <v>502500</v>
      </c>
      <c r="I27" s="145">
        <v>521500</v>
      </c>
      <c r="J27" s="95">
        <v>0</v>
      </c>
      <c r="K27" s="145">
        <f>H27</f>
        <v>502500</v>
      </c>
      <c r="L27" s="96" t="s">
        <v>21</v>
      </c>
      <c r="M27" s="146">
        <v>45747</v>
      </c>
      <c r="N27" s="150">
        <v>45747</v>
      </c>
      <c r="O27" s="96" t="s">
        <v>21</v>
      </c>
      <c r="P27" s="96" t="s">
        <v>21</v>
      </c>
      <c r="Q27" s="96" t="s">
        <v>21</v>
      </c>
      <c r="R27" s="96" t="s">
        <v>21</v>
      </c>
    </row>
    <row r="28" spans="1:18" s="123" customFormat="1" ht="15.75" hidden="1" customHeight="1" x14ac:dyDescent="0.25">
      <c r="A28" s="414" t="s">
        <v>199</v>
      </c>
      <c r="B28" s="116" t="s">
        <v>189</v>
      </c>
      <c r="C28" s="117"/>
      <c r="D28" s="116" t="s">
        <v>21</v>
      </c>
      <c r="E28" s="116" t="s">
        <v>187</v>
      </c>
      <c r="F28" s="117"/>
      <c r="G28" s="118">
        <v>1</v>
      </c>
      <c r="H28" s="119">
        <v>1</v>
      </c>
      <c r="I28" s="118">
        <v>0</v>
      </c>
      <c r="J28" s="118">
        <v>0</v>
      </c>
      <c r="K28" s="118">
        <v>0</v>
      </c>
      <c r="L28" s="116" t="s">
        <v>21</v>
      </c>
      <c r="M28" s="120">
        <v>45838</v>
      </c>
      <c r="N28" s="149">
        <v>45838</v>
      </c>
      <c r="O28" s="116">
        <v>0</v>
      </c>
      <c r="P28" s="116" t="s">
        <v>21</v>
      </c>
      <c r="Q28" s="151">
        <f>J30</f>
        <v>0</v>
      </c>
      <c r="R28" s="151">
        <f>J30</f>
        <v>0</v>
      </c>
    </row>
    <row r="29" spans="1:18" ht="15.75" hidden="1" x14ac:dyDescent="0.25">
      <c r="A29" s="415"/>
      <c r="B29" s="96" t="s">
        <v>190</v>
      </c>
      <c r="C29" s="22"/>
      <c r="D29" s="22"/>
      <c r="E29" s="96"/>
      <c r="F29" s="22"/>
      <c r="G29" s="95" t="s">
        <v>21</v>
      </c>
      <c r="H29" s="144"/>
      <c r="I29" s="95" t="s">
        <v>21</v>
      </c>
      <c r="J29" s="145"/>
      <c r="K29" s="145"/>
      <c r="L29" s="96" t="s">
        <v>21</v>
      </c>
      <c r="M29" s="146"/>
      <c r="N29" s="147"/>
      <c r="O29" s="96" t="s">
        <v>21</v>
      </c>
      <c r="P29" s="96" t="s">
        <v>21</v>
      </c>
      <c r="Q29" s="96" t="s">
        <v>21</v>
      </c>
      <c r="R29" s="96" t="s">
        <v>21</v>
      </c>
    </row>
    <row r="30" spans="1:18" ht="31.5" hidden="1" x14ac:dyDescent="0.25">
      <c r="A30" s="415"/>
      <c r="B30" s="131" t="s">
        <v>191</v>
      </c>
      <c r="C30" s="132"/>
      <c r="D30" s="132" t="s">
        <v>192</v>
      </c>
      <c r="E30" s="131" t="s">
        <v>193</v>
      </c>
      <c r="F30" s="132">
        <v>383</v>
      </c>
      <c r="G30" s="133">
        <v>339146.65</v>
      </c>
      <c r="H30" s="134">
        <v>0</v>
      </c>
      <c r="I30" s="152">
        <v>0</v>
      </c>
      <c r="J30" s="152">
        <v>0</v>
      </c>
      <c r="K30" s="133">
        <f>H30</f>
        <v>0</v>
      </c>
      <c r="L30" s="131" t="s">
        <v>21</v>
      </c>
      <c r="M30" s="153">
        <v>45657</v>
      </c>
      <c r="N30" s="154">
        <v>45838</v>
      </c>
      <c r="O30" s="131" t="s">
        <v>21</v>
      </c>
      <c r="P30" s="131" t="s">
        <v>21</v>
      </c>
      <c r="Q30" s="131" t="s">
        <v>21</v>
      </c>
      <c r="R30" s="131" t="s">
        <v>21</v>
      </c>
    </row>
    <row r="31" spans="1:18" ht="31.5" hidden="1" x14ac:dyDescent="0.25">
      <c r="A31" s="416"/>
      <c r="B31" s="96" t="s">
        <v>191</v>
      </c>
      <c r="C31" s="22"/>
      <c r="D31" s="22" t="s">
        <v>192</v>
      </c>
      <c r="E31" s="111" t="s">
        <v>193</v>
      </c>
      <c r="F31" s="22">
        <v>383</v>
      </c>
      <c r="G31" s="145">
        <v>508719.97499999998</v>
      </c>
      <c r="H31" s="144">
        <v>508719.97499999998</v>
      </c>
      <c r="I31" s="155">
        <v>0</v>
      </c>
      <c r="J31" s="155">
        <v>0</v>
      </c>
      <c r="K31" s="145">
        <f>H31</f>
        <v>508719.97499999998</v>
      </c>
      <c r="L31" s="96" t="s">
        <v>21</v>
      </c>
      <c r="M31" s="156">
        <v>45747</v>
      </c>
      <c r="N31" s="150" t="s">
        <v>533</v>
      </c>
      <c r="O31" s="96" t="s">
        <v>21</v>
      </c>
      <c r="P31" s="96" t="s">
        <v>21</v>
      </c>
      <c r="Q31" s="96" t="s">
        <v>21</v>
      </c>
      <c r="R31" s="96" t="s">
        <v>21</v>
      </c>
    </row>
    <row r="32" spans="1:18" s="123" customFormat="1" ht="15.75" hidden="1" customHeight="1" x14ac:dyDescent="0.25">
      <c r="A32" s="414" t="s">
        <v>200</v>
      </c>
      <c r="B32" s="116" t="s">
        <v>189</v>
      </c>
      <c r="C32" s="117"/>
      <c r="D32" s="116" t="s">
        <v>21</v>
      </c>
      <c r="E32" s="116" t="s">
        <v>187</v>
      </c>
      <c r="F32" s="117"/>
      <c r="G32" s="118">
        <v>1</v>
      </c>
      <c r="H32" s="119">
        <v>1</v>
      </c>
      <c r="I32" s="118">
        <v>0</v>
      </c>
      <c r="J32" s="118">
        <v>0</v>
      </c>
      <c r="K32" s="118">
        <v>0</v>
      </c>
      <c r="L32" s="116" t="s">
        <v>21</v>
      </c>
      <c r="M32" s="120">
        <v>45838</v>
      </c>
      <c r="N32" s="149">
        <v>45838</v>
      </c>
      <c r="O32" s="116">
        <v>0</v>
      </c>
      <c r="P32" s="116" t="s">
        <v>21</v>
      </c>
      <c r="Q32" s="143">
        <v>0</v>
      </c>
      <c r="R32" s="143">
        <v>0</v>
      </c>
    </row>
    <row r="33" spans="1:18" ht="15.75" hidden="1" x14ac:dyDescent="0.25">
      <c r="A33" s="415"/>
      <c r="B33" s="96" t="s">
        <v>190</v>
      </c>
      <c r="C33" s="22"/>
      <c r="D33" s="22"/>
      <c r="E33" s="96"/>
      <c r="F33" s="22"/>
      <c r="G33" s="95" t="s">
        <v>21</v>
      </c>
      <c r="H33" s="144"/>
      <c r="I33" s="95" t="s">
        <v>21</v>
      </c>
      <c r="J33" s="145"/>
      <c r="K33" s="145"/>
      <c r="L33" s="96" t="s">
        <v>21</v>
      </c>
      <c r="M33" s="146"/>
      <c r="N33" s="147"/>
      <c r="O33" s="96" t="s">
        <v>21</v>
      </c>
      <c r="P33" s="96" t="s">
        <v>21</v>
      </c>
      <c r="Q33" s="96" t="s">
        <v>21</v>
      </c>
      <c r="R33" s="96" t="s">
        <v>21</v>
      </c>
    </row>
    <row r="34" spans="1:18" ht="31.5" hidden="1" x14ac:dyDescent="0.25">
      <c r="A34" s="415"/>
      <c r="B34" s="131" t="s">
        <v>191</v>
      </c>
      <c r="C34" s="132"/>
      <c r="D34" s="132" t="s">
        <v>192</v>
      </c>
      <c r="E34" s="131" t="s">
        <v>193</v>
      </c>
      <c r="F34" s="132">
        <v>383</v>
      </c>
      <c r="G34" s="133">
        <v>200000</v>
      </c>
      <c r="H34" s="134">
        <v>0</v>
      </c>
      <c r="I34" s="133">
        <v>227800</v>
      </c>
      <c r="J34" s="133">
        <v>0</v>
      </c>
      <c r="K34" s="133">
        <f>H34</f>
        <v>0</v>
      </c>
      <c r="L34" s="131" t="s">
        <v>21</v>
      </c>
      <c r="M34" s="148">
        <v>45657</v>
      </c>
      <c r="N34" s="138">
        <v>45657</v>
      </c>
      <c r="O34" s="131" t="s">
        <v>21</v>
      </c>
      <c r="P34" s="131" t="s">
        <v>21</v>
      </c>
      <c r="Q34" s="131" t="s">
        <v>21</v>
      </c>
      <c r="R34" s="131" t="s">
        <v>21</v>
      </c>
    </row>
    <row r="35" spans="1:18" ht="31.5" hidden="1" x14ac:dyDescent="0.25">
      <c r="A35" s="416"/>
      <c r="B35" s="96" t="s">
        <v>191</v>
      </c>
      <c r="C35" s="22"/>
      <c r="D35" s="22" t="s">
        <v>192</v>
      </c>
      <c r="E35" s="111" t="s">
        <v>193</v>
      </c>
      <c r="F35" s="22">
        <v>383</v>
      </c>
      <c r="G35" s="145">
        <v>300000</v>
      </c>
      <c r="H35" s="144">
        <v>300000</v>
      </c>
      <c r="I35" s="145">
        <v>227800</v>
      </c>
      <c r="J35" s="145">
        <v>0</v>
      </c>
      <c r="K35" s="145">
        <f>H35</f>
        <v>300000</v>
      </c>
      <c r="L35" s="96" t="s">
        <v>21</v>
      </c>
      <c r="M35" s="146">
        <v>45747</v>
      </c>
      <c r="N35" s="150" t="s">
        <v>533</v>
      </c>
      <c r="O35" s="96" t="s">
        <v>21</v>
      </c>
      <c r="P35" s="96" t="s">
        <v>21</v>
      </c>
      <c r="Q35" s="96" t="s">
        <v>21</v>
      </c>
      <c r="R35" s="96" t="s">
        <v>21</v>
      </c>
    </row>
    <row r="36" spans="1:18" s="123" customFormat="1" ht="15.75" hidden="1" customHeight="1" x14ac:dyDescent="0.25">
      <c r="A36" s="414" t="s">
        <v>201</v>
      </c>
      <c r="B36" s="116" t="s">
        <v>189</v>
      </c>
      <c r="C36" s="117"/>
      <c r="D36" s="116" t="s">
        <v>21</v>
      </c>
      <c r="E36" s="116" t="s">
        <v>187</v>
      </c>
      <c r="F36" s="117"/>
      <c r="G36" s="118">
        <v>1</v>
      </c>
      <c r="H36" s="119">
        <v>1</v>
      </c>
      <c r="I36" s="118">
        <v>0</v>
      </c>
      <c r="J36" s="118">
        <v>0</v>
      </c>
      <c r="K36" s="118">
        <v>0</v>
      </c>
      <c r="L36" s="116" t="s">
        <v>21</v>
      </c>
      <c r="M36" s="120">
        <v>45838</v>
      </c>
      <c r="N36" s="149">
        <v>45838</v>
      </c>
      <c r="O36" s="116">
        <v>0</v>
      </c>
      <c r="P36" s="116" t="s">
        <v>21</v>
      </c>
      <c r="Q36" s="143">
        <v>0</v>
      </c>
      <c r="R36" s="143">
        <v>0</v>
      </c>
    </row>
    <row r="37" spans="1:18" ht="15.75" hidden="1" x14ac:dyDescent="0.25">
      <c r="A37" s="415"/>
      <c r="B37" s="96" t="s">
        <v>190</v>
      </c>
      <c r="C37" s="22"/>
      <c r="D37" s="22"/>
      <c r="E37" s="96"/>
      <c r="F37" s="22"/>
      <c r="G37" s="95" t="s">
        <v>21</v>
      </c>
      <c r="H37" s="144"/>
      <c r="I37" s="95" t="s">
        <v>21</v>
      </c>
      <c r="J37" s="145"/>
      <c r="K37" s="145"/>
      <c r="L37" s="96" t="s">
        <v>21</v>
      </c>
      <c r="M37" s="146"/>
      <c r="N37" s="147"/>
      <c r="O37" s="96" t="s">
        <v>21</v>
      </c>
      <c r="P37" s="96" t="s">
        <v>21</v>
      </c>
      <c r="Q37" s="96" t="s">
        <v>21</v>
      </c>
      <c r="R37" s="96" t="s">
        <v>21</v>
      </c>
    </row>
    <row r="38" spans="1:18" ht="31.5" hidden="1" x14ac:dyDescent="0.25">
      <c r="A38" s="415"/>
      <c r="B38" s="131" t="s">
        <v>191</v>
      </c>
      <c r="C38" s="132"/>
      <c r="D38" s="132" t="s">
        <v>192</v>
      </c>
      <c r="E38" s="131" t="s">
        <v>193</v>
      </c>
      <c r="F38" s="132">
        <v>383</v>
      </c>
      <c r="G38" s="133">
        <v>333500</v>
      </c>
      <c r="H38" s="134">
        <v>0</v>
      </c>
      <c r="I38" s="133">
        <v>500000</v>
      </c>
      <c r="J38" s="133">
        <v>0</v>
      </c>
      <c r="K38" s="133">
        <f>H38</f>
        <v>0</v>
      </c>
      <c r="L38" s="131" t="s">
        <v>21</v>
      </c>
      <c r="M38" s="148">
        <v>45657</v>
      </c>
      <c r="N38" s="138">
        <v>45657</v>
      </c>
      <c r="O38" s="131" t="s">
        <v>21</v>
      </c>
      <c r="P38" s="131" t="s">
        <v>21</v>
      </c>
      <c r="Q38" s="131" t="s">
        <v>21</v>
      </c>
      <c r="R38" s="131" t="s">
        <v>21</v>
      </c>
    </row>
    <row r="39" spans="1:18" ht="31.5" hidden="1" x14ac:dyDescent="0.25">
      <c r="A39" s="416"/>
      <c r="B39" s="96" t="s">
        <v>191</v>
      </c>
      <c r="C39" s="22"/>
      <c r="D39" s="22" t="s">
        <v>192</v>
      </c>
      <c r="E39" s="111" t="s">
        <v>193</v>
      </c>
      <c r="F39" s="22">
        <v>383</v>
      </c>
      <c r="G39" s="145">
        <v>500250</v>
      </c>
      <c r="H39" s="144">
        <v>500250</v>
      </c>
      <c r="I39" s="145">
        <v>500000</v>
      </c>
      <c r="J39" s="145">
        <v>0</v>
      </c>
      <c r="K39" s="145">
        <f>H39</f>
        <v>500250</v>
      </c>
      <c r="L39" s="96" t="s">
        <v>21</v>
      </c>
      <c r="M39" s="146">
        <v>45747</v>
      </c>
      <c r="N39" s="150" t="s">
        <v>533</v>
      </c>
      <c r="O39" s="96" t="s">
        <v>21</v>
      </c>
      <c r="P39" s="96" t="s">
        <v>21</v>
      </c>
      <c r="Q39" s="96" t="s">
        <v>21</v>
      </c>
      <c r="R39" s="96" t="s">
        <v>21</v>
      </c>
    </row>
    <row r="40" spans="1:18" s="123" customFormat="1" ht="15.75" hidden="1" customHeight="1" x14ac:dyDescent="0.25">
      <c r="A40" s="414" t="s">
        <v>202</v>
      </c>
      <c r="B40" s="116" t="s">
        <v>189</v>
      </c>
      <c r="C40" s="117"/>
      <c r="D40" s="116" t="s">
        <v>21</v>
      </c>
      <c r="E40" s="116" t="s">
        <v>187</v>
      </c>
      <c r="F40" s="117"/>
      <c r="G40" s="118">
        <v>1</v>
      </c>
      <c r="H40" s="119">
        <v>1</v>
      </c>
      <c r="I40" s="118">
        <v>0</v>
      </c>
      <c r="J40" s="118">
        <v>0</v>
      </c>
      <c r="K40" s="118">
        <v>0</v>
      </c>
      <c r="L40" s="116" t="s">
        <v>21</v>
      </c>
      <c r="M40" s="120">
        <v>45838</v>
      </c>
      <c r="N40" s="149">
        <v>45838</v>
      </c>
      <c r="O40" s="116">
        <v>0</v>
      </c>
      <c r="P40" s="116" t="s">
        <v>21</v>
      </c>
      <c r="Q40" s="143">
        <v>0</v>
      </c>
      <c r="R40" s="143">
        <v>0</v>
      </c>
    </row>
    <row r="41" spans="1:18" ht="15.75" hidden="1" x14ac:dyDescent="0.25">
      <c r="A41" s="415"/>
      <c r="B41" s="96" t="s">
        <v>190</v>
      </c>
      <c r="C41" s="22"/>
      <c r="D41" s="22"/>
      <c r="E41" s="96"/>
      <c r="F41" s="22"/>
      <c r="G41" s="95" t="s">
        <v>21</v>
      </c>
      <c r="H41" s="144"/>
      <c r="I41" s="95" t="s">
        <v>21</v>
      </c>
      <c r="J41" s="145"/>
      <c r="K41" s="145"/>
      <c r="L41" s="96" t="s">
        <v>21</v>
      </c>
      <c r="M41" s="146"/>
      <c r="N41" s="147"/>
      <c r="O41" s="96" t="s">
        <v>21</v>
      </c>
      <c r="P41" s="96" t="s">
        <v>21</v>
      </c>
      <c r="Q41" s="96" t="s">
        <v>21</v>
      </c>
      <c r="R41" s="96" t="s">
        <v>21</v>
      </c>
    </row>
    <row r="42" spans="1:18" ht="31.5" hidden="1" x14ac:dyDescent="0.25">
      <c r="A42" s="415"/>
      <c r="B42" s="131" t="s">
        <v>191</v>
      </c>
      <c r="C42" s="132"/>
      <c r="D42" s="132" t="s">
        <v>192</v>
      </c>
      <c r="E42" s="131" t="s">
        <v>193</v>
      </c>
      <c r="F42" s="132">
        <v>383</v>
      </c>
      <c r="G42" s="133">
        <v>400000</v>
      </c>
      <c r="H42" s="134">
        <v>0</v>
      </c>
      <c r="I42" s="133">
        <v>500000</v>
      </c>
      <c r="J42" s="133">
        <v>0</v>
      </c>
      <c r="K42" s="133">
        <f>H42</f>
        <v>0</v>
      </c>
      <c r="L42" s="131" t="s">
        <v>21</v>
      </c>
      <c r="M42" s="148">
        <v>45657</v>
      </c>
      <c r="N42" s="138">
        <v>45657</v>
      </c>
      <c r="O42" s="131" t="s">
        <v>21</v>
      </c>
      <c r="P42" s="131" t="s">
        <v>21</v>
      </c>
      <c r="Q42" s="131" t="s">
        <v>21</v>
      </c>
      <c r="R42" s="131" t="s">
        <v>21</v>
      </c>
    </row>
    <row r="43" spans="1:18" ht="31.5" hidden="1" x14ac:dyDescent="0.25">
      <c r="A43" s="416"/>
      <c r="B43" s="96" t="s">
        <v>191</v>
      </c>
      <c r="C43" s="22"/>
      <c r="D43" s="22" t="s">
        <v>192</v>
      </c>
      <c r="E43" s="111" t="s">
        <v>193</v>
      </c>
      <c r="F43" s="22">
        <v>383</v>
      </c>
      <c r="G43" s="145">
        <v>600000</v>
      </c>
      <c r="H43" s="144">
        <v>600000</v>
      </c>
      <c r="I43" s="145">
        <v>500000</v>
      </c>
      <c r="J43" s="145">
        <v>0</v>
      </c>
      <c r="K43" s="145">
        <f>H43</f>
        <v>600000</v>
      </c>
      <c r="L43" s="96" t="s">
        <v>21</v>
      </c>
      <c r="M43" s="146">
        <v>45747</v>
      </c>
      <c r="N43" s="150" t="s">
        <v>533</v>
      </c>
      <c r="O43" s="96" t="s">
        <v>21</v>
      </c>
      <c r="P43" s="96" t="s">
        <v>21</v>
      </c>
      <c r="Q43" s="96" t="s">
        <v>21</v>
      </c>
      <c r="R43" s="96" t="s">
        <v>21</v>
      </c>
    </row>
    <row r="44" spans="1:18" s="123" customFormat="1" ht="15.75" hidden="1" customHeight="1" x14ac:dyDescent="0.25">
      <c r="A44" s="414" t="s">
        <v>203</v>
      </c>
      <c r="B44" s="116" t="s">
        <v>189</v>
      </c>
      <c r="C44" s="117"/>
      <c r="D44" s="116" t="s">
        <v>21</v>
      </c>
      <c r="E44" s="116" t="s">
        <v>187</v>
      </c>
      <c r="F44" s="117"/>
      <c r="G44" s="118">
        <v>1</v>
      </c>
      <c r="H44" s="119">
        <v>1</v>
      </c>
      <c r="I44" s="118">
        <v>1</v>
      </c>
      <c r="J44" s="118">
        <v>1</v>
      </c>
      <c r="K44" s="118">
        <v>1</v>
      </c>
      <c r="L44" s="116" t="s">
        <v>21</v>
      </c>
      <c r="M44" s="120">
        <v>45838</v>
      </c>
      <c r="N44" s="149">
        <v>45657</v>
      </c>
      <c r="O44" s="116">
        <v>0</v>
      </c>
      <c r="P44" s="116" t="s">
        <v>21</v>
      </c>
      <c r="Q44" s="143">
        <v>0</v>
      </c>
      <c r="R44" s="143">
        <v>0</v>
      </c>
    </row>
    <row r="45" spans="1:18" ht="15.75" hidden="1" x14ac:dyDescent="0.25">
      <c r="A45" s="415"/>
      <c r="B45" s="96" t="s">
        <v>190</v>
      </c>
      <c r="C45" s="22"/>
      <c r="D45" s="22"/>
      <c r="E45" s="96"/>
      <c r="F45" s="22"/>
      <c r="G45" s="95" t="s">
        <v>21</v>
      </c>
      <c r="H45" s="144"/>
      <c r="I45" s="95" t="s">
        <v>21</v>
      </c>
      <c r="J45" s="145"/>
      <c r="K45" s="145"/>
      <c r="L45" s="96" t="s">
        <v>21</v>
      </c>
      <c r="M45" s="146"/>
      <c r="N45" s="147"/>
      <c r="O45" s="96" t="s">
        <v>21</v>
      </c>
      <c r="P45" s="96" t="s">
        <v>21</v>
      </c>
      <c r="Q45" s="96" t="s">
        <v>21</v>
      </c>
      <c r="R45" s="96" t="s">
        <v>21</v>
      </c>
    </row>
    <row r="46" spans="1:18" ht="31.5" hidden="1" x14ac:dyDescent="0.25">
      <c r="A46" s="415"/>
      <c r="B46" s="131" t="s">
        <v>191</v>
      </c>
      <c r="C46" s="132"/>
      <c r="D46" s="132" t="s">
        <v>192</v>
      </c>
      <c r="E46" s="131" t="s">
        <v>193</v>
      </c>
      <c r="F46" s="132">
        <v>383</v>
      </c>
      <c r="G46" s="133">
        <v>348498</v>
      </c>
      <c r="H46" s="134">
        <v>0</v>
      </c>
      <c r="I46" s="152">
        <f>1196996-500000</f>
        <v>696996</v>
      </c>
      <c r="J46" s="152">
        <v>0</v>
      </c>
      <c r="K46" s="133">
        <v>0</v>
      </c>
      <c r="L46" s="131" t="s">
        <v>21</v>
      </c>
      <c r="M46" s="148">
        <v>45657</v>
      </c>
      <c r="N46" s="138">
        <v>45657</v>
      </c>
      <c r="O46" s="131" t="s">
        <v>21</v>
      </c>
      <c r="P46" s="131" t="s">
        <v>21</v>
      </c>
      <c r="Q46" s="131" t="s">
        <v>21</v>
      </c>
      <c r="R46" s="131" t="s">
        <v>21</v>
      </c>
    </row>
    <row r="47" spans="1:18" ht="31.5" hidden="1" x14ac:dyDescent="0.25">
      <c r="A47" s="416"/>
      <c r="B47" s="96" t="s">
        <v>191</v>
      </c>
      <c r="C47" s="22"/>
      <c r="D47" s="22" t="s">
        <v>192</v>
      </c>
      <c r="E47" s="111" t="s">
        <v>193</v>
      </c>
      <c r="F47" s="22">
        <v>383</v>
      </c>
      <c r="G47" s="145">
        <v>522747</v>
      </c>
      <c r="H47" s="144">
        <v>522747</v>
      </c>
      <c r="I47" s="155">
        <f>1196996-500000</f>
        <v>696996</v>
      </c>
      <c r="J47" s="155">
        <v>0</v>
      </c>
      <c r="K47" s="145">
        <f>H47</f>
        <v>522747</v>
      </c>
      <c r="L47" s="96" t="s">
        <v>21</v>
      </c>
      <c r="M47" s="146">
        <v>45747</v>
      </c>
      <c r="N47" s="150">
        <v>45657</v>
      </c>
      <c r="O47" s="96" t="s">
        <v>21</v>
      </c>
      <c r="P47" s="96" t="s">
        <v>21</v>
      </c>
      <c r="Q47" s="96" t="s">
        <v>21</v>
      </c>
      <c r="R47" s="96" t="s">
        <v>21</v>
      </c>
    </row>
    <row r="48" spans="1:18" s="123" customFormat="1" ht="15.75" hidden="1" customHeight="1" x14ac:dyDescent="0.25">
      <c r="A48" s="414" t="s">
        <v>204</v>
      </c>
      <c r="B48" s="116" t="s">
        <v>189</v>
      </c>
      <c r="C48" s="117"/>
      <c r="D48" s="116" t="s">
        <v>21</v>
      </c>
      <c r="E48" s="116" t="s">
        <v>187</v>
      </c>
      <c r="F48" s="117"/>
      <c r="G48" s="118">
        <v>1</v>
      </c>
      <c r="H48" s="119">
        <v>1</v>
      </c>
      <c r="I48" s="118">
        <v>0</v>
      </c>
      <c r="J48" s="118">
        <v>0</v>
      </c>
      <c r="K48" s="118">
        <v>0</v>
      </c>
      <c r="L48" s="116" t="s">
        <v>21</v>
      </c>
      <c r="M48" s="120">
        <v>45838</v>
      </c>
      <c r="N48" s="149">
        <v>45838</v>
      </c>
      <c r="O48" s="116">
        <v>0</v>
      </c>
      <c r="P48" s="116" t="s">
        <v>21</v>
      </c>
      <c r="Q48" s="143">
        <v>0</v>
      </c>
      <c r="R48" s="143">
        <v>0</v>
      </c>
    </row>
    <row r="49" spans="1:18" ht="15.75" hidden="1" x14ac:dyDescent="0.25">
      <c r="A49" s="415"/>
      <c r="B49" s="96" t="s">
        <v>190</v>
      </c>
      <c r="C49" s="22"/>
      <c r="D49" s="22"/>
      <c r="E49" s="96"/>
      <c r="F49" s="22"/>
      <c r="G49" s="95" t="s">
        <v>21</v>
      </c>
      <c r="H49" s="144"/>
      <c r="I49" s="95" t="s">
        <v>21</v>
      </c>
      <c r="J49" s="145"/>
      <c r="K49" s="145"/>
      <c r="L49" s="96" t="s">
        <v>21</v>
      </c>
      <c r="M49" s="146"/>
      <c r="N49" s="147"/>
      <c r="O49" s="96" t="s">
        <v>21</v>
      </c>
      <c r="P49" s="96" t="s">
        <v>21</v>
      </c>
      <c r="Q49" s="96" t="s">
        <v>21</v>
      </c>
      <c r="R49" s="96" t="s">
        <v>21</v>
      </c>
    </row>
    <row r="50" spans="1:18" ht="31.5" hidden="1" x14ac:dyDescent="0.25">
      <c r="A50" s="415"/>
      <c r="B50" s="131" t="s">
        <v>191</v>
      </c>
      <c r="C50" s="132"/>
      <c r="D50" s="132" t="s">
        <v>192</v>
      </c>
      <c r="E50" s="131" t="s">
        <v>193</v>
      </c>
      <c r="F50" s="132">
        <v>383</v>
      </c>
      <c r="G50" s="133">
        <v>425000</v>
      </c>
      <c r="H50" s="134">
        <v>0</v>
      </c>
      <c r="I50" s="135">
        <v>0</v>
      </c>
      <c r="J50" s="133">
        <v>0</v>
      </c>
      <c r="K50" s="133">
        <f>G50</f>
        <v>425000</v>
      </c>
      <c r="L50" s="131" t="s">
        <v>21</v>
      </c>
      <c r="M50" s="148">
        <v>45657</v>
      </c>
      <c r="N50" s="138">
        <v>45838</v>
      </c>
      <c r="O50" s="131" t="s">
        <v>21</v>
      </c>
      <c r="P50" s="131" t="s">
        <v>21</v>
      </c>
      <c r="Q50" s="131" t="s">
        <v>21</v>
      </c>
      <c r="R50" s="131" t="s">
        <v>21</v>
      </c>
    </row>
    <row r="51" spans="1:18" ht="31.5" hidden="1" x14ac:dyDescent="0.25">
      <c r="A51" s="416"/>
      <c r="B51" s="96" t="s">
        <v>191</v>
      </c>
      <c r="C51" s="22"/>
      <c r="D51" s="22" t="s">
        <v>192</v>
      </c>
      <c r="E51" s="111" t="s">
        <v>193</v>
      </c>
      <c r="F51" s="22">
        <v>383</v>
      </c>
      <c r="G51" s="145">
        <v>637500</v>
      </c>
      <c r="H51" s="144">
        <v>637500</v>
      </c>
      <c r="I51" s="95">
        <v>0</v>
      </c>
      <c r="J51" s="145">
        <v>0</v>
      </c>
      <c r="K51" s="145">
        <f>H51</f>
        <v>637500</v>
      </c>
      <c r="L51" s="96" t="s">
        <v>21</v>
      </c>
      <c r="M51" s="146">
        <v>45747</v>
      </c>
      <c r="N51" s="150" t="s">
        <v>533</v>
      </c>
      <c r="O51" s="96" t="s">
        <v>21</v>
      </c>
      <c r="P51" s="96" t="s">
        <v>21</v>
      </c>
      <c r="Q51" s="96" t="s">
        <v>21</v>
      </c>
      <c r="R51" s="96" t="s">
        <v>21</v>
      </c>
    </row>
    <row r="52" spans="1:18" s="123" customFormat="1" ht="15.75" hidden="1" customHeight="1" x14ac:dyDescent="0.25">
      <c r="A52" s="414" t="s">
        <v>205</v>
      </c>
      <c r="B52" s="116" t="s">
        <v>189</v>
      </c>
      <c r="C52" s="117"/>
      <c r="D52" s="116" t="s">
        <v>21</v>
      </c>
      <c r="E52" s="116" t="s">
        <v>187</v>
      </c>
      <c r="F52" s="117"/>
      <c r="G52" s="118">
        <v>1</v>
      </c>
      <c r="H52" s="119">
        <v>1</v>
      </c>
      <c r="I52" s="118">
        <v>0</v>
      </c>
      <c r="J52" s="118">
        <v>0</v>
      </c>
      <c r="K52" s="118">
        <v>0</v>
      </c>
      <c r="L52" s="116" t="s">
        <v>21</v>
      </c>
      <c r="M52" s="120">
        <v>45838</v>
      </c>
      <c r="N52" s="149">
        <v>45473</v>
      </c>
      <c r="O52" s="116">
        <v>0</v>
      </c>
      <c r="P52" s="116" t="s">
        <v>21</v>
      </c>
      <c r="Q52" s="143">
        <v>0</v>
      </c>
      <c r="R52" s="143">
        <v>0</v>
      </c>
    </row>
    <row r="53" spans="1:18" ht="15.75" hidden="1" x14ac:dyDescent="0.25">
      <c r="A53" s="415"/>
      <c r="B53" s="96" t="s">
        <v>190</v>
      </c>
      <c r="C53" s="22"/>
      <c r="D53" s="22"/>
      <c r="E53" s="96"/>
      <c r="F53" s="22"/>
      <c r="G53" s="95" t="s">
        <v>21</v>
      </c>
      <c r="H53" s="144"/>
      <c r="I53" s="95" t="s">
        <v>21</v>
      </c>
      <c r="J53" s="145"/>
      <c r="K53" s="145"/>
      <c r="L53" s="96" t="s">
        <v>21</v>
      </c>
      <c r="M53" s="146"/>
      <c r="N53" s="147"/>
      <c r="O53" s="96" t="s">
        <v>21</v>
      </c>
      <c r="P53" s="96" t="s">
        <v>21</v>
      </c>
      <c r="Q53" s="96" t="s">
        <v>21</v>
      </c>
      <c r="R53" s="96" t="s">
        <v>21</v>
      </c>
    </row>
    <row r="54" spans="1:18" ht="31.5" hidden="1" x14ac:dyDescent="0.25">
      <c r="A54" s="415"/>
      <c r="B54" s="131" t="s">
        <v>191</v>
      </c>
      <c r="C54" s="132"/>
      <c r="D54" s="132" t="s">
        <v>192</v>
      </c>
      <c r="E54" s="131" t="s">
        <v>193</v>
      </c>
      <c r="F54" s="132">
        <v>383</v>
      </c>
      <c r="G54" s="133">
        <v>335000</v>
      </c>
      <c r="H54" s="134">
        <v>0</v>
      </c>
      <c r="I54" s="133">
        <v>500000</v>
      </c>
      <c r="J54" s="133">
        <v>0</v>
      </c>
      <c r="K54" s="133">
        <f>G54</f>
        <v>335000</v>
      </c>
      <c r="L54" s="131" t="s">
        <v>21</v>
      </c>
      <c r="M54" s="148">
        <v>45657</v>
      </c>
      <c r="N54" s="138">
        <v>45657</v>
      </c>
      <c r="O54" s="131" t="s">
        <v>21</v>
      </c>
      <c r="P54" s="131" t="s">
        <v>21</v>
      </c>
      <c r="Q54" s="131" t="s">
        <v>21</v>
      </c>
      <c r="R54" s="131" t="s">
        <v>21</v>
      </c>
    </row>
    <row r="55" spans="1:18" ht="31.5" hidden="1" x14ac:dyDescent="0.25">
      <c r="A55" s="416"/>
      <c r="B55" s="96" t="s">
        <v>191</v>
      </c>
      <c r="C55" s="22"/>
      <c r="D55" s="22" t="s">
        <v>192</v>
      </c>
      <c r="E55" s="111" t="s">
        <v>193</v>
      </c>
      <c r="F55" s="22">
        <v>383</v>
      </c>
      <c r="G55" s="145">
        <v>502500</v>
      </c>
      <c r="H55" s="144">
        <v>502500</v>
      </c>
      <c r="I55" s="145">
        <v>500000</v>
      </c>
      <c r="J55" s="145">
        <v>0</v>
      </c>
      <c r="K55" s="145">
        <f>H55</f>
        <v>502500</v>
      </c>
      <c r="L55" s="96" t="s">
        <v>21</v>
      </c>
      <c r="M55" s="146">
        <v>45747</v>
      </c>
      <c r="N55" s="150" t="s">
        <v>533</v>
      </c>
      <c r="O55" s="96" t="s">
        <v>21</v>
      </c>
      <c r="P55" s="96" t="s">
        <v>21</v>
      </c>
      <c r="Q55" s="96" t="s">
        <v>21</v>
      </c>
      <c r="R55" s="96" t="s">
        <v>21</v>
      </c>
    </row>
    <row r="56" spans="1:18" s="123" customFormat="1" ht="15.75" hidden="1" customHeight="1" x14ac:dyDescent="0.25">
      <c r="A56" s="414" t="s">
        <v>206</v>
      </c>
      <c r="B56" s="116" t="s">
        <v>189</v>
      </c>
      <c r="C56" s="117"/>
      <c r="D56" s="116" t="s">
        <v>21</v>
      </c>
      <c r="E56" s="116" t="s">
        <v>187</v>
      </c>
      <c r="F56" s="117"/>
      <c r="G56" s="118">
        <v>1</v>
      </c>
      <c r="H56" s="119">
        <v>1</v>
      </c>
      <c r="I56" s="118">
        <v>0</v>
      </c>
      <c r="J56" s="118">
        <v>0</v>
      </c>
      <c r="K56" s="118">
        <v>0</v>
      </c>
      <c r="L56" s="116" t="s">
        <v>21</v>
      </c>
      <c r="M56" s="120">
        <v>45838</v>
      </c>
      <c r="N56" s="149">
        <v>45838</v>
      </c>
      <c r="O56" s="116">
        <v>0</v>
      </c>
      <c r="P56" s="116" t="s">
        <v>21</v>
      </c>
      <c r="Q56" s="143">
        <v>0</v>
      </c>
      <c r="R56" s="143">
        <v>0</v>
      </c>
    </row>
    <row r="57" spans="1:18" ht="15.75" hidden="1" x14ac:dyDescent="0.25">
      <c r="A57" s="415"/>
      <c r="B57" s="96" t="s">
        <v>190</v>
      </c>
      <c r="C57" s="22"/>
      <c r="D57" s="22"/>
      <c r="E57" s="96"/>
      <c r="F57" s="22"/>
      <c r="G57" s="95" t="s">
        <v>21</v>
      </c>
      <c r="H57" s="144"/>
      <c r="I57" s="95" t="s">
        <v>21</v>
      </c>
      <c r="J57" s="145"/>
      <c r="K57" s="145"/>
      <c r="L57" s="96" t="s">
        <v>21</v>
      </c>
      <c r="M57" s="146"/>
      <c r="N57" s="147"/>
      <c r="O57" s="96" t="s">
        <v>21</v>
      </c>
      <c r="P57" s="96" t="s">
        <v>21</v>
      </c>
      <c r="Q57" s="96" t="s">
        <v>21</v>
      </c>
      <c r="R57" s="96" t="s">
        <v>21</v>
      </c>
    </row>
    <row r="58" spans="1:18" ht="31.5" hidden="1" x14ac:dyDescent="0.25">
      <c r="A58" s="415"/>
      <c r="B58" s="131" t="s">
        <v>191</v>
      </c>
      <c r="C58" s="132"/>
      <c r="D58" s="132" t="s">
        <v>192</v>
      </c>
      <c r="E58" s="131" t="s">
        <v>193</v>
      </c>
      <c r="F58" s="132">
        <v>383</v>
      </c>
      <c r="G58" s="133">
        <v>340000</v>
      </c>
      <c r="H58" s="134">
        <v>0</v>
      </c>
      <c r="I58" s="133">
        <v>500000</v>
      </c>
      <c r="J58" s="133">
        <v>0</v>
      </c>
      <c r="K58" s="133">
        <f>H58</f>
        <v>0</v>
      </c>
      <c r="L58" s="131" t="s">
        <v>21</v>
      </c>
      <c r="M58" s="148">
        <v>45657</v>
      </c>
      <c r="N58" s="138">
        <v>45657</v>
      </c>
      <c r="O58" s="131" t="s">
        <v>21</v>
      </c>
      <c r="P58" s="131" t="s">
        <v>21</v>
      </c>
      <c r="Q58" s="131" t="s">
        <v>21</v>
      </c>
      <c r="R58" s="131" t="s">
        <v>21</v>
      </c>
    </row>
    <row r="59" spans="1:18" ht="31.5" hidden="1" x14ac:dyDescent="0.25">
      <c r="A59" s="416"/>
      <c r="B59" s="96" t="s">
        <v>191</v>
      </c>
      <c r="C59" s="22"/>
      <c r="D59" s="22" t="s">
        <v>192</v>
      </c>
      <c r="E59" s="111" t="s">
        <v>193</v>
      </c>
      <c r="F59" s="22">
        <v>383</v>
      </c>
      <c r="G59" s="145">
        <v>510000</v>
      </c>
      <c r="H59" s="144">
        <v>510000</v>
      </c>
      <c r="I59" s="145">
        <v>500000</v>
      </c>
      <c r="J59" s="145">
        <v>0</v>
      </c>
      <c r="K59" s="145">
        <f>H59</f>
        <v>510000</v>
      </c>
      <c r="L59" s="96" t="s">
        <v>21</v>
      </c>
      <c r="M59" s="146">
        <v>45747</v>
      </c>
      <c r="N59" s="150" t="s">
        <v>533</v>
      </c>
      <c r="O59" s="96" t="s">
        <v>21</v>
      </c>
      <c r="P59" s="96" t="s">
        <v>21</v>
      </c>
      <c r="Q59" s="96" t="s">
        <v>21</v>
      </c>
      <c r="R59" s="96" t="s">
        <v>21</v>
      </c>
    </row>
    <row r="60" spans="1:18" s="123" customFormat="1" ht="15.75" hidden="1" customHeight="1" x14ac:dyDescent="0.25">
      <c r="A60" s="414" t="s">
        <v>207</v>
      </c>
      <c r="B60" s="116" t="s">
        <v>189</v>
      </c>
      <c r="C60" s="117"/>
      <c r="D60" s="116" t="s">
        <v>21</v>
      </c>
      <c r="E60" s="116" t="s">
        <v>187</v>
      </c>
      <c r="F60" s="117"/>
      <c r="G60" s="118">
        <v>1</v>
      </c>
      <c r="H60" s="119">
        <v>1</v>
      </c>
      <c r="I60" s="118">
        <v>0</v>
      </c>
      <c r="J60" s="118">
        <v>0</v>
      </c>
      <c r="K60" s="118">
        <v>0</v>
      </c>
      <c r="L60" s="116" t="s">
        <v>21</v>
      </c>
      <c r="M60" s="120">
        <v>45838</v>
      </c>
      <c r="N60" s="149">
        <v>45838</v>
      </c>
      <c r="O60" s="116">
        <v>0</v>
      </c>
      <c r="P60" s="116" t="s">
        <v>21</v>
      </c>
      <c r="Q60" s="143">
        <v>0</v>
      </c>
      <c r="R60" s="143">
        <v>0</v>
      </c>
    </row>
    <row r="61" spans="1:18" ht="15.75" hidden="1" x14ac:dyDescent="0.25">
      <c r="A61" s="415"/>
      <c r="B61" s="96" t="s">
        <v>190</v>
      </c>
      <c r="C61" s="22"/>
      <c r="D61" s="22"/>
      <c r="E61" s="96"/>
      <c r="F61" s="22"/>
      <c r="G61" s="95" t="s">
        <v>21</v>
      </c>
      <c r="H61" s="144"/>
      <c r="I61" s="95" t="s">
        <v>21</v>
      </c>
      <c r="J61" s="145"/>
      <c r="K61" s="145"/>
      <c r="L61" s="96" t="s">
        <v>21</v>
      </c>
      <c r="M61" s="146"/>
      <c r="N61" s="147"/>
      <c r="O61" s="96" t="s">
        <v>21</v>
      </c>
      <c r="P61" s="96" t="s">
        <v>21</v>
      </c>
      <c r="Q61" s="96" t="s">
        <v>21</v>
      </c>
      <c r="R61" s="96" t="s">
        <v>21</v>
      </c>
    </row>
    <row r="62" spans="1:18" ht="31.5" hidden="1" x14ac:dyDescent="0.25">
      <c r="A62" s="415"/>
      <c r="B62" s="131" t="s">
        <v>191</v>
      </c>
      <c r="C62" s="132"/>
      <c r="D62" s="132" t="s">
        <v>192</v>
      </c>
      <c r="E62" s="131" t="s">
        <v>193</v>
      </c>
      <c r="F62" s="132">
        <v>383</v>
      </c>
      <c r="G62" s="133">
        <v>335000</v>
      </c>
      <c r="H62" s="134">
        <v>0</v>
      </c>
      <c r="I62" s="133">
        <v>205000</v>
      </c>
      <c r="J62" s="133">
        <v>0</v>
      </c>
      <c r="K62" s="133">
        <v>335000</v>
      </c>
      <c r="L62" s="131" t="s">
        <v>21</v>
      </c>
      <c r="M62" s="148">
        <v>45657</v>
      </c>
      <c r="N62" s="138">
        <v>45838</v>
      </c>
      <c r="O62" s="131" t="s">
        <v>21</v>
      </c>
      <c r="P62" s="131" t="s">
        <v>21</v>
      </c>
      <c r="Q62" s="131" t="s">
        <v>21</v>
      </c>
      <c r="R62" s="131" t="s">
        <v>21</v>
      </c>
    </row>
    <row r="63" spans="1:18" ht="31.5" hidden="1" x14ac:dyDescent="0.25">
      <c r="A63" s="416"/>
      <c r="B63" s="96" t="s">
        <v>191</v>
      </c>
      <c r="C63" s="22"/>
      <c r="D63" s="22" t="s">
        <v>192</v>
      </c>
      <c r="E63" s="111" t="s">
        <v>193</v>
      </c>
      <c r="F63" s="22">
        <v>383</v>
      </c>
      <c r="G63" s="145">
        <v>502500</v>
      </c>
      <c r="H63" s="144">
        <v>502500</v>
      </c>
      <c r="I63" s="145">
        <v>205000</v>
      </c>
      <c r="J63" s="145">
        <v>0</v>
      </c>
      <c r="K63" s="145">
        <f>H63</f>
        <v>502500</v>
      </c>
      <c r="L63" s="96" t="s">
        <v>21</v>
      </c>
      <c r="M63" s="146">
        <v>45747</v>
      </c>
      <c r="N63" s="150" t="s">
        <v>533</v>
      </c>
      <c r="O63" s="96" t="s">
        <v>21</v>
      </c>
      <c r="P63" s="96" t="s">
        <v>21</v>
      </c>
      <c r="Q63" s="96" t="s">
        <v>21</v>
      </c>
      <c r="R63" s="96" t="s">
        <v>21</v>
      </c>
    </row>
    <row r="64" spans="1:18" s="123" customFormat="1" ht="15.75" hidden="1" customHeight="1" x14ac:dyDescent="0.25">
      <c r="A64" s="414" t="s">
        <v>208</v>
      </c>
      <c r="B64" s="116" t="s">
        <v>189</v>
      </c>
      <c r="C64" s="117"/>
      <c r="D64" s="116" t="s">
        <v>21</v>
      </c>
      <c r="E64" s="116" t="s">
        <v>187</v>
      </c>
      <c r="F64" s="117"/>
      <c r="G64" s="118">
        <v>1</v>
      </c>
      <c r="H64" s="119">
        <v>1</v>
      </c>
      <c r="I64" s="118">
        <v>0</v>
      </c>
      <c r="J64" s="118">
        <v>0</v>
      </c>
      <c r="K64" s="118">
        <v>0</v>
      </c>
      <c r="L64" s="116" t="s">
        <v>21</v>
      </c>
      <c r="M64" s="120">
        <v>45838</v>
      </c>
      <c r="N64" s="149">
        <v>45838</v>
      </c>
      <c r="O64" s="116">
        <v>0</v>
      </c>
      <c r="P64" s="116" t="s">
        <v>21</v>
      </c>
      <c r="Q64" s="143">
        <v>0</v>
      </c>
      <c r="R64" s="143">
        <v>0</v>
      </c>
    </row>
    <row r="65" spans="1:18" ht="15.75" hidden="1" x14ac:dyDescent="0.25">
      <c r="A65" s="415"/>
      <c r="B65" s="96" t="s">
        <v>190</v>
      </c>
      <c r="C65" s="22"/>
      <c r="D65" s="22"/>
      <c r="E65" s="96"/>
      <c r="F65" s="22"/>
      <c r="G65" s="95" t="s">
        <v>21</v>
      </c>
      <c r="H65" s="144"/>
      <c r="I65" s="95" t="s">
        <v>21</v>
      </c>
      <c r="J65" s="145"/>
      <c r="K65" s="145"/>
      <c r="L65" s="96" t="s">
        <v>21</v>
      </c>
      <c r="M65" s="146"/>
      <c r="N65" s="147"/>
      <c r="O65" s="96" t="s">
        <v>21</v>
      </c>
      <c r="P65" s="96" t="s">
        <v>21</v>
      </c>
      <c r="Q65" s="96" t="s">
        <v>21</v>
      </c>
      <c r="R65" s="96" t="s">
        <v>21</v>
      </c>
    </row>
    <row r="66" spans="1:18" ht="31.5" hidden="1" x14ac:dyDescent="0.25">
      <c r="A66" s="415"/>
      <c r="B66" s="131" t="s">
        <v>191</v>
      </c>
      <c r="C66" s="132"/>
      <c r="D66" s="132" t="s">
        <v>192</v>
      </c>
      <c r="E66" s="131" t="s">
        <v>193</v>
      </c>
      <c r="F66" s="132">
        <v>383</v>
      </c>
      <c r="G66" s="133">
        <v>335000</v>
      </c>
      <c r="H66" s="134">
        <v>0</v>
      </c>
      <c r="I66" s="133">
        <v>500000</v>
      </c>
      <c r="J66" s="133">
        <v>0</v>
      </c>
      <c r="K66" s="133">
        <v>0</v>
      </c>
      <c r="L66" s="131" t="s">
        <v>21</v>
      </c>
      <c r="M66" s="148">
        <v>45657</v>
      </c>
      <c r="N66" s="138">
        <v>45657</v>
      </c>
      <c r="O66" s="131" t="s">
        <v>21</v>
      </c>
      <c r="P66" s="131" t="s">
        <v>21</v>
      </c>
      <c r="Q66" s="131" t="s">
        <v>21</v>
      </c>
      <c r="R66" s="131" t="s">
        <v>21</v>
      </c>
    </row>
    <row r="67" spans="1:18" ht="31.5" hidden="1" x14ac:dyDescent="0.25">
      <c r="A67" s="416"/>
      <c r="B67" s="96" t="s">
        <v>191</v>
      </c>
      <c r="C67" s="22"/>
      <c r="D67" s="22" t="s">
        <v>192</v>
      </c>
      <c r="E67" s="111" t="s">
        <v>193</v>
      </c>
      <c r="F67" s="22">
        <v>383</v>
      </c>
      <c r="G67" s="145">
        <v>502500</v>
      </c>
      <c r="H67" s="144">
        <v>502500</v>
      </c>
      <c r="I67" s="145">
        <v>500000</v>
      </c>
      <c r="J67" s="145">
        <v>0</v>
      </c>
      <c r="K67" s="145">
        <f>H67</f>
        <v>502500</v>
      </c>
      <c r="L67" s="96" t="s">
        <v>21</v>
      </c>
      <c r="M67" s="146">
        <v>45747</v>
      </c>
      <c r="N67" s="150" t="s">
        <v>533</v>
      </c>
      <c r="O67" s="96" t="s">
        <v>21</v>
      </c>
      <c r="P67" s="96" t="s">
        <v>21</v>
      </c>
      <c r="Q67" s="96" t="s">
        <v>21</v>
      </c>
      <c r="R67" s="96" t="s">
        <v>21</v>
      </c>
    </row>
    <row r="68" spans="1:18" s="123" customFormat="1" ht="15.75" hidden="1" customHeight="1" x14ac:dyDescent="0.25">
      <c r="A68" s="414" t="s">
        <v>209</v>
      </c>
      <c r="B68" s="116" t="s">
        <v>189</v>
      </c>
      <c r="C68" s="117"/>
      <c r="D68" s="116" t="s">
        <v>21</v>
      </c>
      <c r="E68" s="116" t="s">
        <v>187</v>
      </c>
      <c r="F68" s="117"/>
      <c r="G68" s="118">
        <v>1</v>
      </c>
      <c r="H68" s="119">
        <v>1</v>
      </c>
      <c r="I68" s="118">
        <v>0</v>
      </c>
      <c r="J68" s="118">
        <v>0</v>
      </c>
      <c r="K68" s="118">
        <v>0</v>
      </c>
      <c r="L68" s="116" t="s">
        <v>21</v>
      </c>
      <c r="M68" s="120">
        <v>45838</v>
      </c>
      <c r="N68" s="149">
        <v>45838</v>
      </c>
      <c r="O68" s="116">
        <v>0</v>
      </c>
      <c r="P68" s="116" t="s">
        <v>21</v>
      </c>
      <c r="Q68" s="143">
        <v>0</v>
      </c>
      <c r="R68" s="143">
        <v>0</v>
      </c>
    </row>
    <row r="69" spans="1:18" ht="15.75" hidden="1" x14ac:dyDescent="0.25">
      <c r="A69" s="415"/>
      <c r="B69" s="96" t="s">
        <v>190</v>
      </c>
      <c r="C69" s="22"/>
      <c r="D69" s="22"/>
      <c r="E69" s="96"/>
      <c r="F69" s="22"/>
      <c r="G69" s="95" t="s">
        <v>21</v>
      </c>
      <c r="H69" s="144"/>
      <c r="I69" s="95" t="s">
        <v>21</v>
      </c>
      <c r="J69" s="145"/>
      <c r="K69" s="145"/>
      <c r="L69" s="96" t="s">
        <v>21</v>
      </c>
      <c r="M69" s="146"/>
      <c r="N69" s="147"/>
      <c r="O69" s="96" t="s">
        <v>21</v>
      </c>
      <c r="P69" s="96" t="s">
        <v>21</v>
      </c>
      <c r="Q69" s="96" t="s">
        <v>21</v>
      </c>
      <c r="R69" s="96" t="s">
        <v>21</v>
      </c>
    </row>
    <row r="70" spans="1:18" ht="31.5" hidden="1" x14ac:dyDescent="0.25">
      <c r="A70" s="415"/>
      <c r="B70" s="131" t="s">
        <v>191</v>
      </c>
      <c r="C70" s="132"/>
      <c r="D70" s="132" t="s">
        <v>192</v>
      </c>
      <c r="E70" s="131" t="s">
        <v>193</v>
      </c>
      <c r="F70" s="132">
        <v>383</v>
      </c>
      <c r="G70" s="133">
        <v>335000</v>
      </c>
      <c r="H70" s="134">
        <v>0</v>
      </c>
      <c r="I70" s="133">
        <v>500000</v>
      </c>
      <c r="J70" s="133">
        <v>0</v>
      </c>
      <c r="K70" s="133">
        <v>0</v>
      </c>
      <c r="L70" s="131" t="s">
        <v>21</v>
      </c>
      <c r="M70" s="148">
        <v>45657</v>
      </c>
      <c r="N70" s="138">
        <v>45657</v>
      </c>
      <c r="O70" s="131" t="s">
        <v>21</v>
      </c>
      <c r="P70" s="131" t="s">
        <v>21</v>
      </c>
      <c r="Q70" s="131" t="s">
        <v>21</v>
      </c>
      <c r="R70" s="131" t="s">
        <v>21</v>
      </c>
    </row>
    <row r="71" spans="1:18" ht="31.5" hidden="1" x14ac:dyDescent="0.25">
      <c r="A71" s="416"/>
      <c r="B71" s="96" t="s">
        <v>191</v>
      </c>
      <c r="C71" s="22"/>
      <c r="D71" s="22" t="s">
        <v>192</v>
      </c>
      <c r="E71" s="111" t="s">
        <v>193</v>
      </c>
      <c r="F71" s="22">
        <v>383</v>
      </c>
      <c r="G71" s="145">
        <v>502500</v>
      </c>
      <c r="H71" s="144">
        <v>502500</v>
      </c>
      <c r="I71" s="145">
        <v>500000</v>
      </c>
      <c r="J71" s="145">
        <v>0</v>
      </c>
      <c r="K71" s="145">
        <f>H71</f>
        <v>502500</v>
      </c>
      <c r="L71" s="96" t="s">
        <v>21</v>
      </c>
      <c r="M71" s="146">
        <v>45747</v>
      </c>
      <c r="N71" s="147" t="s">
        <v>533</v>
      </c>
      <c r="O71" s="96" t="s">
        <v>21</v>
      </c>
      <c r="P71" s="96" t="s">
        <v>21</v>
      </c>
      <c r="Q71" s="96" t="s">
        <v>21</v>
      </c>
      <c r="R71" s="96" t="s">
        <v>21</v>
      </c>
    </row>
    <row r="72" spans="1:18" s="123" customFormat="1" ht="15.75" hidden="1" customHeight="1" x14ac:dyDescent="0.25">
      <c r="A72" s="414" t="s">
        <v>210</v>
      </c>
      <c r="B72" s="116" t="s">
        <v>189</v>
      </c>
      <c r="C72" s="117"/>
      <c r="D72" s="116" t="s">
        <v>21</v>
      </c>
      <c r="E72" s="116" t="s">
        <v>187</v>
      </c>
      <c r="F72" s="117"/>
      <c r="G72" s="118">
        <v>1</v>
      </c>
      <c r="H72" s="119">
        <v>1</v>
      </c>
      <c r="I72" s="118">
        <v>0</v>
      </c>
      <c r="J72" s="118">
        <v>0</v>
      </c>
      <c r="K72" s="118">
        <v>0</v>
      </c>
      <c r="L72" s="116" t="s">
        <v>21</v>
      </c>
      <c r="M72" s="120">
        <v>45838</v>
      </c>
      <c r="N72" s="149">
        <v>45838</v>
      </c>
      <c r="O72" s="116">
        <v>0</v>
      </c>
      <c r="P72" s="116" t="s">
        <v>21</v>
      </c>
      <c r="Q72" s="143">
        <v>0</v>
      </c>
      <c r="R72" s="143">
        <v>0</v>
      </c>
    </row>
    <row r="73" spans="1:18" ht="15.75" hidden="1" x14ac:dyDescent="0.25">
      <c r="A73" s="415"/>
      <c r="B73" s="96" t="s">
        <v>190</v>
      </c>
      <c r="C73" s="22"/>
      <c r="D73" s="22"/>
      <c r="E73" s="96"/>
      <c r="F73" s="22"/>
      <c r="G73" s="95" t="s">
        <v>21</v>
      </c>
      <c r="H73" s="144"/>
      <c r="I73" s="95" t="s">
        <v>21</v>
      </c>
      <c r="J73" s="145"/>
      <c r="K73" s="145"/>
      <c r="L73" s="96" t="s">
        <v>21</v>
      </c>
      <c r="M73" s="146"/>
      <c r="N73" s="147"/>
      <c r="O73" s="96" t="s">
        <v>21</v>
      </c>
      <c r="P73" s="96" t="s">
        <v>21</v>
      </c>
      <c r="Q73" s="96" t="s">
        <v>21</v>
      </c>
      <c r="R73" s="96" t="s">
        <v>21</v>
      </c>
    </row>
    <row r="74" spans="1:18" ht="31.5" hidden="1" x14ac:dyDescent="0.25">
      <c r="A74" s="415"/>
      <c r="B74" s="131" t="s">
        <v>191</v>
      </c>
      <c r="C74" s="132"/>
      <c r="D74" s="132" t="s">
        <v>192</v>
      </c>
      <c r="E74" s="131" t="s">
        <v>193</v>
      </c>
      <c r="F74" s="132">
        <v>383</v>
      </c>
      <c r="G74" s="133">
        <v>335000</v>
      </c>
      <c r="H74" s="134">
        <v>0</v>
      </c>
      <c r="I74" s="133">
        <v>72498</v>
      </c>
      <c r="J74" s="133">
        <v>0</v>
      </c>
      <c r="K74" s="133">
        <v>335000</v>
      </c>
      <c r="L74" s="131" t="s">
        <v>21</v>
      </c>
      <c r="M74" s="148">
        <v>45657</v>
      </c>
      <c r="N74" s="138">
        <v>45838</v>
      </c>
      <c r="O74" s="131" t="s">
        <v>21</v>
      </c>
      <c r="P74" s="131" t="s">
        <v>21</v>
      </c>
      <c r="Q74" s="131" t="s">
        <v>21</v>
      </c>
      <c r="R74" s="131" t="s">
        <v>21</v>
      </c>
    </row>
    <row r="75" spans="1:18" ht="31.5" hidden="1" x14ac:dyDescent="0.25">
      <c r="A75" s="416"/>
      <c r="B75" s="96" t="s">
        <v>191</v>
      </c>
      <c r="C75" s="22"/>
      <c r="D75" s="22" t="s">
        <v>192</v>
      </c>
      <c r="E75" s="111" t="s">
        <v>193</v>
      </c>
      <c r="F75" s="22">
        <v>383</v>
      </c>
      <c r="G75" s="145">
        <v>500250</v>
      </c>
      <c r="H75" s="144">
        <v>500250</v>
      </c>
      <c r="I75" s="145">
        <v>72498</v>
      </c>
      <c r="J75" s="145">
        <v>0</v>
      </c>
      <c r="K75" s="145">
        <f>H75</f>
        <v>500250</v>
      </c>
      <c r="L75" s="96" t="s">
        <v>21</v>
      </c>
      <c r="M75" s="146">
        <v>45747</v>
      </c>
      <c r="N75" s="150" t="s">
        <v>533</v>
      </c>
      <c r="O75" s="96" t="s">
        <v>21</v>
      </c>
      <c r="P75" s="96" t="s">
        <v>21</v>
      </c>
      <c r="Q75" s="96" t="s">
        <v>21</v>
      </c>
      <c r="R75" s="96" t="s">
        <v>21</v>
      </c>
    </row>
    <row r="76" spans="1:18" s="123" customFormat="1" ht="15.75" hidden="1" customHeight="1" x14ac:dyDescent="0.25">
      <c r="A76" s="414" t="s">
        <v>211</v>
      </c>
      <c r="B76" s="116" t="s">
        <v>189</v>
      </c>
      <c r="C76" s="117"/>
      <c r="D76" s="116" t="s">
        <v>21</v>
      </c>
      <c r="E76" s="116" t="s">
        <v>187</v>
      </c>
      <c r="F76" s="117"/>
      <c r="G76" s="118">
        <v>1</v>
      </c>
      <c r="H76" s="119">
        <v>1</v>
      </c>
      <c r="I76" s="118">
        <v>0</v>
      </c>
      <c r="J76" s="118">
        <v>0</v>
      </c>
      <c r="K76" s="118">
        <v>0</v>
      </c>
      <c r="L76" s="116" t="s">
        <v>21</v>
      </c>
      <c r="M76" s="120">
        <v>45838</v>
      </c>
      <c r="N76" s="149">
        <v>45838</v>
      </c>
      <c r="O76" s="116">
        <v>0</v>
      </c>
      <c r="P76" s="116" t="s">
        <v>21</v>
      </c>
      <c r="Q76" s="143">
        <v>0</v>
      </c>
      <c r="R76" s="143">
        <v>0</v>
      </c>
    </row>
    <row r="77" spans="1:18" ht="15.75" hidden="1" x14ac:dyDescent="0.25">
      <c r="A77" s="415"/>
      <c r="B77" s="96" t="s">
        <v>190</v>
      </c>
      <c r="C77" s="22"/>
      <c r="D77" s="22"/>
      <c r="E77" s="96"/>
      <c r="F77" s="22"/>
      <c r="G77" s="95" t="s">
        <v>21</v>
      </c>
      <c r="H77" s="144"/>
      <c r="I77" s="95" t="s">
        <v>21</v>
      </c>
      <c r="J77" s="145"/>
      <c r="K77" s="145"/>
      <c r="L77" s="96" t="s">
        <v>21</v>
      </c>
      <c r="M77" s="146"/>
      <c r="N77" s="147"/>
      <c r="O77" s="96" t="s">
        <v>21</v>
      </c>
      <c r="P77" s="96" t="s">
        <v>21</v>
      </c>
      <c r="Q77" s="96" t="s">
        <v>21</v>
      </c>
      <c r="R77" s="96" t="s">
        <v>21</v>
      </c>
    </row>
    <row r="78" spans="1:18" ht="31.5" hidden="1" x14ac:dyDescent="0.25">
      <c r="A78" s="415"/>
      <c r="B78" s="131" t="s">
        <v>191</v>
      </c>
      <c r="C78" s="132"/>
      <c r="D78" s="132" t="s">
        <v>192</v>
      </c>
      <c r="E78" s="131" t="s">
        <v>193</v>
      </c>
      <c r="F78" s="132">
        <v>383</v>
      </c>
      <c r="G78" s="133">
        <v>335000</v>
      </c>
      <c r="H78" s="134">
        <v>0</v>
      </c>
      <c r="I78" s="133">
        <v>500000</v>
      </c>
      <c r="J78" s="133">
        <v>0</v>
      </c>
      <c r="K78" s="133">
        <v>0</v>
      </c>
      <c r="L78" s="131" t="s">
        <v>21</v>
      </c>
      <c r="M78" s="148">
        <v>45657</v>
      </c>
      <c r="N78" s="138">
        <v>45657</v>
      </c>
      <c r="O78" s="131" t="s">
        <v>21</v>
      </c>
      <c r="P78" s="131" t="s">
        <v>21</v>
      </c>
      <c r="Q78" s="131" t="s">
        <v>21</v>
      </c>
      <c r="R78" s="131" t="s">
        <v>21</v>
      </c>
    </row>
    <row r="79" spans="1:18" ht="31.5" hidden="1" x14ac:dyDescent="0.25">
      <c r="A79" s="416"/>
      <c r="B79" s="96" t="s">
        <v>191</v>
      </c>
      <c r="C79" s="22"/>
      <c r="D79" s="22" t="s">
        <v>192</v>
      </c>
      <c r="E79" s="111" t="s">
        <v>193</v>
      </c>
      <c r="F79" s="22">
        <v>383</v>
      </c>
      <c r="G79" s="145">
        <v>500250</v>
      </c>
      <c r="H79" s="144">
        <v>500250</v>
      </c>
      <c r="I79" s="145">
        <v>500000</v>
      </c>
      <c r="J79" s="145">
        <v>0</v>
      </c>
      <c r="K79" s="145">
        <f>H79</f>
        <v>500250</v>
      </c>
      <c r="L79" s="96" t="s">
        <v>21</v>
      </c>
      <c r="M79" s="146">
        <v>45747</v>
      </c>
      <c r="N79" s="150" t="s">
        <v>533</v>
      </c>
      <c r="O79" s="96" t="s">
        <v>21</v>
      </c>
      <c r="P79" s="96" t="s">
        <v>21</v>
      </c>
      <c r="Q79" s="96" t="s">
        <v>21</v>
      </c>
      <c r="R79" s="96" t="s">
        <v>21</v>
      </c>
    </row>
    <row r="80" spans="1:18" s="123" customFormat="1" ht="15.75" hidden="1" customHeight="1" x14ac:dyDescent="0.25">
      <c r="A80" s="414" t="s">
        <v>212</v>
      </c>
      <c r="B80" s="116" t="s">
        <v>189</v>
      </c>
      <c r="C80" s="117"/>
      <c r="D80" s="116" t="s">
        <v>21</v>
      </c>
      <c r="E80" s="116" t="s">
        <v>187</v>
      </c>
      <c r="F80" s="117"/>
      <c r="G80" s="118">
        <v>1</v>
      </c>
      <c r="H80" s="119">
        <v>1</v>
      </c>
      <c r="I80" s="118">
        <v>0</v>
      </c>
      <c r="J80" s="118">
        <v>0</v>
      </c>
      <c r="K80" s="118">
        <v>0</v>
      </c>
      <c r="L80" s="116" t="s">
        <v>21</v>
      </c>
      <c r="M80" s="120">
        <v>45838</v>
      </c>
      <c r="N80" s="149">
        <v>45838</v>
      </c>
      <c r="O80" s="116">
        <v>0</v>
      </c>
      <c r="P80" s="116" t="s">
        <v>21</v>
      </c>
      <c r="Q80" s="143">
        <v>0</v>
      </c>
      <c r="R80" s="143">
        <v>0</v>
      </c>
    </row>
    <row r="81" spans="1:18" ht="15.75" hidden="1" x14ac:dyDescent="0.25">
      <c r="A81" s="415"/>
      <c r="B81" s="96" t="s">
        <v>190</v>
      </c>
      <c r="C81" s="22"/>
      <c r="D81" s="22"/>
      <c r="E81" s="96"/>
      <c r="F81" s="22"/>
      <c r="G81" s="95" t="s">
        <v>21</v>
      </c>
      <c r="H81" s="144"/>
      <c r="I81" s="95" t="s">
        <v>21</v>
      </c>
      <c r="J81" s="145"/>
      <c r="K81" s="145"/>
      <c r="L81" s="96" t="s">
        <v>21</v>
      </c>
      <c r="M81" s="146"/>
      <c r="N81" s="147"/>
      <c r="O81" s="96" t="s">
        <v>21</v>
      </c>
      <c r="P81" s="96" t="s">
        <v>21</v>
      </c>
      <c r="Q81" s="96" t="s">
        <v>21</v>
      </c>
      <c r="R81" s="96" t="s">
        <v>21</v>
      </c>
    </row>
    <row r="82" spans="1:18" ht="31.5" hidden="1" x14ac:dyDescent="0.25">
      <c r="A82" s="415"/>
      <c r="B82" s="131" t="s">
        <v>191</v>
      </c>
      <c r="C82" s="132"/>
      <c r="D82" s="132" t="s">
        <v>192</v>
      </c>
      <c r="E82" s="131" t="s">
        <v>193</v>
      </c>
      <c r="F82" s="132">
        <v>383</v>
      </c>
      <c r="G82" s="133">
        <v>335000</v>
      </c>
      <c r="H82" s="134">
        <v>0</v>
      </c>
      <c r="I82" s="133">
        <v>500000</v>
      </c>
      <c r="J82" s="133">
        <v>0</v>
      </c>
      <c r="K82" s="133">
        <v>0</v>
      </c>
      <c r="L82" s="131" t="s">
        <v>21</v>
      </c>
      <c r="M82" s="148">
        <v>45657</v>
      </c>
      <c r="N82" s="138">
        <v>45657</v>
      </c>
      <c r="O82" s="131" t="s">
        <v>21</v>
      </c>
      <c r="P82" s="131" t="s">
        <v>21</v>
      </c>
      <c r="Q82" s="131" t="s">
        <v>21</v>
      </c>
      <c r="R82" s="131" t="s">
        <v>21</v>
      </c>
    </row>
    <row r="83" spans="1:18" ht="31.5" hidden="1" x14ac:dyDescent="0.25">
      <c r="A83" s="416"/>
      <c r="B83" s="96" t="s">
        <v>191</v>
      </c>
      <c r="C83" s="22"/>
      <c r="D83" s="22" t="s">
        <v>192</v>
      </c>
      <c r="E83" s="111" t="s">
        <v>193</v>
      </c>
      <c r="F83" s="22">
        <v>383</v>
      </c>
      <c r="G83" s="145">
        <v>500250</v>
      </c>
      <c r="H83" s="144">
        <v>500250</v>
      </c>
      <c r="I83" s="145">
        <v>500000</v>
      </c>
      <c r="J83" s="145">
        <v>0</v>
      </c>
      <c r="K83" s="145">
        <f>H83</f>
        <v>500250</v>
      </c>
      <c r="L83" s="96" t="s">
        <v>21</v>
      </c>
      <c r="M83" s="146">
        <v>45747</v>
      </c>
      <c r="N83" s="150" t="s">
        <v>533</v>
      </c>
      <c r="O83" s="96" t="s">
        <v>21</v>
      </c>
      <c r="P83" s="96" t="s">
        <v>21</v>
      </c>
      <c r="Q83" s="96" t="s">
        <v>21</v>
      </c>
      <c r="R83" s="96" t="s">
        <v>21</v>
      </c>
    </row>
    <row r="84" spans="1:18" s="123" customFormat="1" ht="15.75" hidden="1" customHeight="1" x14ac:dyDescent="0.25">
      <c r="A84" s="414" t="s">
        <v>213</v>
      </c>
      <c r="B84" s="116" t="s">
        <v>189</v>
      </c>
      <c r="C84" s="117"/>
      <c r="D84" s="116" t="s">
        <v>21</v>
      </c>
      <c r="E84" s="116" t="s">
        <v>187</v>
      </c>
      <c r="F84" s="117"/>
      <c r="G84" s="118">
        <v>1</v>
      </c>
      <c r="H84" s="119">
        <v>1</v>
      </c>
      <c r="I84" s="118">
        <v>0</v>
      </c>
      <c r="J84" s="118">
        <v>0</v>
      </c>
      <c r="K84" s="118">
        <v>0</v>
      </c>
      <c r="L84" s="116" t="s">
        <v>21</v>
      </c>
      <c r="M84" s="120">
        <v>45838</v>
      </c>
      <c r="N84" s="149">
        <v>45838</v>
      </c>
      <c r="O84" s="116">
        <v>0</v>
      </c>
      <c r="P84" s="116" t="s">
        <v>21</v>
      </c>
      <c r="Q84" s="143">
        <v>0</v>
      </c>
      <c r="R84" s="143">
        <v>0</v>
      </c>
    </row>
    <row r="85" spans="1:18" ht="15.75" hidden="1" x14ac:dyDescent="0.25">
      <c r="A85" s="415"/>
      <c r="B85" s="96" t="s">
        <v>190</v>
      </c>
      <c r="C85" s="22"/>
      <c r="D85" s="22"/>
      <c r="E85" s="96"/>
      <c r="F85" s="22"/>
      <c r="G85" s="95" t="s">
        <v>21</v>
      </c>
      <c r="H85" s="144"/>
      <c r="I85" s="95" t="s">
        <v>21</v>
      </c>
      <c r="J85" s="145"/>
      <c r="K85" s="145"/>
      <c r="L85" s="96" t="s">
        <v>21</v>
      </c>
      <c r="M85" s="146"/>
      <c r="N85" s="147"/>
      <c r="O85" s="96" t="s">
        <v>21</v>
      </c>
      <c r="P85" s="96" t="s">
        <v>21</v>
      </c>
      <c r="Q85" s="96" t="s">
        <v>21</v>
      </c>
      <c r="R85" s="96" t="s">
        <v>21</v>
      </c>
    </row>
    <row r="86" spans="1:18" ht="31.5" hidden="1" x14ac:dyDescent="0.25">
      <c r="A86" s="415"/>
      <c r="B86" s="131" t="s">
        <v>191</v>
      </c>
      <c r="C86" s="132"/>
      <c r="D86" s="132" t="s">
        <v>192</v>
      </c>
      <c r="E86" s="131" t="s">
        <v>193</v>
      </c>
      <c r="F86" s="132">
        <v>383</v>
      </c>
      <c r="G86" s="133">
        <v>136650</v>
      </c>
      <c r="H86" s="134">
        <v>0</v>
      </c>
      <c r="I86" s="133">
        <v>184511.97999999998</v>
      </c>
      <c r="J86" s="133">
        <v>0</v>
      </c>
      <c r="K86" s="133">
        <v>0</v>
      </c>
      <c r="L86" s="131" t="s">
        <v>21</v>
      </c>
      <c r="M86" s="148">
        <v>45657</v>
      </c>
      <c r="N86" s="138">
        <v>45657</v>
      </c>
      <c r="O86" s="131" t="s">
        <v>21</v>
      </c>
      <c r="P86" s="131" t="s">
        <v>21</v>
      </c>
      <c r="Q86" s="131" t="s">
        <v>21</v>
      </c>
      <c r="R86" s="131" t="s">
        <v>21</v>
      </c>
    </row>
    <row r="87" spans="1:18" ht="31.5" hidden="1" x14ac:dyDescent="0.25">
      <c r="A87" s="416"/>
      <c r="B87" s="96" t="s">
        <v>191</v>
      </c>
      <c r="C87" s="22"/>
      <c r="D87" s="22" t="s">
        <v>192</v>
      </c>
      <c r="E87" s="111" t="s">
        <v>193</v>
      </c>
      <c r="F87" s="22">
        <v>383</v>
      </c>
      <c r="G87" s="145">
        <v>204975</v>
      </c>
      <c r="H87" s="144">
        <v>204975</v>
      </c>
      <c r="I87" s="145">
        <v>184511.97999999998</v>
      </c>
      <c r="J87" s="145">
        <v>0</v>
      </c>
      <c r="K87" s="145">
        <f>H87</f>
        <v>204975</v>
      </c>
      <c r="L87" s="96" t="s">
        <v>21</v>
      </c>
      <c r="M87" s="146">
        <v>45747</v>
      </c>
      <c r="N87" s="150" t="s">
        <v>533</v>
      </c>
      <c r="O87" s="96" t="s">
        <v>21</v>
      </c>
      <c r="P87" s="96" t="s">
        <v>21</v>
      </c>
      <c r="Q87" s="96" t="s">
        <v>21</v>
      </c>
      <c r="R87" s="96" t="s">
        <v>21</v>
      </c>
    </row>
    <row r="88" spans="1:18" s="123" customFormat="1" ht="15.75" hidden="1" customHeight="1" x14ac:dyDescent="0.25">
      <c r="A88" s="414" t="s">
        <v>214</v>
      </c>
      <c r="B88" s="116" t="s">
        <v>189</v>
      </c>
      <c r="C88" s="117"/>
      <c r="D88" s="116" t="s">
        <v>21</v>
      </c>
      <c r="E88" s="116" t="s">
        <v>187</v>
      </c>
      <c r="F88" s="117"/>
      <c r="G88" s="118">
        <v>1</v>
      </c>
      <c r="H88" s="119">
        <v>1</v>
      </c>
      <c r="I88" s="118">
        <v>0</v>
      </c>
      <c r="J88" s="118">
        <v>0</v>
      </c>
      <c r="K88" s="118">
        <v>0</v>
      </c>
      <c r="L88" s="116" t="s">
        <v>21</v>
      </c>
      <c r="M88" s="120">
        <v>45838</v>
      </c>
      <c r="N88" s="149">
        <v>45838</v>
      </c>
      <c r="O88" s="116">
        <v>0</v>
      </c>
      <c r="P88" s="116" t="s">
        <v>21</v>
      </c>
      <c r="Q88" s="143">
        <v>0</v>
      </c>
      <c r="R88" s="143">
        <v>0</v>
      </c>
    </row>
    <row r="89" spans="1:18" ht="15.75" hidden="1" x14ac:dyDescent="0.25">
      <c r="A89" s="415"/>
      <c r="B89" s="96" t="s">
        <v>190</v>
      </c>
      <c r="C89" s="22"/>
      <c r="D89" s="22"/>
      <c r="E89" s="96"/>
      <c r="F89" s="22"/>
      <c r="G89" s="95" t="s">
        <v>21</v>
      </c>
      <c r="H89" s="144"/>
      <c r="I89" s="95" t="s">
        <v>21</v>
      </c>
      <c r="J89" s="145"/>
      <c r="K89" s="145"/>
      <c r="L89" s="96" t="s">
        <v>21</v>
      </c>
      <c r="M89" s="146"/>
      <c r="N89" s="147"/>
      <c r="O89" s="96" t="s">
        <v>21</v>
      </c>
      <c r="P89" s="96" t="s">
        <v>21</v>
      </c>
      <c r="Q89" s="96" t="s">
        <v>21</v>
      </c>
      <c r="R89" s="96" t="s">
        <v>21</v>
      </c>
    </row>
    <row r="90" spans="1:18" ht="31.5" hidden="1" x14ac:dyDescent="0.25">
      <c r="A90" s="415"/>
      <c r="B90" s="131" t="s">
        <v>191</v>
      </c>
      <c r="C90" s="132"/>
      <c r="D90" s="132" t="s">
        <v>192</v>
      </c>
      <c r="E90" s="131" t="s">
        <v>193</v>
      </c>
      <c r="F90" s="132">
        <v>383</v>
      </c>
      <c r="G90" s="133">
        <v>335000</v>
      </c>
      <c r="H90" s="134">
        <v>0</v>
      </c>
      <c r="I90" s="133">
        <v>431709</v>
      </c>
      <c r="J90" s="133">
        <v>0</v>
      </c>
      <c r="K90" s="133">
        <v>0</v>
      </c>
      <c r="L90" s="131" t="s">
        <v>21</v>
      </c>
      <c r="M90" s="148">
        <v>45657</v>
      </c>
      <c r="N90" s="138">
        <v>45657</v>
      </c>
      <c r="O90" s="131" t="s">
        <v>21</v>
      </c>
      <c r="P90" s="131" t="s">
        <v>21</v>
      </c>
      <c r="Q90" s="131" t="s">
        <v>21</v>
      </c>
      <c r="R90" s="131" t="s">
        <v>21</v>
      </c>
    </row>
    <row r="91" spans="1:18" ht="31.5" hidden="1" x14ac:dyDescent="0.25">
      <c r="A91" s="416"/>
      <c r="B91" s="96" t="s">
        <v>191</v>
      </c>
      <c r="C91" s="22"/>
      <c r="D91" s="22" t="s">
        <v>192</v>
      </c>
      <c r="E91" s="111" t="s">
        <v>193</v>
      </c>
      <c r="F91" s="22">
        <v>383</v>
      </c>
      <c r="G91" s="145">
        <v>502500</v>
      </c>
      <c r="H91" s="144">
        <v>502500</v>
      </c>
      <c r="I91" s="145">
        <v>431709</v>
      </c>
      <c r="J91" s="145">
        <v>0</v>
      </c>
      <c r="K91" s="145">
        <f>H91</f>
        <v>502500</v>
      </c>
      <c r="L91" s="96" t="s">
        <v>21</v>
      </c>
      <c r="M91" s="146">
        <v>45747</v>
      </c>
      <c r="N91" s="150" t="s">
        <v>533</v>
      </c>
      <c r="O91" s="96" t="s">
        <v>21</v>
      </c>
      <c r="P91" s="96" t="s">
        <v>21</v>
      </c>
      <c r="Q91" s="96" t="s">
        <v>21</v>
      </c>
      <c r="R91" s="96" t="s">
        <v>21</v>
      </c>
    </row>
    <row r="92" spans="1:18" s="123" customFormat="1" ht="15.75" hidden="1" customHeight="1" x14ac:dyDescent="0.25">
      <c r="A92" s="414" t="s">
        <v>215</v>
      </c>
      <c r="B92" s="116" t="s">
        <v>189</v>
      </c>
      <c r="C92" s="117"/>
      <c r="D92" s="116" t="s">
        <v>21</v>
      </c>
      <c r="E92" s="116" t="s">
        <v>187</v>
      </c>
      <c r="F92" s="117"/>
      <c r="G92" s="118">
        <v>1</v>
      </c>
      <c r="H92" s="119">
        <v>1</v>
      </c>
      <c r="I92" s="118">
        <v>0</v>
      </c>
      <c r="J92" s="118">
        <v>0</v>
      </c>
      <c r="K92" s="118">
        <v>0</v>
      </c>
      <c r="L92" s="116" t="s">
        <v>21</v>
      </c>
      <c r="M92" s="120">
        <v>45838</v>
      </c>
      <c r="N92" s="149">
        <v>45838</v>
      </c>
      <c r="O92" s="116">
        <v>0</v>
      </c>
      <c r="P92" s="116" t="s">
        <v>21</v>
      </c>
      <c r="Q92" s="143">
        <v>0</v>
      </c>
      <c r="R92" s="143">
        <v>0</v>
      </c>
    </row>
    <row r="93" spans="1:18" ht="15.75" hidden="1" x14ac:dyDescent="0.25">
      <c r="A93" s="415"/>
      <c r="B93" s="96" t="s">
        <v>190</v>
      </c>
      <c r="C93" s="22"/>
      <c r="D93" s="22"/>
      <c r="E93" s="96"/>
      <c r="F93" s="22"/>
      <c r="G93" s="95" t="s">
        <v>21</v>
      </c>
      <c r="H93" s="144"/>
      <c r="I93" s="95" t="s">
        <v>21</v>
      </c>
      <c r="J93" s="145"/>
      <c r="K93" s="145"/>
      <c r="L93" s="96" t="s">
        <v>21</v>
      </c>
      <c r="M93" s="146"/>
      <c r="N93" s="147"/>
      <c r="O93" s="96" t="s">
        <v>21</v>
      </c>
      <c r="P93" s="96" t="s">
        <v>21</v>
      </c>
      <c r="Q93" s="96" t="s">
        <v>21</v>
      </c>
      <c r="R93" s="96" t="s">
        <v>21</v>
      </c>
    </row>
    <row r="94" spans="1:18" ht="31.5" hidden="1" x14ac:dyDescent="0.25">
      <c r="A94" s="415"/>
      <c r="B94" s="131" t="s">
        <v>191</v>
      </c>
      <c r="C94" s="132"/>
      <c r="D94" s="132" t="s">
        <v>192</v>
      </c>
      <c r="E94" s="131" t="s">
        <v>193</v>
      </c>
      <c r="F94" s="132">
        <v>383</v>
      </c>
      <c r="G94" s="133">
        <v>335000</v>
      </c>
      <c r="H94" s="134">
        <v>0</v>
      </c>
      <c r="I94" s="133">
        <v>500000</v>
      </c>
      <c r="J94" s="133">
        <v>0</v>
      </c>
      <c r="K94" s="133">
        <v>0</v>
      </c>
      <c r="L94" s="131" t="s">
        <v>21</v>
      </c>
      <c r="M94" s="148">
        <v>45657</v>
      </c>
      <c r="N94" s="138">
        <v>45657</v>
      </c>
      <c r="O94" s="131" t="s">
        <v>21</v>
      </c>
      <c r="P94" s="131" t="s">
        <v>21</v>
      </c>
      <c r="Q94" s="131" t="s">
        <v>21</v>
      </c>
      <c r="R94" s="131" t="s">
        <v>21</v>
      </c>
    </row>
    <row r="95" spans="1:18" ht="41.25" hidden="1" customHeight="1" x14ac:dyDescent="0.25">
      <c r="A95" s="416"/>
      <c r="B95" s="96" t="s">
        <v>191</v>
      </c>
      <c r="C95" s="22"/>
      <c r="D95" s="22" t="s">
        <v>192</v>
      </c>
      <c r="E95" s="111" t="s">
        <v>193</v>
      </c>
      <c r="F95" s="22">
        <v>383</v>
      </c>
      <c r="G95" s="145">
        <v>502500</v>
      </c>
      <c r="H95" s="144">
        <v>502500</v>
      </c>
      <c r="I95" s="145">
        <v>500000</v>
      </c>
      <c r="J95" s="145">
        <v>0</v>
      </c>
      <c r="K95" s="145">
        <f>H95</f>
        <v>502500</v>
      </c>
      <c r="L95" s="96" t="s">
        <v>21</v>
      </c>
      <c r="M95" s="146">
        <v>45747</v>
      </c>
      <c r="N95" s="150" t="s">
        <v>533</v>
      </c>
      <c r="O95" s="96" t="s">
        <v>21</v>
      </c>
      <c r="P95" s="96" t="s">
        <v>21</v>
      </c>
      <c r="Q95" s="96" t="s">
        <v>21</v>
      </c>
      <c r="R95" s="96" t="s">
        <v>21</v>
      </c>
    </row>
    <row r="96" spans="1:18" s="123" customFormat="1" ht="15.75" hidden="1" customHeight="1" x14ac:dyDescent="0.25">
      <c r="A96" s="414" t="s">
        <v>216</v>
      </c>
      <c r="B96" s="116" t="s">
        <v>189</v>
      </c>
      <c r="C96" s="117"/>
      <c r="D96" s="116" t="s">
        <v>21</v>
      </c>
      <c r="E96" s="116" t="s">
        <v>187</v>
      </c>
      <c r="F96" s="117"/>
      <c r="G96" s="118">
        <v>1</v>
      </c>
      <c r="H96" s="119">
        <v>1</v>
      </c>
      <c r="I96" s="118">
        <v>1</v>
      </c>
      <c r="J96" s="118">
        <v>1</v>
      </c>
      <c r="K96" s="118">
        <v>1</v>
      </c>
      <c r="L96" s="116" t="s">
        <v>21</v>
      </c>
      <c r="M96" s="120">
        <v>45838</v>
      </c>
      <c r="N96" s="142">
        <v>45657</v>
      </c>
      <c r="O96" s="116">
        <v>0</v>
      </c>
      <c r="P96" s="116" t="s">
        <v>21</v>
      </c>
      <c r="Q96" s="143">
        <v>0</v>
      </c>
      <c r="R96" s="143">
        <v>0</v>
      </c>
    </row>
    <row r="97" spans="1:18" ht="15.75" hidden="1" x14ac:dyDescent="0.25">
      <c r="A97" s="415"/>
      <c r="B97" s="96" t="s">
        <v>190</v>
      </c>
      <c r="C97" s="22"/>
      <c r="D97" s="22"/>
      <c r="E97" s="96"/>
      <c r="F97" s="22"/>
      <c r="G97" s="95" t="s">
        <v>21</v>
      </c>
      <c r="H97" s="144"/>
      <c r="I97" s="95" t="s">
        <v>21</v>
      </c>
      <c r="J97" s="145"/>
      <c r="K97" s="145"/>
      <c r="L97" s="96" t="s">
        <v>21</v>
      </c>
      <c r="M97" s="146"/>
      <c r="N97" s="147"/>
      <c r="O97" s="96" t="s">
        <v>21</v>
      </c>
      <c r="P97" s="96" t="s">
        <v>21</v>
      </c>
      <c r="Q97" s="96" t="s">
        <v>21</v>
      </c>
      <c r="R97" s="96" t="s">
        <v>21</v>
      </c>
    </row>
    <row r="98" spans="1:18" ht="31.5" hidden="1" x14ac:dyDescent="0.25">
      <c r="A98" s="415"/>
      <c r="B98" s="131" t="s">
        <v>191</v>
      </c>
      <c r="C98" s="132"/>
      <c r="D98" s="132" t="s">
        <v>192</v>
      </c>
      <c r="E98" s="131" t="s">
        <v>193</v>
      </c>
      <c r="F98" s="132">
        <v>383</v>
      </c>
      <c r="G98" s="133">
        <v>200000</v>
      </c>
      <c r="H98" s="134">
        <v>0</v>
      </c>
      <c r="I98" s="133">
        <v>629132</v>
      </c>
      <c r="J98" s="133">
        <v>0</v>
      </c>
      <c r="K98" s="133">
        <v>0</v>
      </c>
      <c r="L98" s="131" t="s">
        <v>21</v>
      </c>
      <c r="M98" s="148">
        <v>45657</v>
      </c>
      <c r="N98" s="138">
        <v>45657</v>
      </c>
      <c r="O98" s="131" t="s">
        <v>21</v>
      </c>
      <c r="P98" s="131" t="s">
        <v>21</v>
      </c>
      <c r="Q98" s="131" t="s">
        <v>21</v>
      </c>
      <c r="R98" s="131" t="s">
        <v>21</v>
      </c>
    </row>
    <row r="99" spans="1:18" ht="31.5" hidden="1" x14ac:dyDescent="0.25">
      <c r="A99" s="416"/>
      <c r="B99" s="96" t="s">
        <v>191</v>
      </c>
      <c r="C99" s="22"/>
      <c r="D99" s="22" t="s">
        <v>192</v>
      </c>
      <c r="E99" s="111" t="s">
        <v>193</v>
      </c>
      <c r="F99" s="22">
        <v>383</v>
      </c>
      <c r="G99" s="145">
        <v>299955</v>
      </c>
      <c r="H99" s="144">
        <v>299955</v>
      </c>
      <c r="I99" s="145">
        <v>629132</v>
      </c>
      <c r="J99" s="145">
        <v>0</v>
      </c>
      <c r="K99" s="145">
        <v>0</v>
      </c>
      <c r="L99" s="96" t="s">
        <v>21</v>
      </c>
      <c r="M99" s="146">
        <v>45747</v>
      </c>
      <c r="N99" s="150">
        <v>45657</v>
      </c>
      <c r="O99" s="96" t="s">
        <v>21</v>
      </c>
      <c r="P99" s="96" t="s">
        <v>21</v>
      </c>
      <c r="Q99" s="96" t="s">
        <v>21</v>
      </c>
      <c r="R99" s="96" t="s">
        <v>21</v>
      </c>
    </row>
    <row r="100" spans="1:18" s="123" customFormat="1" ht="15.75" hidden="1" customHeight="1" x14ac:dyDescent="0.25">
      <c r="A100" s="414" t="s">
        <v>217</v>
      </c>
      <c r="B100" s="116" t="s">
        <v>189</v>
      </c>
      <c r="C100" s="117"/>
      <c r="D100" s="116" t="s">
        <v>21</v>
      </c>
      <c r="E100" s="116" t="s">
        <v>187</v>
      </c>
      <c r="F100" s="117"/>
      <c r="G100" s="118">
        <v>1</v>
      </c>
      <c r="H100" s="119">
        <v>1</v>
      </c>
      <c r="I100" s="118">
        <v>0</v>
      </c>
      <c r="J100" s="118">
        <v>0</v>
      </c>
      <c r="K100" s="118">
        <v>0</v>
      </c>
      <c r="L100" s="116" t="s">
        <v>21</v>
      </c>
      <c r="M100" s="120">
        <v>45838</v>
      </c>
      <c r="N100" s="149">
        <v>45838</v>
      </c>
      <c r="O100" s="116">
        <v>0</v>
      </c>
      <c r="P100" s="116" t="s">
        <v>21</v>
      </c>
      <c r="Q100" s="143">
        <v>0</v>
      </c>
      <c r="R100" s="143">
        <v>0</v>
      </c>
    </row>
    <row r="101" spans="1:18" ht="15.75" hidden="1" x14ac:dyDescent="0.25">
      <c r="A101" s="415"/>
      <c r="B101" s="96" t="s">
        <v>190</v>
      </c>
      <c r="C101" s="22"/>
      <c r="D101" s="22"/>
      <c r="E101" s="96"/>
      <c r="F101" s="22"/>
      <c r="G101" s="95" t="s">
        <v>21</v>
      </c>
      <c r="H101" s="144"/>
      <c r="I101" s="95" t="s">
        <v>21</v>
      </c>
      <c r="J101" s="145"/>
      <c r="K101" s="145"/>
      <c r="L101" s="96" t="s">
        <v>21</v>
      </c>
      <c r="M101" s="146"/>
      <c r="N101" s="147"/>
      <c r="O101" s="96" t="s">
        <v>21</v>
      </c>
      <c r="P101" s="96" t="s">
        <v>21</v>
      </c>
      <c r="Q101" s="96" t="s">
        <v>21</v>
      </c>
      <c r="R101" s="96" t="s">
        <v>21</v>
      </c>
    </row>
    <row r="102" spans="1:18" ht="31.5" hidden="1" x14ac:dyDescent="0.25">
      <c r="A102" s="415"/>
      <c r="B102" s="131" t="s">
        <v>191</v>
      </c>
      <c r="C102" s="132"/>
      <c r="D102" s="132" t="s">
        <v>192</v>
      </c>
      <c r="E102" s="131" t="s">
        <v>193</v>
      </c>
      <c r="F102" s="132">
        <v>383</v>
      </c>
      <c r="G102" s="133">
        <v>333500</v>
      </c>
      <c r="H102" s="134">
        <v>0</v>
      </c>
      <c r="I102" s="133">
        <v>499994</v>
      </c>
      <c r="J102" s="133">
        <v>0</v>
      </c>
      <c r="K102" s="133">
        <v>0</v>
      </c>
      <c r="L102" s="131" t="s">
        <v>21</v>
      </c>
      <c r="M102" s="148">
        <v>45657</v>
      </c>
      <c r="N102" s="138">
        <v>45657</v>
      </c>
      <c r="O102" s="131" t="s">
        <v>21</v>
      </c>
      <c r="P102" s="131" t="s">
        <v>21</v>
      </c>
      <c r="Q102" s="131" t="s">
        <v>21</v>
      </c>
      <c r="R102" s="131" t="s">
        <v>21</v>
      </c>
    </row>
    <row r="103" spans="1:18" ht="31.5" hidden="1" x14ac:dyDescent="0.25">
      <c r="A103" s="416"/>
      <c r="B103" s="96" t="s">
        <v>191</v>
      </c>
      <c r="C103" s="22"/>
      <c r="D103" s="22" t="s">
        <v>192</v>
      </c>
      <c r="E103" s="111" t="s">
        <v>193</v>
      </c>
      <c r="F103" s="22">
        <v>383</v>
      </c>
      <c r="G103" s="145">
        <v>500250</v>
      </c>
      <c r="H103" s="144">
        <v>500250</v>
      </c>
      <c r="I103" s="145">
        <v>499994</v>
      </c>
      <c r="J103" s="145">
        <v>0</v>
      </c>
      <c r="K103" s="145">
        <f>G103</f>
        <v>500250</v>
      </c>
      <c r="L103" s="96" t="s">
        <v>21</v>
      </c>
      <c r="M103" s="146">
        <v>45747</v>
      </c>
      <c r="N103" s="150" t="s">
        <v>533</v>
      </c>
      <c r="O103" s="96" t="s">
        <v>21</v>
      </c>
      <c r="P103" s="96" t="s">
        <v>21</v>
      </c>
      <c r="Q103" s="96" t="s">
        <v>21</v>
      </c>
      <c r="R103" s="96" t="s">
        <v>21</v>
      </c>
    </row>
    <row r="104" spans="1:18" s="123" customFormat="1" ht="15.75" hidden="1" customHeight="1" x14ac:dyDescent="0.25">
      <c r="A104" s="414" t="s">
        <v>218</v>
      </c>
      <c r="B104" s="116" t="s">
        <v>189</v>
      </c>
      <c r="C104" s="117"/>
      <c r="D104" s="116" t="s">
        <v>21</v>
      </c>
      <c r="E104" s="116" t="s">
        <v>187</v>
      </c>
      <c r="F104" s="117"/>
      <c r="G104" s="118">
        <v>1</v>
      </c>
      <c r="H104" s="119">
        <v>1</v>
      </c>
      <c r="I104" s="118">
        <v>0</v>
      </c>
      <c r="J104" s="118">
        <v>0</v>
      </c>
      <c r="K104" s="118">
        <v>0</v>
      </c>
      <c r="L104" s="116" t="s">
        <v>21</v>
      </c>
      <c r="M104" s="120">
        <v>45838</v>
      </c>
      <c r="N104" s="149">
        <v>45838</v>
      </c>
      <c r="O104" s="116">
        <v>0</v>
      </c>
      <c r="P104" s="116" t="s">
        <v>21</v>
      </c>
      <c r="Q104" s="143">
        <v>0</v>
      </c>
      <c r="R104" s="143">
        <v>0</v>
      </c>
    </row>
    <row r="105" spans="1:18" ht="15.75" hidden="1" x14ac:dyDescent="0.25">
      <c r="A105" s="415"/>
      <c r="B105" s="96" t="s">
        <v>190</v>
      </c>
      <c r="C105" s="22"/>
      <c r="D105" s="22"/>
      <c r="E105" s="96"/>
      <c r="F105" s="22"/>
      <c r="G105" s="95" t="s">
        <v>21</v>
      </c>
      <c r="H105" s="144"/>
      <c r="I105" s="95" t="s">
        <v>21</v>
      </c>
      <c r="J105" s="145"/>
      <c r="K105" s="145"/>
      <c r="L105" s="96" t="s">
        <v>21</v>
      </c>
      <c r="M105" s="146"/>
      <c r="N105" s="147"/>
      <c r="O105" s="96" t="s">
        <v>21</v>
      </c>
      <c r="P105" s="96" t="s">
        <v>21</v>
      </c>
      <c r="Q105" s="96" t="s">
        <v>21</v>
      </c>
      <c r="R105" s="96" t="s">
        <v>21</v>
      </c>
    </row>
    <row r="106" spans="1:18" ht="31.5" hidden="1" x14ac:dyDescent="0.25">
      <c r="A106" s="415"/>
      <c r="B106" s="131" t="s">
        <v>191</v>
      </c>
      <c r="C106" s="132"/>
      <c r="D106" s="132" t="s">
        <v>192</v>
      </c>
      <c r="E106" s="131" t="s">
        <v>193</v>
      </c>
      <c r="F106" s="132">
        <v>383</v>
      </c>
      <c r="G106" s="133">
        <v>334858</v>
      </c>
      <c r="H106" s="134">
        <v>0</v>
      </c>
      <c r="I106" s="133">
        <v>499994</v>
      </c>
      <c r="J106" s="133">
        <v>0</v>
      </c>
      <c r="K106" s="133">
        <v>0</v>
      </c>
      <c r="L106" s="131" t="s">
        <v>21</v>
      </c>
      <c r="M106" s="148">
        <v>45657</v>
      </c>
      <c r="N106" s="138">
        <v>45657</v>
      </c>
      <c r="O106" s="131" t="s">
        <v>21</v>
      </c>
      <c r="P106" s="131" t="s">
        <v>21</v>
      </c>
      <c r="Q106" s="131" t="s">
        <v>21</v>
      </c>
      <c r="R106" s="131" t="s">
        <v>21</v>
      </c>
    </row>
    <row r="107" spans="1:18" ht="31.5" hidden="1" x14ac:dyDescent="0.25">
      <c r="A107" s="416"/>
      <c r="B107" s="96" t="s">
        <v>191</v>
      </c>
      <c r="C107" s="22"/>
      <c r="D107" s="22" t="s">
        <v>192</v>
      </c>
      <c r="E107" s="111" t="s">
        <v>193</v>
      </c>
      <c r="F107" s="22">
        <v>383</v>
      </c>
      <c r="G107" s="145">
        <v>502287</v>
      </c>
      <c r="H107" s="144">
        <v>502287</v>
      </c>
      <c r="I107" s="145">
        <v>499994</v>
      </c>
      <c r="J107" s="145">
        <v>0</v>
      </c>
      <c r="K107" s="145">
        <f>G107</f>
        <v>502287</v>
      </c>
      <c r="L107" s="96" t="s">
        <v>21</v>
      </c>
      <c r="M107" s="146">
        <v>45747</v>
      </c>
      <c r="N107" s="150" t="s">
        <v>533</v>
      </c>
      <c r="O107" s="96" t="s">
        <v>21</v>
      </c>
      <c r="P107" s="96" t="s">
        <v>21</v>
      </c>
      <c r="Q107" s="96" t="s">
        <v>21</v>
      </c>
      <c r="R107" s="96" t="s">
        <v>21</v>
      </c>
    </row>
    <row r="108" spans="1:18" s="123" customFormat="1" ht="15.75" hidden="1" customHeight="1" x14ac:dyDescent="0.25">
      <c r="A108" s="414" t="s">
        <v>219</v>
      </c>
      <c r="B108" s="116" t="s">
        <v>189</v>
      </c>
      <c r="C108" s="117"/>
      <c r="D108" s="116" t="s">
        <v>21</v>
      </c>
      <c r="E108" s="116" t="s">
        <v>187</v>
      </c>
      <c r="F108" s="117"/>
      <c r="G108" s="118">
        <v>1</v>
      </c>
      <c r="H108" s="119">
        <v>1</v>
      </c>
      <c r="I108" s="118">
        <v>0</v>
      </c>
      <c r="J108" s="118">
        <v>0</v>
      </c>
      <c r="K108" s="118">
        <v>0</v>
      </c>
      <c r="L108" s="116" t="s">
        <v>21</v>
      </c>
      <c r="M108" s="120">
        <v>45838</v>
      </c>
      <c r="N108" s="149">
        <v>45838</v>
      </c>
      <c r="O108" s="116">
        <v>0</v>
      </c>
      <c r="P108" s="116" t="s">
        <v>21</v>
      </c>
      <c r="Q108" s="143">
        <v>0</v>
      </c>
      <c r="R108" s="143">
        <v>0</v>
      </c>
    </row>
    <row r="109" spans="1:18" ht="15.75" hidden="1" x14ac:dyDescent="0.25">
      <c r="A109" s="415"/>
      <c r="B109" s="96" t="s">
        <v>190</v>
      </c>
      <c r="C109" s="22"/>
      <c r="D109" s="22"/>
      <c r="E109" s="96"/>
      <c r="F109" s="22"/>
      <c r="G109" s="95" t="s">
        <v>21</v>
      </c>
      <c r="H109" s="144"/>
      <c r="I109" s="95" t="s">
        <v>21</v>
      </c>
      <c r="J109" s="145"/>
      <c r="K109" s="145"/>
      <c r="L109" s="96" t="s">
        <v>21</v>
      </c>
      <c r="M109" s="146"/>
      <c r="N109" s="147"/>
      <c r="O109" s="96" t="s">
        <v>21</v>
      </c>
      <c r="P109" s="96" t="s">
        <v>21</v>
      </c>
      <c r="Q109" s="96" t="s">
        <v>21</v>
      </c>
      <c r="R109" s="96" t="s">
        <v>21</v>
      </c>
    </row>
    <row r="110" spans="1:18" ht="31.5" hidden="1" x14ac:dyDescent="0.25">
      <c r="A110" s="415"/>
      <c r="B110" s="131" t="s">
        <v>191</v>
      </c>
      <c r="C110" s="132"/>
      <c r="D110" s="132" t="s">
        <v>192</v>
      </c>
      <c r="E110" s="131" t="s">
        <v>193</v>
      </c>
      <c r="F110" s="132">
        <v>383</v>
      </c>
      <c r="G110" s="133">
        <v>335000</v>
      </c>
      <c r="H110" s="134">
        <v>0</v>
      </c>
      <c r="I110" s="133">
        <v>0</v>
      </c>
      <c r="J110" s="133">
        <v>0</v>
      </c>
      <c r="K110" s="133">
        <f>G110</f>
        <v>335000</v>
      </c>
      <c r="L110" s="131" t="s">
        <v>21</v>
      </c>
      <c r="M110" s="148">
        <v>45657</v>
      </c>
      <c r="N110" s="138">
        <v>45838</v>
      </c>
      <c r="O110" s="131" t="s">
        <v>21</v>
      </c>
      <c r="P110" s="131" t="s">
        <v>21</v>
      </c>
      <c r="Q110" s="131" t="s">
        <v>21</v>
      </c>
      <c r="R110" s="131" t="s">
        <v>21</v>
      </c>
    </row>
    <row r="111" spans="1:18" ht="31.5" hidden="1" x14ac:dyDescent="0.25">
      <c r="A111" s="416"/>
      <c r="B111" s="96" t="s">
        <v>191</v>
      </c>
      <c r="C111" s="22"/>
      <c r="D111" s="22" t="s">
        <v>192</v>
      </c>
      <c r="E111" s="111" t="s">
        <v>193</v>
      </c>
      <c r="F111" s="22">
        <v>383</v>
      </c>
      <c r="G111" s="145">
        <v>502500</v>
      </c>
      <c r="H111" s="144">
        <v>0</v>
      </c>
      <c r="I111" s="145">
        <v>0</v>
      </c>
      <c r="J111" s="145">
        <v>0</v>
      </c>
      <c r="K111" s="145">
        <f>G111</f>
        <v>502500</v>
      </c>
      <c r="L111" s="96" t="s">
        <v>21</v>
      </c>
      <c r="M111" s="146">
        <v>45747</v>
      </c>
      <c r="N111" s="150" t="s">
        <v>533</v>
      </c>
      <c r="O111" s="96" t="s">
        <v>21</v>
      </c>
      <c r="P111" s="96" t="s">
        <v>21</v>
      </c>
      <c r="Q111" s="96" t="s">
        <v>21</v>
      </c>
      <c r="R111" s="96" t="s">
        <v>21</v>
      </c>
    </row>
    <row r="112" spans="1:18" s="123" customFormat="1" ht="15.75" hidden="1" customHeight="1" x14ac:dyDescent="0.25">
      <c r="A112" s="414" t="s">
        <v>220</v>
      </c>
      <c r="B112" s="116" t="s">
        <v>189</v>
      </c>
      <c r="C112" s="117"/>
      <c r="D112" s="116" t="s">
        <v>21</v>
      </c>
      <c r="E112" s="116" t="s">
        <v>187</v>
      </c>
      <c r="F112" s="117"/>
      <c r="G112" s="118">
        <v>1</v>
      </c>
      <c r="H112" s="119">
        <v>1</v>
      </c>
      <c r="I112" s="118">
        <v>0</v>
      </c>
      <c r="J112" s="118">
        <v>0</v>
      </c>
      <c r="K112" s="118">
        <v>0</v>
      </c>
      <c r="L112" s="116" t="s">
        <v>21</v>
      </c>
      <c r="M112" s="120">
        <v>45838</v>
      </c>
      <c r="N112" s="149">
        <v>45838</v>
      </c>
      <c r="O112" s="116">
        <v>0</v>
      </c>
      <c r="P112" s="116" t="s">
        <v>21</v>
      </c>
      <c r="Q112" s="143">
        <v>0</v>
      </c>
      <c r="R112" s="143">
        <v>0</v>
      </c>
    </row>
    <row r="113" spans="1:18" ht="15.75" hidden="1" x14ac:dyDescent="0.25">
      <c r="A113" s="415"/>
      <c r="B113" s="96" t="s">
        <v>190</v>
      </c>
      <c r="C113" s="22"/>
      <c r="D113" s="22"/>
      <c r="E113" s="96"/>
      <c r="F113" s="22"/>
      <c r="G113" s="95" t="s">
        <v>21</v>
      </c>
      <c r="H113" s="144"/>
      <c r="I113" s="95" t="s">
        <v>21</v>
      </c>
      <c r="J113" s="145"/>
      <c r="K113" s="145"/>
      <c r="L113" s="96" t="s">
        <v>21</v>
      </c>
      <c r="M113" s="146"/>
      <c r="N113" s="147"/>
      <c r="O113" s="96" t="s">
        <v>21</v>
      </c>
      <c r="P113" s="96" t="s">
        <v>21</v>
      </c>
      <c r="Q113" s="96" t="s">
        <v>21</v>
      </c>
      <c r="R113" s="96" t="s">
        <v>21</v>
      </c>
    </row>
    <row r="114" spans="1:18" ht="31.5" hidden="1" x14ac:dyDescent="0.25">
      <c r="A114" s="415"/>
      <c r="B114" s="131" t="s">
        <v>191</v>
      </c>
      <c r="C114" s="132"/>
      <c r="D114" s="132" t="s">
        <v>192</v>
      </c>
      <c r="E114" s="131" t="s">
        <v>193</v>
      </c>
      <c r="F114" s="132">
        <v>383</v>
      </c>
      <c r="G114" s="133">
        <v>335000</v>
      </c>
      <c r="H114" s="134">
        <v>0</v>
      </c>
      <c r="I114" s="133">
        <v>0</v>
      </c>
      <c r="J114" s="133">
        <v>0</v>
      </c>
      <c r="K114" s="133">
        <f>G114</f>
        <v>335000</v>
      </c>
      <c r="L114" s="131" t="s">
        <v>21</v>
      </c>
      <c r="M114" s="148">
        <v>45657</v>
      </c>
      <c r="N114" s="138">
        <v>45838</v>
      </c>
      <c r="O114" s="131" t="s">
        <v>21</v>
      </c>
      <c r="P114" s="131" t="s">
        <v>21</v>
      </c>
      <c r="Q114" s="131" t="s">
        <v>21</v>
      </c>
      <c r="R114" s="131" t="s">
        <v>21</v>
      </c>
    </row>
    <row r="115" spans="1:18" ht="31.5" hidden="1" x14ac:dyDescent="0.25">
      <c r="A115" s="416"/>
      <c r="B115" s="96" t="s">
        <v>191</v>
      </c>
      <c r="C115" s="22"/>
      <c r="D115" s="22" t="s">
        <v>192</v>
      </c>
      <c r="E115" s="111" t="s">
        <v>193</v>
      </c>
      <c r="F115" s="22">
        <v>383</v>
      </c>
      <c r="G115" s="145">
        <v>502500</v>
      </c>
      <c r="H115" s="144">
        <v>502500</v>
      </c>
      <c r="I115" s="145">
        <v>0</v>
      </c>
      <c r="J115" s="145">
        <v>0</v>
      </c>
      <c r="K115" s="145">
        <f>G115</f>
        <v>502500</v>
      </c>
      <c r="L115" s="96" t="s">
        <v>21</v>
      </c>
      <c r="M115" s="146">
        <v>45747</v>
      </c>
      <c r="N115" s="150" t="s">
        <v>533</v>
      </c>
      <c r="O115" s="96" t="s">
        <v>21</v>
      </c>
      <c r="P115" s="96" t="s">
        <v>21</v>
      </c>
      <c r="Q115" s="96" t="s">
        <v>21</v>
      </c>
      <c r="R115" s="96" t="s">
        <v>21</v>
      </c>
    </row>
    <row r="116" spans="1:18" s="123" customFormat="1" ht="15.75" hidden="1" customHeight="1" x14ac:dyDescent="0.25">
      <c r="A116" s="414" t="s">
        <v>221</v>
      </c>
      <c r="B116" s="116" t="s">
        <v>189</v>
      </c>
      <c r="C116" s="117"/>
      <c r="D116" s="116" t="s">
        <v>21</v>
      </c>
      <c r="E116" s="116" t="s">
        <v>187</v>
      </c>
      <c r="F116" s="117"/>
      <c r="G116" s="118">
        <v>1</v>
      </c>
      <c r="H116" s="119">
        <v>1</v>
      </c>
      <c r="I116" s="118">
        <v>0</v>
      </c>
      <c r="J116" s="118">
        <v>0</v>
      </c>
      <c r="K116" s="118">
        <v>0</v>
      </c>
      <c r="L116" s="116" t="s">
        <v>21</v>
      </c>
      <c r="M116" s="120">
        <v>45838</v>
      </c>
      <c r="N116" s="149">
        <v>45838</v>
      </c>
      <c r="O116" s="116">
        <v>0</v>
      </c>
      <c r="P116" s="116" t="s">
        <v>21</v>
      </c>
      <c r="Q116" s="143">
        <v>0</v>
      </c>
      <c r="R116" s="143">
        <v>0</v>
      </c>
    </row>
    <row r="117" spans="1:18" ht="15.75" hidden="1" x14ac:dyDescent="0.25">
      <c r="A117" s="415"/>
      <c r="B117" s="96" t="s">
        <v>190</v>
      </c>
      <c r="C117" s="22"/>
      <c r="D117" s="22"/>
      <c r="E117" s="96"/>
      <c r="F117" s="22"/>
      <c r="G117" s="95" t="s">
        <v>21</v>
      </c>
      <c r="H117" s="144"/>
      <c r="I117" s="95" t="s">
        <v>21</v>
      </c>
      <c r="J117" s="145"/>
      <c r="K117" s="145"/>
      <c r="L117" s="96" t="s">
        <v>21</v>
      </c>
      <c r="M117" s="146"/>
      <c r="N117" s="147"/>
      <c r="O117" s="96" t="s">
        <v>21</v>
      </c>
      <c r="P117" s="96" t="s">
        <v>21</v>
      </c>
      <c r="Q117" s="96" t="s">
        <v>21</v>
      </c>
      <c r="R117" s="96" t="s">
        <v>21</v>
      </c>
    </row>
    <row r="118" spans="1:18" ht="31.5" hidden="1" x14ac:dyDescent="0.25">
      <c r="A118" s="415"/>
      <c r="B118" s="131" t="s">
        <v>191</v>
      </c>
      <c r="C118" s="132"/>
      <c r="D118" s="132" t="s">
        <v>192</v>
      </c>
      <c r="E118" s="131" t="s">
        <v>193</v>
      </c>
      <c r="F118" s="132">
        <v>383</v>
      </c>
      <c r="G118" s="133">
        <v>333500</v>
      </c>
      <c r="H118" s="134">
        <v>0</v>
      </c>
      <c r="I118" s="133">
        <v>620000</v>
      </c>
      <c r="J118" s="133">
        <v>0</v>
      </c>
      <c r="K118" s="133">
        <v>0</v>
      </c>
      <c r="L118" s="131" t="s">
        <v>21</v>
      </c>
      <c r="M118" s="148">
        <v>45657</v>
      </c>
      <c r="N118" s="138">
        <v>45657</v>
      </c>
      <c r="O118" s="131" t="s">
        <v>21</v>
      </c>
      <c r="P118" s="131" t="s">
        <v>21</v>
      </c>
      <c r="Q118" s="131" t="s">
        <v>21</v>
      </c>
      <c r="R118" s="131" t="s">
        <v>21</v>
      </c>
    </row>
    <row r="119" spans="1:18" ht="31.5" hidden="1" x14ac:dyDescent="0.25">
      <c r="A119" s="416"/>
      <c r="B119" s="96" t="s">
        <v>191</v>
      </c>
      <c r="C119" s="22"/>
      <c r="D119" s="22" t="s">
        <v>192</v>
      </c>
      <c r="E119" s="111" t="s">
        <v>193</v>
      </c>
      <c r="F119" s="22">
        <v>383</v>
      </c>
      <c r="G119" s="145">
        <v>500250</v>
      </c>
      <c r="H119" s="144">
        <v>500250</v>
      </c>
      <c r="I119" s="145">
        <v>620000</v>
      </c>
      <c r="J119" s="145">
        <v>0</v>
      </c>
      <c r="K119" s="145">
        <v>0</v>
      </c>
      <c r="L119" s="96" t="s">
        <v>21</v>
      </c>
      <c r="M119" s="146">
        <v>45747</v>
      </c>
      <c r="N119" s="150">
        <v>45747</v>
      </c>
      <c r="O119" s="96" t="s">
        <v>21</v>
      </c>
      <c r="P119" s="96" t="s">
        <v>21</v>
      </c>
      <c r="Q119" s="96" t="s">
        <v>21</v>
      </c>
      <c r="R119" s="96" t="s">
        <v>21</v>
      </c>
    </row>
    <row r="120" spans="1:18" s="123" customFormat="1" ht="15.75" hidden="1" customHeight="1" x14ac:dyDescent="0.25">
      <c r="A120" s="414" t="s">
        <v>222</v>
      </c>
      <c r="B120" s="116" t="s">
        <v>189</v>
      </c>
      <c r="C120" s="117"/>
      <c r="D120" s="116" t="s">
        <v>21</v>
      </c>
      <c r="E120" s="116" t="s">
        <v>187</v>
      </c>
      <c r="F120" s="117"/>
      <c r="G120" s="118">
        <v>1</v>
      </c>
      <c r="H120" s="119">
        <v>1</v>
      </c>
      <c r="I120" s="118">
        <v>0</v>
      </c>
      <c r="J120" s="118">
        <v>0</v>
      </c>
      <c r="K120" s="118">
        <v>0</v>
      </c>
      <c r="L120" s="116" t="s">
        <v>21</v>
      </c>
      <c r="M120" s="120">
        <v>45838</v>
      </c>
      <c r="N120" s="149">
        <v>45838</v>
      </c>
      <c r="O120" s="116">
        <v>0</v>
      </c>
      <c r="P120" s="116" t="s">
        <v>21</v>
      </c>
      <c r="Q120" s="143">
        <v>0</v>
      </c>
      <c r="R120" s="143">
        <v>0</v>
      </c>
    </row>
    <row r="121" spans="1:18" ht="15.75" hidden="1" x14ac:dyDescent="0.25">
      <c r="A121" s="415"/>
      <c r="B121" s="96" t="s">
        <v>190</v>
      </c>
      <c r="C121" s="22"/>
      <c r="D121" s="22"/>
      <c r="E121" s="96"/>
      <c r="F121" s="22"/>
      <c r="G121" s="95" t="s">
        <v>21</v>
      </c>
      <c r="H121" s="144"/>
      <c r="I121" s="95" t="s">
        <v>21</v>
      </c>
      <c r="J121" s="145"/>
      <c r="K121" s="145"/>
      <c r="L121" s="96" t="s">
        <v>21</v>
      </c>
      <c r="M121" s="146"/>
      <c r="N121" s="147"/>
      <c r="O121" s="96" t="s">
        <v>21</v>
      </c>
      <c r="P121" s="96" t="s">
        <v>21</v>
      </c>
      <c r="Q121" s="96" t="s">
        <v>21</v>
      </c>
      <c r="R121" s="96" t="s">
        <v>21</v>
      </c>
    </row>
    <row r="122" spans="1:18" ht="31.5" hidden="1" x14ac:dyDescent="0.25">
      <c r="A122" s="415"/>
      <c r="B122" s="131" t="s">
        <v>191</v>
      </c>
      <c r="C122" s="132"/>
      <c r="D122" s="132" t="s">
        <v>192</v>
      </c>
      <c r="E122" s="131" t="s">
        <v>193</v>
      </c>
      <c r="F122" s="132">
        <v>383</v>
      </c>
      <c r="G122" s="133">
        <v>335900</v>
      </c>
      <c r="H122" s="134">
        <v>0</v>
      </c>
      <c r="I122" s="133">
        <v>344055</v>
      </c>
      <c r="J122" s="133">
        <v>0</v>
      </c>
      <c r="K122" s="133">
        <v>0</v>
      </c>
      <c r="L122" s="131" t="s">
        <v>21</v>
      </c>
      <c r="M122" s="148">
        <v>45657</v>
      </c>
      <c r="N122" s="138">
        <v>45657</v>
      </c>
      <c r="O122" s="131" t="s">
        <v>21</v>
      </c>
      <c r="P122" s="131" t="s">
        <v>21</v>
      </c>
      <c r="Q122" s="131" t="s">
        <v>21</v>
      </c>
      <c r="R122" s="131" t="s">
        <v>21</v>
      </c>
    </row>
    <row r="123" spans="1:18" ht="31.5" hidden="1" x14ac:dyDescent="0.25">
      <c r="A123" s="416"/>
      <c r="B123" s="96" t="s">
        <v>191</v>
      </c>
      <c r="C123" s="22"/>
      <c r="D123" s="22" t="s">
        <v>192</v>
      </c>
      <c r="E123" s="111" t="s">
        <v>193</v>
      </c>
      <c r="F123" s="22">
        <v>383</v>
      </c>
      <c r="G123" s="145">
        <v>503850</v>
      </c>
      <c r="H123" s="144">
        <v>503850</v>
      </c>
      <c r="I123" s="145">
        <v>344055</v>
      </c>
      <c r="J123" s="145">
        <v>0</v>
      </c>
      <c r="K123" s="145">
        <f>G123</f>
        <v>503850</v>
      </c>
      <c r="L123" s="96" t="s">
        <v>21</v>
      </c>
      <c r="M123" s="146">
        <v>45747</v>
      </c>
      <c r="N123" s="150" t="s">
        <v>533</v>
      </c>
      <c r="O123" s="96" t="s">
        <v>21</v>
      </c>
      <c r="P123" s="96" t="s">
        <v>21</v>
      </c>
      <c r="Q123" s="96" t="s">
        <v>21</v>
      </c>
      <c r="R123" s="96" t="s">
        <v>21</v>
      </c>
    </row>
    <row r="124" spans="1:18" s="123" customFormat="1" ht="15.75" hidden="1" customHeight="1" x14ac:dyDescent="0.25">
      <c r="A124" s="414" t="s">
        <v>223</v>
      </c>
      <c r="B124" s="116" t="s">
        <v>189</v>
      </c>
      <c r="C124" s="117"/>
      <c r="D124" s="116" t="s">
        <v>21</v>
      </c>
      <c r="E124" s="116" t="s">
        <v>187</v>
      </c>
      <c r="F124" s="117"/>
      <c r="G124" s="118">
        <v>1</v>
      </c>
      <c r="H124" s="119">
        <v>1</v>
      </c>
      <c r="I124" s="118">
        <v>0</v>
      </c>
      <c r="J124" s="118">
        <v>0</v>
      </c>
      <c r="K124" s="118">
        <v>0</v>
      </c>
      <c r="L124" s="116" t="s">
        <v>21</v>
      </c>
      <c r="M124" s="120">
        <v>45838</v>
      </c>
      <c r="N124" s="149">
        <v>45838</v>
      </c>
      <c r="O124" s="116">
        <v>0</v>
      </c>
      <c r="P124" s="116" t="s">
        <v>21</v>
      </c>
      <c r="Q124" s="143">
        <v>0</v>
      </c>
      <c r="R124" s="143">
        <v>0</v>
      </c>
    </row>
    <row r="125" spans="1:18" ht="15.75" hidden="1" x14ac:dyDescent="0.25">
      <c r="A125" s="415"/>
      <c r="B125" s="96" t="s">
        <v>190</v>
      </c>
      <c r="C125" s="22"/>
      <c r="D125" s="22"/>
      <c r="E125" s="96"/>
      <c r="F125" s="22"/>
      <c r="G125" s="95" t="s">
        <v>21</v>
      </c>
      <c r="H125" s="144"/>
      <c r="I125" s="95" t="s">
        <v>21</v>
      </c>
      <c r="J125" s="145"/>
      <c r="K125" s="145"/>
      <c r="L125" s="96" t="s">
        <v>21</v>
      </c>
      <c r="M125" s="146"/>
      <c r="N125" s="147"/>
      <c r="O125" s="96" t="s">
        <v>21</v>
      </c>
      <c r="P125" s="96" t="s">
        <v>21</v>
      </c>
      <c r="Q125" s="96" t="s">
        <v>21</v>
      </c>
      <c r="R125" s="96" t="s">
        <v>21</v>
      </c>
    </row>
    <row r="126" spans="1:18" ht="31.5" hidden="1" x14ac:dyDescent="0.25">
      <c r="A126" s="415"/>
      <c r="B126" s="131" t="s">
        <v>191</v>
      </c>
      <c r="C126" s="132"/>
      <c r="D126" s="132" t="s">
        <v>192</v>
      </c>
      <c r="E126" s="131" t="s">
        <v>193</v>
      </c>
      <c r="F126" s="132">
        <v>383</v>
      </c>
      <c r="G126" s="133">
        <v>335000</v>
      </c>
      <c r="H126" s="134">
        <v>0</v>
      </c>
      <c r="I126" s="133">
        <v>500000</v>
      </c>
      <c r="J126" s="133">
        <v>0</v>
      </c>
      <c r="K126" s="133">
        <v>0</v>
      </c>
      <c r="L126" s="131" t="s">
        <v>21</v>
      </c>
      <c r="M126" s="148">
        <v>45657</v>
      </c>
      <c r="N126" s="138">
        <v>45657</v>
      </c>
      <c r="O126" s="131" t="s">
        <v>21</v>
      </c>
      <c r="P126" s="131" t="s">
        <v>21</v>
      </c>
      <c r="Q126" s="131" t="s">
        <v>21</v>
      </c>
      <c r="R126" s="131" t="s">
        <v>21</v>
      </c>
    </row>
    <row r="127" spans="1:18" ht="31.5" hidden="1" x14ac:dyDescent="0.25">
      <c r="A127" s="416"/>
      <c r="B127" s="96" t="s">
        <v>191</v>
      </c>
      <c r="C127" s="22"/>
      <c r="D127" s="22" t="s">
        <v>192</v>
      </c>
      <c r="E127" s="111" t="s">
        <v>193</v>
      </c>
      <c r="F127" s="22">
        <v>383</v>
      </c>
      <c r="G127" s="145">
        <v>502500</v>
      </c>
      <c r="H127" s="144">
        <v>502500</v>
      </c>
      <c r="I127" s="145">
        <v>500000</v>
      </c>
      <c r="J127" s="145">
        <v>0</v>
      </c>
      <c r="K127" s="145">
        <f>G127</f>
        <v>502500</v>
      </c>
      <c r="L127" s="96" t="s">
        <v>21</v>
      </c>
      <c r="M127" s="146">
        <v>45747</v>
      </c>
      <c r="N127" s="150" t="s">
        <v>533</v>
      </c>
      <c r="O127" s="96" t="s">
        <v>21</v>
      </c>
      <c r="P127" s="96" t="s">
        <v>21</v>
      </c>
      <c r="Q127" s="96" t="s">
        <v>21</v>
      </c>
      <c r="R127" s="96" t="s">
        <v>21</v>
      </c>
    </row>
    <row r="128" spans="1:18" s="123" customFormat="1" ht="15.75" hidden="1" customHeight="1" x14ac:dyDescent="0.25">
      <c r="A128" s="414" t="s">
        <v>224</v>
      </c>
      <c r="B128" s="116" t="s">
        <v>189</v>
      </c>
      <c r="C128" s="117"/>
      <c r="D128" s="116" t="s">
        <v>21</v>
      </c>
      <c r="E128" s="116" t="s">
        <v>187</v>
      </c>
      <c r="F128" s="117"/>
      <c r="G128" s="118">
        <v>1</v>
      </c>
      <c r="H128" s="119">
        <v>1</v>
      </c>
      <c r="I128" s="118">
        <v>0</v>
      </c>
      <c r="J128" s="118">
        <v>0</v>
      </c>
      <c r="K128" s="118">
        <v>0</v>
      </c>
      <c r="L128" s="116" t="s">
        <v>21</v>
      </c>
      <c r="M128" s="120">
        <v>45838</v>
      </c>
      <c r="N128" s="149">
        <v>45838</v>
      </c>
      <c r="O128" s="116">
        <v>0</v>
      </c>
      <c r="P128" s="116" t="s">
        <v>21</v>
      </c>
      <c r="Q128" s="143">
        <v>0</v>
      </c>
      <c r="R128" s="143">
        <v>0</v>
      </c>
    </row>
    <row r="129" spans="1:18" ht="15.75" hidden="1" x14ac:dyDescent="0.25">
      <c r="A129" s="415"/>
      <c r="B129" s="96" t="s">
        <v>190</v>
      </c>
      <c r="C129" s="22"/>
      <c r="D129" s="22"/>
      <c r="E129" s="96"/>
      <c r="F129" s="22"/>
      <c r="G129" s="95" t="s">
        <v>21</v>
      </c>
      <c r="H129" s="144"/>
      <c r="I129" s="95" t="s">
        <v>21</v>
      </c>
      <c r="J129" s="145"/>
      <c r="K129" s="145"/>
      <c r="L129" s="96" t="s">
        <v>21</v>
      </c>
      <c r="M129" s="146"/>
      <c r="N129" s="147"/>
      <c r="O129" s="96" t="s">
        <v>21</v>
      </c>
      <c r="P129" s="96" t="s">
        <v>21</v>
      </c>
      <c r="Q129" s="96" t="s">
        <v>21</v>
      </c>
      <c r="R129" s="96" t="s">
        <v>21</v>
      </c>
    </row>
    <row r="130" spans="1:18" ht="31.5" hidden="1" x14ac:dyDescent="0.25">
      <c r="A130" s="415"/>
      <c r="B130" s="131" t="s">
        <v>191</v>
      </c>
      <c r="C130" s="132"/>
      <c r="D130" s="132" t="s">
        <v>192</v>
      </c>
      <c r="E130" s="131" t="s">
        <v>193</v>
      </c>
      <c r="F130" s="132">
        <v>383</v>
      </c>
      <c r="G130" s="133">
        <v>350000</v>
      </c>
      <c r="H130" s="134">
        <v>0</v>
      </c>
      <c r="I130" s="133">
        <v>500000</v>
      </c>
      <c r="J130" s="133">
        <v>0</v>
      </c>
      <c r="K130" s="133">
        <v>0</v>
      </c>
      <c r="L130" s="131" t="s">
        <v>21</v>
      </c>
      <c r="M130" s="148">
        <v>45657</v>
      </c>
      <c r="N130" s="138">
        <v>45657</v>
      </c>
      <c r="O130" s="131" t="s">
        <v>21</v>
      </c>
      <c r="P130" s="131" t="s">
        <v>21</v>
      </c>
      <c r="Q130" s="131" t="s">
        <v>21</v>
      </c>
      <c r="R130" s="131" t="s">
        <v>21</v>
      </c>
    </row>
    <row r="131" spans="1:18" ht="31.5" hidden="1" x14ac:dyDescent="0.25">
      <c r="A131" s="416"/>
      <c r="B131" s="96" t="s">
        <v>191</v>
      </c>
      <c r="C131" s="22"/>
      <c r="D131" s="22" t="s">
        <v>192</v>
      </c>
      <c r="E131" s="111" t="s">
        <v>193</v>
      </c>
      <c r="F131" s="22">
        <v>383</v>
      </c>
      <c r="G131" s="145">
        <v>525000</v>
      </c>
      <c r="H131" s="144">
        <v>525000</v>
      </c>
      <c r="I131" s="145">
        <v>500000</v>
      </c>
      <c r="J131" s="145">
        <v>0</v>
      </c>
      <c r="K131" s="145">
        <f>G131</f>
        <v>525000</v>
      </c>
      <c r="L131" s="96" t="s">
        <v>21</v>
      </c>
      <c r="M131" s="146">
        <v>45747</v>
      </c>
      <c r="N131" s="150" t="s">
        <v>533</v>
      </c>
      <c r="O131" s="96" t="s">
        <v>21</v>
      </c>
      <c r="P131" s="96" t="s">
        <v>21</v>
      </c>
      <c r="Q131" s="96" t="s">
        <v>21</v>
      </c>
      <c r="R131" s="96" t="s">
        <v>21</v>
      </c>
    </row>
    <row r="132" spans="1:18" s="123" customFormat="1" ht="15.75" hidden="1" customHeight="1" x14ac:dyDescent="0.25">
      <c r="A132" s="414" t="s">
        <v>225</v>
      </c>
      <c r="B132" s="116" t="s">
        <v>189</v>
      </c>
      <c r="C132" s="117"/>
      <c r="D132" s="116" t="s">
        <v>21</v>
      </c>
      <c r="E132" s="116" t="s">
        <v>187</v>
      </c>
      <c r="F132" s="117"/>
      <c r="G132" s="118">
        <v>1</v>
      </c>
      <c r="H132" s="119">
        <v>1</v>
      </c>
      <c r="I132" s="118">
        <v>0</v>
      </c>
      <c r="J132" s="118">
        <v>0</v>
      </c>
      <c r="K132" s="118">
        <v>0</v>
      </c>
      <c r="L132" s="116" t="s">
        <v>21</v>
      </c>
      <c r="M132" s="120">
        <v>45838</v>
      </c>
      <c r="N132" s="149">
        <v>45838</v>
      </c>
      <c r="O132" s="116">
        <v>0</v>
      </c>
      <c r="P132" s="116" t="s">
        <v>21</v>
      </c>
      <c r="Q132" s="143">
        <v>0</v>
      </c>
      <c r="R132" s="143">
        <v>0</v>
      </c>
    </row>
    <row r="133" spans="1:18" ht="15.75" hidden="1" x14ac:dyDescent="0.25">
      <c r="A133" s="415"/>
      <c r="B133" s="96" t="s">
        <v>190</v>
      </c>
      <c r="C133" s="22"/>
      <c r="D133" s="22"/>
      <c r="E133" s="96"/>
      <c r="F133" s="22"/>
      <c r="G133" s="95" t="s">
        <v>21</v>
      </c>
      <c r="H133" s="144"/>
      <c r="I133" s="95" t="s">
        <v>21</v>
      </c>
      <c r="J133" s="145"/>
      <c r="K133" s="145"/>
      <c r="L133" s="96" t="s">
        <v>21</v>
      </c>
      <c r="M133" s="146"/>
      <c r="N133" s="147"/>
      <c r="O133" s="96" t="s">
        <v>21</v>
      </c>
      <c r="P133" s="96" t="s">
        <v>21</v>
      </c>
      <c r="Q133" s="96" t="s">
        <v>21</v>
      </c>
      <c r="R133" s="96" t="s">
        <v>21</v>
      </c>
    </row>
    <row r="134" spans="1:18" ht="31.5" hidden="1" x14ac:dyDescent="0.25">
      <c r="A134" s="415"/>
      <c r="B134" s="131" t="s">
        <v>191</v>
      </c>
      <c r="C134" s="132"/>
      <c r="D134" s="132" t="s">
        <v>192</v>
      </c>
      <c r="E134" s="131" t="s">
        <v>193</v>
      </c>
      <c r="F134" s="132">
        <v>383</v>
      </c>
      <c r="G134" s="133">
        <v>267500</v>
      </c>
      <c r="H134" s="134">
        <v>0</v>
      </c>
      <c r="I134" s="133">
        <v>340000</v>
      </c>
      <c r="J134" s="133">
        <v>0</v>
      </c>
      <c r="K134" s="133">
        <v>0</v>
      </c>
      <c r="L134" s="131" t="s">
        <v>21</v>
      </c>
      <c r="M134" s="148">
        <v>45657</v>
      </c>
      <c r="N134" s="138">
        <v>45657</v>
      </c>
      <c r="O134" s="131" t="s">
        <v>21</v>
      </c>
      <c r="P134" s="131" t="s">
        <v>21</v>
      </c>
      <c r="Q134" s="131" t="s">
        <v>21</v>
      </c>
      <c r="R134" s="131" t="s">
        <v>21</v>
      </c>
    </row>
    <row r="135" spans="1:18" ht="31.5" hidden="1" x14ac:dyDescent="0.25">
      <c r="A135" s="416"/>
      <c r="B135" s="96" t="s">
        <v>191</v>
      </c>
      <c r="C135" s="22"/>
      <c r="D135" s="22" t="s">
        <v>192</v>
      </c>
      <c r="E135" s="111" t="s">
        <v>193</v>
      </c>
      <c r="F135" s="22">
        <v>383</v>
      </c>
      <c r="G135" s="145">
        <v>401250</v>
      </c>
      <c r="H135" s="144">
        <v>401250</v>
      </c>
      <c r="I135" s="145">
        <v>340000</v>
      </c>
      <c r="J135" s="145">
        <v>0</v>
      </c>
      <c r="K135" s="145">
        <f>G135</f>
        <v>401250</v>
      </c>
      <c r="L135" s="96" t="s">
        <v>21</v>
      </c>
      <c r="M135" s="146">
        <v>45747</v>
      </c>
      <c r="N135" s="150" t="s">
        <v>533</v>
      </c>
      <c r="O135" s="96" t="s">
        <v>21</v>
      </c>
      <c r="P135" s="96" t="s">
        <v>21</v>
      </c>
      <c r="Q135" s="96" t="s">
        <v>21</v>
      </c>
      <c r="R135" s="96" t="s">
        <v>21</v>
      </c>
    </row>
    <row r="136" spans="1:18" s="123" customFormat="1" ht="15.75" hidden="1" customHeight="1" x14ac:dyDescent="0.25">
      <c r="A136" s="414" t="s">
        <v>226</v>
      </c>
      <c r="B136" s="116" t="s">
        <v>189</v>
      </c>
      <c r="C136" s="117"/>
      <c r="D136" s="116" t="s">
        <v>21</v>
      </c>
      <c r="E136" s="116" t="s">
        <v>187</v>
      </c>
      <c r="F136" s="117"/>
      <c r="G136" s="118">
        <v>1</v>
      </c>
      <c r="H136" s="119">
        <v>1</v>
      </c>
      <c r="I136" s="118">
        <v>0</v>
      </c>
      <c r="J136" s="118">
        <v>0</v>
      </c>
      <c r="K136" s="118">
        <v>0</v>
      </c>
      <c r="L136" s="116" t="s">
        <v>21</v>
      </c>
      <c r="M136" s="120">
        <v>45838</v>
      </c>
      <c r="N136" s="149">
        <v>45838</v>
      </c>
      <c r="O136" s="116">
        <v>0</v>
      </c>
      <c r="P136" s="116" t="s">
        <v>21</v>
      </c>
      <c r="Q136" s="143">
        <v>0</v>
      </c>
      <c r="R136" s="143">
        <v>0</v>
      </c>
    </row>
    <row r="137" spans="1:18" ht="15.75" hidden="1" x14ac:dyDescent="0.25">
      <c r="A137" s="415"/>
      <c r="B137" s="96" t="s">
        <v>190</v>
      </c>
      <c r="C137" s="22"/>
      <c r="D137" s="22"/>
      <c r="E137" s="96"/>
      <c r="F137" s="22"/>
      <c r="G137" s="95" t="s">
        <v>21</v>
      </c>
      <c r="H137" s="144"/>
      <c r="I137" s="95" t="s">
        <v>21</v>
      </c>
      <c r="J137" s="145"/>
      <c r="K137" s="145"/>
      <c r="L137" s="96" t="s">
        <v>21</v>
      </c>
      <c r="M137" s="146"/>
      <c r="N137" s="147"/>
      <c r="O137" s="96" t="s">
        <v>21</v>
      </c>
      <c r="P137" s="96" t="s">
        <v>21</v>
      </c>
      <c r="Q137" s="96" t="s">
        <v>21</v>
      </c>
      <c r="R137" s="96" t="s">
        <v>21</v>
      </c>
    </row>
    <row r="138" spans="1:18" ht="31.5" hidden="1" x14ac:dyDescent="0.25">
      <c r="A138" s="415"/>
      <c r="B138" s="131" t="s">
        <v>191</v>
      </c>
      <c r="C138" s="132"/>
      <c r="D138" s="132" t="s">
        <v>192</v>
      </c>
      <c r="E138" s="131" t="s">
        <v>193</v>
      </c>
      <c r="F138" s="132">
        <v>383</v>
      </c>
      <c r="G138" s="133">
        <v>378693.5</v>
      </c>
      <c r="H138" s="134">
        <v>0</v>
      </c>
      <c r="I138" s="133">
        <v>0</v>
      </c>
      <c r="J138" s="133">
        <v>0</v>
      </c>
      <c r="K138" s="133">
        <f>G138</f>
        <v>378693.5</v>
      </c>
      <c r="L138" s="131" t="s">
        <v>21</v>
      </c>
      <c r="M138" s="148">
        <v>45657</v>
      </c>
      <c r="N138" s="138">
        <v>45838</v>
      </c>
      <c r="O138" s="131" t="s">
        <v>21</v>
      </c>
      <c r="P138" s="131" t="s">
        <v>21</v>
      </c>
      <c r="Q138" s="131" t="s">
        <v>21</v>
      </c>
      <c r="R138" s="131" t="s">
        <v>21</v>
      </c>
    </row>
    <row r="139" spans="1:18" ht="31.5" hidden="1" x14ac:dyDescent="0.25">
      <c r="A139" s="416"/>
      <c r="B139" s="96" t="s">
        <v>191</v>
      </c>
      <c r="C139" s="22"/>
      <c r="D139" s="22" t="s">
        <v>192</v>
      </c>
      <c r="E139" s="111" t="s">
        <v>193</v>
      </c>
      <c r="F139" s="22">
        <v>383</v>
      </c>
      <c r="G139" s="145">
        <v>568040.25</v>
      </c>
      <c r="H139" s="144">
        <v>568040.25</v>
      </c>
      <c r="I139" s="145">
        <v>0</v>
      </c>
      <c r="J139" s="145">
        <v>0</v>
      </c>
      <c r="K139" s="145">
        <f>G139</f>
        <v>568040.25</v>
      </c>
      <c r="L139" s="96" t="s">
        <v>21</v>
      </c>
      <c r="M139" s="146">
        <v>45747</v>
      </c>
      <c r="N139" s="150">
        <v>45838</v>
      </c>
      <c r="O139" s="96" t="s">
        <v>21</v>
      </c>
      <c r="P139" s="96" t="s">
        <v>21</v>
      </c>
      <c r="Q139" s="96" t="s">
        <v>21</v>
      </c>
      <c r="R139" s="96" t="s">
        <v>21</v>
      </c>
    </row>
    <row r="140" spans="1:18" s="123" customFormat="1" ht="15.75" hidden="1" customHeight="1" x14ac:dyDescent="0.25">
      <c r="A140" s="414" t="s">
        <v>227</v>
      </c>
      <c r="B140" s="116" t="s">
        <v>189</v>
      </c>
      <c r="C140" s="117"/>
      <c r="D140" s="116" t="s">
        <v>21</v>
      </c>
      <c r="E140" s="116" t="s">
        <v>187</v>
      </c>
      <c r="F140" s="117"/>
      <c r="G140" s="118">
        <v>1</v>
      </c>
      <c r="H140" s="119">
        <v>1</v>
      </c>
      <c r="I140" s="118">
        <v>0</v>
      </c>
      <c r="J140" s="118">
        <v>0</v>
      </c>
      <c r="K140" s="118">
        <v>0</v>
      </c>
      <c r="L140" s="116" t="s">
        <v>21</v>
      </c>
      <c r="M140" s="120">
        <v>45838</v>
      </c>
      <c r="N140" s="149">
        <v>45838</v>
      </c>
      <c r="O140" s="116">
        <v>0</v>
      </c>
      <c r="P140" s="116" t="s">
        <v>21</v>
      </c>
      <c r="Q140" s="143">
        <v>0</v>
      </c>
      <c r="R140" s="143">
        <v>0</v>
      </c>
    </row>
    <row r="141" spans="1:18" ht="15.75" hidden="1" x14ac:dyDescent="0.25">
      <c r="A141" s="415"/>
      <c r="B141" s="96" t="s">
        <v>190</v>
      </c>
      <c r="C141" s="22"/>
      <c r="D141" s="22"/>
      <c r="E141" s="96"/>
      <c r="F141" s="22"/>
      <c r="G141" s="95" t="s">
        <v>21</v>
      </c>
      <c r="H141" s="144"/>
      <c r="I141" s="95" t="s">
        <v>21</v>
      </c>
      <c r="J141" s="145"/>
      <c r="K141" s="145"/>
      <c r="L141" s="96" t="s">
        <v>21</v>
      </c>
      <c r="M141" s="146"/>
      <c r="N141" s="147"/>
      <c r="O141" s="96" t="s">
        <v>21</v>
      </c>
      <c r="P141" s="96" t="s">
        <v>21</v>
      </c>
      <c r="Q141" s="96" t="s">
        <v>21</v>
      </c>
      <c r="R141" s="96" t="s">
        <v>21</v>
      </c>
    </row>
    <row r="142" spans="1:18" ht="31.5" hidden="1" x14ac:dyDescent="0.25">
      <c r="A142" s="415"/>
      <c r="B142" s="131" t="s">
        <v>191</v>
      </c>
      <c r="C142" s="132"/>
      <c r="D142" s="132" t="s">
        <v>192</v>
      </c>
      <c r="E142" s="131" t="s">
        <v>193</v>
      </c>
      <c r="F142" s="132">
        <v>383</v>
      </c>
      <c r="G142" s="133">
        <v>425000</v>
      </c>
      <c r="H142" s="134">
        <v>0</v>
      </c>
      <c r="I142" s="133">
        <v>500000</v>
      </c>
      <c r="J142" s="133">
        <v>0</v>
      </c>
      <c r="K142" s="133">
        <v>0</v>
      </c>
      <c r="L142" s="131" t="s">
        <v>21</v>
      </c>
      <c r="M142" s="148">
        <v>45657</v>
      </c>
      <c r="N142" s="138">
        <v>45657</v>
      </c>
      <c r="O142" s="131" t="s">
        <v>21</v>
      </c>
      <c r="P142" s="131" t="s">
        <v>21</v>
      </c>
      <c r="Q142" s="131" t="s">
        <v>21</v>
      </c>
      <c r="R142" s="131" t="s">
        <v>21</v>
      </c>
    </row>
    <row r="143" spans="1:18" ht="31.5" hidden="1" x14ac:dyDescent="0.25">
      <c r="A143" s="416"/>
      <c r="B143" s="96" t="s">
        <v>191</v>
      </c>
      <c r="C143" s="22"/>
      <c r="D143" s="22" t="s">
        <v>192</v>
      </c>
      <c r="E143" s="111" t="s">
        <v>193</v>
      </c>
      <c r="F143" s="22">
        <v>383</v>
      </c>
      <c r="G143" s="145">
        <v>637500</v>
      </c>
      <c r="H143" s="144">
        <v>637500</v>
      </c>
      <c r="I143" s="145">
        <v>500000</v>
      </c>
      <c r="J143" s="145">
        <v>0</v>
      </c>
      <c r="K143" s="145">
        <f>G143</f>
        <v>637500</v>
      </c>
      <c r="L143" s="96" t="s">
        <v>21</v>
      </c>
      <c r="M143" s="146">
        <v>45747</v>
      </c>
      <c r="N143" s="150">
        <v>45838</v>
      </c>
      <c r="O143" s="96" t="s">
        <v>21</v>
      </c>
      <c r="P143" s="96" t="s">
        <v>21</v>
      </c>
      <c r="Q143" s="96" t="s">
        <v>21</v>
      </c>
      <c r="R143" s="96" t="s">
        <v>21</v>
      </c>
    </row>
    <row r="144" spans="1:18" s="123" customFormat="1" ht="15.75" hidden="1" customHeight="1" x14ac:dyDescent="0.25">
      <c r="A144" s="414" t="s">
        <v>228</v>
      </c>
      <c r="B144" s="116" t="s">
        <v>189</v>
      </c>
      <c r="C144" s="117"/>
      <c r="D144" s="116" t="s">
        <v>21</v>
      </c>
      <c r="E144" s="116" t="s">
        <v>187</v>
      </c>
      <c r="F144" s="117"/>
      <c r="G144" s="118">
        <v>1</v>
      </c>
      <c r="H144" s="119">
        <v>1</v>
      </c>
      <c r="I144" s="118">
        <v>0</v>
      </c>
      <c r="J144" s="118">
        <v>0</v>
      </c>
      <c r="K144" s="118">
        <v>0</v>
      </c>
      <c r="L144" s="116" t="s">
        <v>21</v>
      </c>
      <c r="M144" s="120">
        <v>45838</v>
      </c>
      <c r="N144" s="149">
        <v>45838</v>
      </c>
      <c r="O144" s="116">
        <v>0</v>
      </c>
      <c r="P144" s="116" t="s">
        <v>21</v>
      </c>
      <c r="Q144" s="143">
        <v>0</v>
      </c>
      <c r="R144" s="143">
        <v>0</v>
      </c>
    </row>
    <row r="145" spans="1:18" ht="15.75" hidden="1" x14ac:dyDescent="0.25">
      <c r="A145" s="415"/>
      <c r="B145" s="96" t="s">
        <v>190</v>
      </c>
      <c r="C145" s="22"/>
      <c r="D145" s="22"/>
      <c r="E145" s="96"/>
      <c r="F145" s="22"/>
      <c r="G145" s="95" t="s">
        <v>21</v>
      </c>
      <c r="H145" s="144"/>
      <c r="I145" s="95" t="s">
        <v>21</v>
      </c>
      <c r="J145" s="145"/>
      <c r="K145" s="145"/>
      <c r="L145" s="96" t="s">
        <v>21</v>
      </c>
      <c r="M145" s="146"/>
      <c r="N145" s="147"/>
      <c r="O145" s="96" t="s">
        <v>21</v>
      </c>
      <c r="P145" s="96" t="s">
        <v>21</v>
      </c>
      <c r="Q145" s="96" t="s">
        <v>21</v>
      </c>
      <c r="R145" s="96" t="s">
        <v>21</v>
      </c>
    </row>
    <row r="146" spans="1:18" ht="31.5" hidden="1" x14ac:dyDescent="0.25">
      <c r="A146" s="415"/>
      <c r="B146" s="131" t="s">
        <v>191</v>
      </c>
      <c r="C146" s="132"/>
      <c r="D146" s="132" t="s">
        <v>192</v>
      </c>
      <c r="E146" s="131" t="s">
        <v>193</v>
      </c>
      <c r="F146" s="132">
        <v>383</v>
      </c>
      <c r="G146" s="133">
        <v>200000</v>
      </c>
      <c r="H146" s="134">
        <v>0</v>
      </c>
      <c r="I146" s="133">
        <v>0</v>
      </c>
      <c r="J146" s="133">
        <v>0</v>
      </c>
      <c r="K146" s="133">
        <v>200000</v>
      </c>
      <c r="L146" s="131" t="s">
        <v>21</v>
      </c>
      <c r="M146" s="148">
        <v>45657</v>
      </c>
      <c r="N146" s="138">
        <v>45838</v>
      </c>
      <c r="O146" s="131" t="s">
        <v>21</v>
      </c>
      <c r="P146" s="131" t="s">
        <v>21</v>
      </c>
      <c r="Q146" s="131" t="s">
        <v>21</v>
      </c>
      <c r="R146" s="131" t="s">
        <v>21</v>
      </c>
    </row>
    <row r="147" spans="1:18" ht="31.5" hidden="1" x14ac:dyDescent="0.25">
      <c r="A147" s="416"/>
      <c r="B147" s="96" t="s">
        <v>191</v>
      </c>
      <c r="C147" s="22"/>
      <c r="D147" s="22" t="s">
        <v>192</v>
      </c>
      <c r="E147" s="111" t="s">
        <v>193</v>
      </c>
      <c r="F147" s="22">
        <v>383</v>
      </c>
      <c r="G147" s="145">
        <v>300000</v>
      </c>
      <c r="H147" s="144">
        <v>300000</v>
      </c>
      <c r="I147" s="145">
        <v>0</v>
      </c>
      <c r="J147" s="145">
        <v>0</v>
      </c>
      <c r="K147" s="145">
        <f>G147</f>
        <v>300000</v>
      </c>
      <c r="L147" s="96" t="s">
        <v>21</v>
      </c>
      <c r="M147" s="146">
        <v>45747</v>
      </c>
      <c r="N147" s="150">
        <v>45838</v>
      </c>
      <c r="O147" s="96" t="s">
        <v>21</v>
      </c>
      <c r="P147" s="96" t="s">
        <v>21</v>
      </c>
      <c r="Q147" s="96" t="s">
        <v>21</v>
      </c>
      <c r="R147" s="96" t="s">
        <v>21</v>
      </c>
    </row>
    <row r="148" spans="1:18" s="123" customFormat="1" ht="15.75" hidden="1" customHeight="1" x14ac:dyDescent="0.25">
      <c r="A148" s="423" t="s">
        <v>229</v>
      </c>
      <c r="B148" s="116" t="s">
        <v>189</v>
      </c>
      <c r="C148" s="117"/>
      <c r="D148" s="116" t="s">
        <v>21</v>
      </c>
      <c r="E148" s="116" t="s">
        <v>187</v>
      </c>
      <c r="F148" s="117"/>
      <c r="G148" s="118">
        <v>1</v>
      </c>
      <c r="H148" s="119">
        <v>1</v>
      </c>
      <c r="I148" s="118">
        <v>0</v>
      </c>
      <c r="J148" s="118">
        <v>0</v>
      </c>
      <c r="K148" s="118">
        <v>0</v>
      </c>
      <c r="L148" s="116" t="s">
        <v>21</v>
      </c>
      <c r="M148" s="120">
        <v>45838</v>
      </c>
      <c r="N148" s="149">
        <v>45838</v>
      </c>
      <c r="O148" s="116">
        <v>0</v>
      </c>
      <c r="P148" s="116" t="s">
        <v>21</v>
      </c>
      <c r="Q148" s="143">
        <v>0</v>
      </c>
      <c r="R148" s="143">
        <v>0</v>
      </c>
    </row>
    <row r="149" spans="1:18" ht="15.75" hidden="1" x14ac:dyDescent="0.25">
      <c r="A149" s="424"/>
      <c r="B149" s="96" t="s">
        <v>190</v>
      </c>
      <c r="C149" s="22"/>
      <c r="D149" s="22"/>
      <c r="E149" s="96"/>
      <c r="F149" s="22"/>
      <c r="G149" s="95" t="s">
        <v>21</v>
      </c>
      <c r="H149" s="144"/>
      <c r="I149" s="95" t="s">
        <v>21</v>
      </c>
      <c r="J149" s="145"/>
      <c r="K149" s="145"/>
      <c r="L149" s="96" t="s">
        <v>21</v>
      </c>
      <c r="M149" s="146"/>
      <c r="N149" s="147"/>
      <c r="O149" s="96" t="s">
        <v>21</v>
      </c>
      <c r="P149" s="96" t="s">
        <v>21</v>
      </c>
      <c r="Q149" s="96" t="s">
        <v>21</v>
      </c>
      <c r="R149" s="96" t="s">
        <v>21</v>
      </c>
    </row>
    <row r="150" spans="1:18" ht="31.5" hidden="1" x14ac:dyDescent="0.25">
      <c r="A150" s="424"/>
      <c r="B150" s="131" t="s">
        <v>191</v>
      </c>
      <c r="C150" s="132"/>
      <c r="D150" s="132" t="s">
        <v>192</v>
      </c>
      <c r="E150" s="131" t="s">
        <v>193</v>
      </c>
      <c r="F150" s="132">
        <v>383</v>
      </c>
      <c r="G150" s="133">
        <v>335000</v>
      </c>
      <c r="H150" s="134">
        <v>0</v>
      </c>
      <c r="I150" s="152">
        <f>1069202-500000</f>
        <v>569202</v>
      </c>
      <c r="J150" s="133">
        <v>0</v>
      </c>
      <c r="K150" s="133">
        <v>0</v>
      </c>
      <c r="L150" s="131" t="s">
        <v>21</v>
      </c>
      <c r="M150" s="148">
        <v>45657</v>
      </c>
      <c r="N150" s="138">
        <v>45657</v>
      </c>
      <c r="O150" s="131" t="s">
        <v>21</v>
      </c>
      <c r="P150" s="131" t="s">
        <v>21</v>
      </c>
      <c r="Q150" s="131" t="s">
        <v>21</v>
      </c>
      <c r="R150" s="131" t="s">
        <v>21</v>
      </c>
    </row>
    <row r="151" spans="1:18" ht="31.5" hidden="1" x14ac:dyDescent="0.25">
      <c r="A151" s="425"/>
      <c r="B151" s="96" t="s">
        <v>191</v>
      </c>
      <c r="C151" s="22"/>
      <c r="D151" s="22" t="s">
        <v>192</v>
      </c>
      <c r="E151" s="111" t="s">
        <v>193</v>
      </c>
      <c r="F151" s="22">
        <v>383</v>
      </c>
      <c r="G151" s="145">
        <v>502500</v>
      </c>
      <c r="H151" s="144">
        <v>502500</v>
      </c>
      <c r="I151" s="155">
        <f>1069202-500000</f>
        <v>569202</v>
      </c>
      <c r="J151" s="145">
        <v>0</v>
      </c>
      <c r="K151" s="145">
        <v>0</v>
      </c>
      <c r="L151" s="96" t="s">
        <v>21</v>
      </c>
      <c r="M151" s="146">
        <v>45747</v>
      </c>
      <c r="N151" s="150">
        <v>45657</v>
      </c>
      <c r="O151" s="96" t="s">
        <v>21</v>
      </c>
      <c r="P151" s="96" t="s">
        <v>21</v>
      </c>
      <c r="Q151" s="96" t="s">
        <v>21</v>
      </c>
      <c r="R151" s="96" t="s">
        <v>21</v>
      </c>
    </row>
    <row r="152" spans="1:18" s="123" customFormat="1" ht="15.75" hidden="1" customHeight="1" x14ac:dyDescent="0.25">
      <c r="A152" s="414" t="s">
        <v>230</v>
      </c>
      <c r="B152" s="116" t="s">
        <v>189</v>
      </c>
      <c r="C152" s="117"/>
      <c r="D152" s="116" t="s">
        <v>21</v>
      </c>
      <c r="E152" s="116" t="s">
        <v>187</v>
      </c>
      <c r="F152" s="117"/>
      <c r="G152" s="118">
        <v>1</v>
      </c>
      <c r="H152" s="119">
        <v>1</v>
      </c>
      <c r="I152" s="118">
        <v>0</v>
      </c>
      <c r="J152" s="118">
        <v>0</v>
      </c>
      <c r="K152" s="118">
        <v>0</v>
      </c>
      <c r="L152" s="116" t="s">
        <v>21</v>
      </c>
      <c r="M152" s="120">
        <v>45838</v>
      </c>
      <c r="N152" s="149">
        <v>45838</v>
      </c>
      <c r="O152" s="116">
        <v>0</v>
      </c>
      <c r="P152" s="116" t="s">
        <v>21</v>
      </c>
      <c r="Q152" s="143">
        <v>0</v>
      </c>
      <c r="R152" s="143">
        <v>0</v>
      </c>
    </row>
    <row r="153" spans="1:18" ht="15.75" hidden="1" x14ac:dyDescent="0.25">
      <c r="A153" s="415"/>
      <c r="B153" s="96" t="s">
        <v>190</v>
      </c>
      <c r="C153" s="22"/>
      <c r="D153" s="22"/>
      <c r="E153" s="96"/>
      <c r="F153" s="22"/>
      <c r="G153" s="95" t="s">
        <v>21</v>
      </c>
      <c r="H153" s="144"/>
      <c r="I153" s="95" t="s">
        <v>21</v>
      </c>
      <c r="J153" s="145"/>
      <c r="K153" s="145"/>
      <c r="L153" s="96" t="s">
        <v>21</v>
      </c>
      <c r="M153" s="146"/>
      <c r="N153" s="147"/>
      <c r="O153" s="96" t="s">
        <v>21</v>
      </c>
      <c r="P153" s="96" t="s">
        <v>21</v>
      </c>
      <c r="Q153" s="96" t="s">
        <v>21</v>
      </c>
      <c r="R153" s="96" t="s">
        <v>21</v>
      </c>
    </row>
    <row r="154" spans="1:18" ht="31.5" hidden="1" x14ac:dyDescent="0.25">
      <c r="A154" s="415"/>
      <c r="B154" s="131" t="s">
        <v>191</v>
      </c>
      <c r="C154" s="132"/>
      <c r="D154" s="132" t="s">
        <v>192</v>
      </c>
      <c r="E154" s="131" t="s">
        <v>193</v>
      </c>
      <c r="F154" s="132">
        <v>383</v>
      </c>
      <c r="G154" s="133">
        <v>333500</v>
      </c>
      <c r="H154" s="134">
        <v>0</v>
      </c>
      <c r="I154" s="133">
        <v>500000</v>
      </c>
      <c r="J154" s="133">
        <v>0</v>
      </c>
      <c r="K154" s="133">
        <v>0</v>
      </c>
      <c r="L154" s="131" t="s">
        <v>21</v>
      </c>
      <c r="M154" s="148">
        <v>45657</v>
      </c>
      <c r="N154" s="138">
        <v>45657</v>
      </c>
      <c r="O154" s="131" t="s">
        <v>21</v>
      </c>
      <c r="P154" s="131" t="s">
        <v>21</v>
      </c>
      <c r="Q154" s="131" t="s">
        <v>21</v>
      </c>
      <c r="R154" s="131" t="s">
        <v>21</v>
      </c>
    </row>
    <row r="155" spans="1:18" ht="31.5" hidden="1" x14ac:dyDescent="0.25">
      <c r="A155" s="416"/>
      <c r="B155" s="96" t="s">
        <v>191</v>
      </c>
      <c r="C155" s="22"/>
      <c r="D155" s="22" t="s">
        <v>192</v>
      </c>
      <c r="E155" s="111" t="s">
        <v>193</v>
      </c>
      <c r="F155" s="22">
        <v>383</v>
      </c>
      <c r="G155" s="145">
        <v>500250</v>
      </c>
      <c r="H155" s="144">
        <v>500250</v>
      </c>
      <c r="I155" s="145">
        <v>500000</v>
      </c>
      <c r="J155" s="145">
        <v>0</v>
      </c>
      <c r="K155" s="145">
        <f>G155</f>
        <v>500250</v>
      </c>
      <c r="L155" s="96" t="s">
        <v>21</v>
      </c>
      <c r="M155" s="146">
        <v>45747</v>
      </c>
      <c r="N155" s="150">
        <v>45838</v>
      </c>
      <c r="O155" s="96" t="s">
        <v>21</v>
      </c>
      <c r="P155" s="96" t="s">
        <v>21</v>
      </c>
      <c r="Q155" s="96" t="s">
        <v>21</v>
      </c>
      <c r="R155" s="96" t="s">
        <v>21</v>
      </c>
    </row>
    <row r="156" spans="1:18" s="123" customFormat="1" ht="15.75" hidden="1" customHeight="1" x14ac:dyDescent="0.25">
      <c r="A156" s="414" t="s">
        <v>231</v>
      </c>
      <c r="B156" s="116" t="s">
        <v>189</v>
      </c>
      <c r="C156" s="117"/>
      <c r="D156" s="116" t="s">
        <v>21</v>
      </c>
      <c r="E156" s="116" t="s">
        <v>187</v>
      </c>
      <c r="F156" s="117"/>
      <c r="G156" s="118">
        <v>1</v>
      </c>
      <c r="H156" s="119">
        <v>1</v>
      </c>
      <c r="I156" s="118">
        <v>1</v>
      </c>
      <c r="J156" s="118">
        <v>1</v>
      </c>
      <c r="K156" s="118">
        <v>1</v>
      </c>
      <c r="L156" s="116" t="s">
        <v>21</v>
      </c>
      <c r="M156" s="120">
        <v>45838</v>
      </c>
      <c r="N156" s="142">
        <v>45657</v>
      </c>
      <c r="O156" s="116">
        <v>0</v>
      </c>
      <c r="P156" s="116" t="s">
        <v>21</v>
      </c>
      <c r="Q156" s="143">
        <v>0</v>
      </c>
      <c r="R156" s="143">
        <v>0</v>
      </c>
    </row>
    <row r="157" spans="1:18" ht="15.75" hidden="1" x14ac:dyDescent="0.25">
      <c r="A157" s="415"/>
      <c r="B157" s="96" t="s">
        <v>190</v>
      </c>
      <c r="C157" s="22"/>
      <c r="D157" s="22"/>
      <c r="E157" s="96"/>
      <c r="F157" s="22"/>
      <c r="G157" s="95" t="s">
        <v>21</v>
      </c>
      <c r="H157" s="144"/>
      <c r="I157" s="95" t="s">
        <v>21</v>
      </c>
      <c r="J157" s="145"/>
      <c r="K157" s="145"/>
      <c r="L157" s="96" t="s">
        <v>21</v>
      </c>
      <c r="M157" s="146"/>
      <c r="N157" s="147"/>
      <c r="O157" s="96" t="s">
        <v>21</v>
      </c>
      <c r="P157" s="96" t="s">
        <v>21</v>
      </c>
      <c r="Q157" s="96" t="s">
        <v>21</v>
      </c>
      <c r="R157" s="96" t="s">
        <v>21</v>
      </c>
    </row>
    <row r="158" spans="1:18" ht="31.5" hidden="1" x14ac:dyDescent="0.25">
      <c r="A158" s="415"/>
      <c r="B158" s="131" t="s">
        <v>191</v>
      </c>
      <c r="C158" s="132"/>
      <c r="D158" s="132" t="s">
        <v>192</v>
      </c>
      <c r="E158" s="131" t="s">
        <v>193</v>
      </c>
      <c r="F158" s="132">
        <v>383</v>
      </c>
      <c r="G158" s="133">
        <v>333575</v>
      </c>
      <c r="H158" s="134">
        <v>0</v>
      </c>
      <c r="I158" s="133">
        <v>667150</v>
      </c>
      <c r="J158" s="133">
        <v>0</v>
      </c>
      <c r="K158" s="133">
        <v>0</v>
      </c>
      <c r="L158" s="131" t="s">
        <v>21</v>
      </c>
      <c r="M158" s="148">
        <v>45657</v>
      </c>
      <c r="N158" s="138">
        <v>45657</v>
      </c>
      <c r="O158" s="131" t="s">
        <v>21</v>
      </c>
      <c r="P158" s="131" t="s">
        <v>21</v>
      </c>
      <c r="Q158" s="131" t="s">
        <v>21</v>
      </c>
      <c r="R158" s="131" t="s">
        <v>21</v>
      </c>
    </row>
    <row r="159" spans="1:18" ht="31.5" hidden="1" x14ac:dyDescent="0.25">
      <c r="A159" s="416"/>
      <c r="B159" s="96" t="s">
        <v>191</v>
      </c>
      <c r="C159" s="22"/>
      <c r="D159" s="22" t="s">
        <v>192</v>
      </c>
      <c r="E159" s="111" t="s">
        <v>193</v>
      </c>
      <c r="F159" s="22">
        <v>383</v>
      </c>
      <c r="G159" s="145">
        <v>500362.5</v>
      </c>
      <c r="H159" s="144">
        <v>500362.5</v>
      </c>
      <c r="I159" s="145">
        <v>667150</v>
      </c>
      <c r="J159" s="145">
        <v>0</v>
      </c>
      <c r="K159" s="145">
        <v>0</v>
      </c>
      <c r="L159" s="96" t="s">
        <v>21</v>
      </c>
      <c r="M159" s="146">
        <v>45747</v>
      </c>
      <c r="N159" s="150">
        <v>45657</v>
      </c>
      <c r="O159" s="96" t="s">
        <v>21</v>
      </c>
      <c r="P159" s="96" t="s">
        <v>21</v>
      </c>
      <c r="Q159" s="96" t="s">
        <v>21</v>
      </c>
      <c r="R159" s="96" t="s">
        <v>21</v>
      </c>
    </row>
    <row r="160" spans="1:18" s="123" customFormat="1" ht="15.75" hidden="1" customHeight="1" x14ac:dyDescent="0.25">
      <c r="A160" s="414" t="s">
        <v>232</v>
      </c>
      <c r="B160" s="116" t="s">
        <v>189</v>
      </c>
      <c r="C160" s="117"/>
      <c r="D160" s="116" t="s">
        <v>21</v>
      </c>
      <c r="E160" s="116" t="s">
        <v>187</v>
      </c>
      <c r="F160" s="117"/>
      <c r="G160" s="118">
        <v>1</v>
      </c>
      <c r="H160" s="119">
        <v>1</v>
      </c>
      <c r="I160" s="118">
        <v>0</v>
      </c>
      <c r="J160" s="118">
        <v>0</v>
      </c>
      <c r="K160" s="118">
        <v>0</v>
      </c>
      <c r="L160" s="116" t="s">
        <v>21</v>
      </c>
      <c r="M160" s="120">
        <v>45838</v>
      </c>
      <c r="N160" s="149">
        <v>45838</v>
      </c>
      <c r="O160" s="116">
        <v>0</v>
      </c>
      <c r="P160" s="116" t="s">
        <v>21</v>
      </c>
      <c r="Q160" s="143">
        <v>0</v>
      </c>
      <c r="R160" s="143">
        <v>0</v>
      </c>
    </row>
    <row r="161" spans="1:18" ht="15.75" hidden="1" x14ac:dyDescent="0.25">
      <c r="A161" s="415"/>
      <c r="B161" s="96" t="s">
        <v>190</v>
      </c>
      <c r="C161" s="22"/>
      <c r="D161" s="22"/>
      <c r="E161" s="96"/>
      <c r="F161" s="22"/>
      <c r="G161" s="95" t="s">
        <v>21</v>
      </c>
      <c r="H161" s="144"/>
      <c r="I161" s="95" t="s">
        <v>21</v>
      </c>
      <c r="J161" s="145"/>
      <c r="K161" s="145"/>
      <c r="L161" s="96" t="s">
        <v>21</v>
      </c>
      <c r="M161" s="146"/>
      <c r="N161" s="147"/>
      <c r="O161" s="96" t="s">
        <v>21</v>
      </c>
      <c r="P161" s="96" t="s">
        <v>21</v>
      </c>
      <c r="Q161" s="96" t="s">
        <v>21</v>
      </c>
      <c r="R161" s="96" t="s">
        <v>21</v>
      </c>
    </row>
    <row r="162" spans="1:18" ht="31.5" hidden="1" x14ac:dyDescent="0.25">
      <c r="A162" s="415"/>
      <c r="B162" s="131" t="s">
        <v>191</v>
      </c>
      <c r="C162" s="132"/>
      <c r="D162" s="132" t="s">
        <v>192</v>
      </c>
      <c r="E162" s="131" t="s">
        <v>193</v>
      </c>
      <c r="F162" s="132">
        <v>383</v>
      </c>
      <c r="G162" s="133">
        <v>335000</v>
      </c>
      <c r="H162" s="134">
        <v>0</v>
      </c>
      <c r="I162" s="133">
        <v>500000</v>
      </c>
      <c r="J162" s="133">
        <v>0</v>
      </c>
      <c r="K162" s="133">
        <v>0</v>
      </c>
      <c r="L162" s="131" t="s">
        <v>21</v>
      </c>
      <c r="M162" s="148">
        <v>45657</v>
      </c>
      <c r="N162" s="138">
        <v>45657</v>
      </c>
      <c r="O162" s="131" t="s">
        <v>21</v>
      </c>
      <c r="P162" s="131" t="s">
        <v>21</v>
      </c>
      <c r="Q162" s="131" t="s">
        <v>21</v>
      </c>
      <c r="R162" s="131" t="s">
        <v>21</v>
      </c>
    </row>
    <row r="163" spans="1:18" ht="31.5" hidden="1" x14ac:dyDescent="0.25">
      <c r="A163" s="416"/>
      <c r="B163" s="96" t="s">
        <v>191</v>
      </c>
      <c r="C163" s="22"/>
      <c r="D163" s="22" t="s">
        <v>192</v>
      </c>
      <c r="E163" s="111" t="s">
        <v>193</v>
      </c>
      <c r="F163" s="22">
        <v>383</v>
      </c>
      <c r="G163" s="145">
        <v>502500</v>
      </c>
      <c r="H163" s="144">
        <v>502500</v>
      </c>
      <c r="I163" s="145">
        <v>500000</v>
      </c>
      <c r="J163" s="145">
        <v>0</v>
      </c>
      <c r="K163" s="145">
        <f>G163</f>
        <v>502500</v>
      </c>
      <c r="L163" s="96" t="s">
        <v>21</v>
      </c>
      <c r="M163" s="146">
        <v>45747</v>
      </c>
      <c r="N163" s="150">
        <v>45838</v>
      </c>
      <c r="O163" s="96" t="s">
        <v>21</v>
      </c>
      <c r="P163" s="96" t="s">
        <v>21</v>
      </c>
      <c r="Q163" s="96" t="s">
        <v>21</v>
      </c>
      <c r="R163" s="96" t="s">
        <v>21</v>
      </c>
    </row>
    <row r="164" spans="1:18" s="123" customFormat="1" ht="15.75" hidden="1" customHeight="1" x14ac:dyDescent="0.25">
      <c r="A164" s="414" t="s">
        <v>233</v>
      </c>
      <c r="B164" s="116" t="s">
        <v>189</v>
      </c>
      <c r="C164" s="117"/>
      <c r="D164" s="116" t="s">
        <v>21</v>
      </c>
      <c r="E164" s="116" t="s">
        <v>187</v>
      </c>
      <c r="F164" s="117"/>
      <c r="G164" s="118">
        <v>1</v>
      </c>
      <c r="H164" s="119">
        <v>1</v>
      </c>
      <c r="I164" s="118">
        <v>0</v>
      </c>
      <c r="J164" s="118">
        <v>0</v>
      </c>
      <c r="K164" s="118">
        <v>0</v>
      </c>
      <c r="L164" s="116" t="s">
        <v>21</v>
      </c>
      <c r="M164" s="120">
        <v>45838</v>
      </c>
      <c r="N164" s="142">
        <v>45657</v>
      </c>
      <c r="O164" s="116">
        <v>0</v>
      </c>
      <c r="P164" s="116" t="s">
        <v>21</v>
      </c>
      <c r="Q164" s="143">
        <v>0</v>
      </c>
      <c r="R164" s="143">
        <v>0</v>
      </c>
    </row>
    <row r="165" spans="1:18" ht="15.75" hidden="1" x14ac:dyDescent="0.25">
      <c r="A165" s="415"/>
      <c r="B165" s="96" t="s">
        <v>190</v>
      </c>
      <c r="C165" s="22"/>
      <c r="D165" s="22"/>
      <c r="E165" s="96"/>
      <c r="F165" s="22"/>
      <c r="G165" s="95" t="s">
        <v>21</v>
      </c>
      <c r="H165" s="144"/>
      <c r="I165" s="95" t="s">
        <v>21</v>
      </c>
      <c r="J165" s="145"/>
      <c r="K165" s="145"/>
      <c r="L165" s="96" t="s">
        <v>21</v>
      </c>
      <c r="M165" s="146"/>
      <c r="N165" s="147"/>
      <c r="O165" s="96" t="s">
        <v>21</v>
      </c>
      <c r="P165" s="96" t="s">
        <v>21</v>
      </c>
      <c r="Q165" s="96" t="s">
        <v>21</v>
      </c>
      <c r="R165" s="96" t="s">
        <v>21</v>
      </c>
    </row>
    <row r="166" spans="1:18" ht="31.5" hidden="1" x14ac:dyDescent="0.25">
      <c r="A166" s="415"/>
      <c r="B166" s="131" t="s">
        <v>191</v>
      </c>
      <c r="C166" s="132"/>
      <c r="D166" s="132" t="s">
        <v>192</v>
      </c>
      <c r="E166" s="131" t="s">
        <v>193</v>
      </c>
      <c r="F166" s="132">
        <v>383</v>
      </c>
      <c r="G166" s="133">
        <v>335000</v>
      </c>
      <c r="H166" s="134">
        <v>0</v>
      </c>
      <c r="I166" s="133">
        <v>674899</v>
      </c>
      <c r="J166" s="133">
        <v>0</v>
      </c>
      <c r="K166" s="133">
        <v>0</v>
      </c>
      <c r="L166" s="131" t="s">
        <v>21</v>
      </c>
      <c r="M166" s="148">
        <v>45657</v>
      </c>
      <c r="N166" s="138">
        <v>45657</v>
      </c>
      <c r="O166" s="131" t="s">
        <v>21</v>
      </c>
      <c r="P166" s="131" t="s">
        <v>21</v>
      </c>
      <c r="Q166" s="131" t="s">
        <v>21</v>
      </c>
      <c r="R166" s="131" t="s">
        <v>21</v>
      </c>
    </row>
    <row r="167" spans="1:18" ht="31.5" hidden="1" x14ac:dyDescent="0.25">
      <c r="A167" s="416"/>
      <c r="B167" s="96" t="s">
        <v>191</v>
      </c>
      <c r="C167" s="22"/>
      <c r="D167" s="22" t="s">
        <v>192</v>
      </c>
      <c r="E167" s="111" t="s">
        <v>193</v>
      </c>
      <c r="F167" s="22">
        <v>383</v>
      </c>
      <c r="G167" s="145">
        <v>502500</v>
      </c>
      <c r="H167" s="144">
        <v>502500</v>
      </c>
      <c r="I167" s="145">
        <v>674899</v>
      </c>
      <c r="J167" s="145">
        <v>0</v>
      </c>
      <c r="K167" s="145">
        <v>0</v>
      </c>
      <c r="L167" s="96" t="s">
        <v>21</v>
      </c>
      <c r="M167" s="146">
        <v>45747</v>
      </c>
      <c r="N167" s="150">
        <v>45657</v>
      </c>
      <c r="O167" s="96" t="s">
        <v>21</v>
      </c>
      <c r="P167" s="96" t="s">
        <v>21</v>
      </c>
      <c r="Q167" s="96" t="s">
        <v>21</v>
      </c>
      <c r="R167" s="96" t="s">
        <v>21</v>
      </c>
    </row>
    <row r="168" spans="1:18" s="123" customFormat="1" ht="15.75" hidden="1" customHeight="1" x14ac:dyDescent="0.25">
      <c r="A168" s="414" t="s">
        <v>234</v>
      </c>
      <c r="B168" s="116" t="s">
        <v>189</v>
      </c>
      <c r="C168" s="117"/>
      <c r="D168" s="116" t="s">
        <v>21</v>
      </c>
      <c r="E168" s="116" t="s">
        <v>187</v>
      </c>
      <c r="F168" s="117"/>
      <c r="G168" s="118">
        <v>1</v>
      </c>
      <c r="H168" s="119">
        <v>1</v>
      </c>
      <c r="I168" s="118">
        <v>0</v>
      </c>
      <c r="J168" s="118">
        <v>0</v>
      </c>
      <c r="K168" s="118">
        <v>0</v>
      </c>
      <c r="L168" s="116" t="s">
        <v>21</v>
      </c>
      <c r="M168" s="120">
        <v>45838</v>
      </c>
      <c r="N168" s="149">
        <v>45838</v>
      </c>
      <c r="O168" s="116">
        <v>0</v>
      </c>
      <c r="P168" s="116" t="s">
        <v>21</v>
      </c>
      <c r="Q168" s="143">
        <v>0</v>
      </c>
      <c r="R168" s="143">
        <v>0</v>
      </c>
    </row>
    <row r="169" spans="1:18" ht="15.75" hidden="1" x14ac:dyDescent="0.25">
      <c r="A169" s="415"/>
      <c r="B169" s="96" t="s">
        <v>190</v>
      </c>
      <c r="C169" s="22"/>
      <c r="D169" s="22"/>
      <c r="E169" s="96"/>
      <c r="F169" s="22"/>
      <c r="G169" s="95" t="s">
        <v>21</v>
      </c>
      <c r="H169" s="144"/>
      <c r="I169" s="95" t="s">
        <v>21</v>
      </c>
      <c r="J169" s="145"/>
      <c r="K169" s="145"/>
      <c r="L169" s="96" t="s">
        <v>21</v>
      </c>
      <c r="M169" s="146"/>
      <c r="N169" s="147"/>
      <c r="O169" s="96" t="s">
        <v>21</v>
      </c>
      <c r="P169" s="96" t="s">
        <v>21</v>
      </c>
      <c r="Q169" s="96" t="s">
        <v>21</v>
      </c>
      <c r="R169" s="96" t="s">
        <v>21</v>
      </c>
    </row>
    <row r="170" spans="1:18" ht="31.5" hidden="1" x14ac:dyDescent="0.25">
      <c r="A170" s="415"/>
      <c r="B170" s="131" t="s">
        <v>191</v>
      </c>
      <c r="C170" s="132"/>
      <c r="D170" s="132" t="s">
        <v>192</v>
      </c>
      <c r="E170" s="131" t="s">
        <v>193</v>
      </c>
      <c r="F170" s="132">
        <v>383</v>
      </c>
      <c r="G170" s="133">
        <v>335000</v>
      </c>
      <c r="H170" s="134">
        <v>0</v>
      </c>
      <c r="I170" s="133">
        <v>467212.2</v>
      </c>
      <c r="J170" s="133">
        <v>0</v>
      </c>
      <c r="K170" s="133">
        <v>0</v>
      </c>
      <c r="L170" s="131" t="s">
        <v>21</v>
      </c>
      <c r="M170" s="148">
        <v>45657</v>
      </c>
      <c r="N170" s="138">
        <v>45657</v>
      </c>
      <c r="O170" s="131" t="s">
        <v>21</v>
      </c>
      <c r="P170" s="131" t="s">
        <v>21</v>
      </c>
      <c r="Q170" s="131" t="s">
        <v>21</v>
      </c>
      <c r="R170" s="131" t="s">
        <v>21</v>
      </c>
    </row>
    <row r="171" spans="1:18" ht="31.5" hidden="1" x14ac:dyDescent="0.25">
      <c r="A171" s="416"/>
      <c r="B171" s="96" t="s">
        <v>191</v>
      </c>
      <c r="C171" s="22"/>
      <c r="D171" s="22" t="s">
        <v>192</v>
      </c>
      <c r="E171" s="111" t="s">
        <v>193</v>
      </c>
      <c r="F171" s="22">
        <v>383</v>
      </c>
      <c r="G171" s="145">
        <v>502500</v>
      </c>
      <c r="H171" s="144">
        <v>502500</v>
      </c>
      <c r="I171" s="145">
        <v>467212.2</v>
      </c>
      <c r="J171" s="145">
        <v>0</v>
      </c>
      <c r="K171" s="145">
        <f>G171</f>
        <v>502500</v>
      </c>
      <c r="L171" s="96" t="s">
        <v>21</v>
      </c>
      <c r="M171" s="146">
        <v>45747</v>
      </c>
      <c r="N171" s="150">
        <v>45838</v>
      </c>
      <c r="O171" s="96" t="s">
        <v>21</v>
      </c>
      <c r="P171" s="96" t="s">
        <v>21</v>
      </c>
      <c r="Q171" s="96" t="s">
        <v>21</v>
      </c>
      <c r="R171" s="96" t="s">
        <v>21</v>
      </c>
    </row>
    <row r="172" spans="1:18" s="123" customFormat="1" ht="15.75" hidden="1" customHeight="1" x14ac:dyDescent="0.25">
      <c r="A172" s="414" t="s">
        <v>235</v>
      </c>
      <c r="B172" s="116" t="s">
        <v>189</v>
      </c>
      <c r="C172" s="117"/>
      <c r="D172" s="116" t="s">
        <v>21</v>
      </c>
      <c r="E172" s="116" t="s">
        <v>187</v>
      </c>
      <c r="F172" s="117"/>
      <c r="G172" s="118">
        <v>1</v>
      </c>
      <c r="H172" s="119">
        <v>1</v>
      </c>
      <c r="I172" s="118">
        <v>0</v>
      </c>
      <c r="J172" s="118">
        <v>0</v>
      </c>
      <c r="K172" s="118">
        <v>0</v>
      </c>
      <c r="L172" s="116" t="s">
        <v>21</v>
      </c>
      <c r="M172" s="120">
        <v>45838</v>
      </c>
      <c r="N172" s="149">
        <v>45838</v>
      </c>
      <c r="O172" s="116">
        <v>0</v>
      </c>
      <c r="P172" s="116" t="s">
        <v>21</v>
      </c>
      <c r="Q172" s="143">
        <v>0</v>
      </c>
      <c r="R172" s="143">
        <v>0</v>
      </c>
    </row>
    <row r="173" spans="1:18" ht="15.75" hidden="1" x14ac:dyDescent="0.25">
      <c r="A173" s="415"/>
      <c r="B173" s="96" t="s">
        <v>190</v>
      </c>
      <c r="C173" s="22"/>
      <c r="D173" s="22"/>
      <c r="E173" s="96"/>
      <c r="F173" s="22"/>
      <c r="G173" s="95" t="s">
        <v>21</v>
      </c>
      <c r="H173" s="144"/>
      <c r="I173" s="95" t="s">
        <v>21</v>
      </c>
      <c r="J173" s="145"/>
      <c r="K173" s="145"/>
      <c r="L173" s="96" t="s">
        <v>21</v>
      </c>
      <c r="M173" s="146"/>
      <c r="N173" s="147"/>
      <c r="O173" s="96" t="s">
        <v>21</v>
      </c>
      <c r="P173" s="96" t="s">
        <v>21</v>
      </c>
      <c r="Q173" s="96" t="s">
        <v>21</v>
      </c>
      <c r="R173" s="96" t="s">
        <v>21</v>
      </c>
    </row>
    <row r="174" spans="1:18" ht="31.5" hidden="1" x14ac:dyDescent="0.25">
      <c r="A174" s="415"/>
      <c r="B174" s="131" t="s">
        <v>191</v>
      </c>
      <c r="C174" s="132"/>
      <c r="D174" s="132" t="s">
        <v>192</v>
      </c>
      <c r="E174" s="131" t="s">
        <v>193</v>
      </c>
      <c r="F174" s="132">
        <v>383</v>
      </c>
      <c r="G174" s="133">
        <v>130000</v>
      </c>
      <c r="H174" s="134">
        <v>0</v>
      </c>
      <c r="I174" s="133">
        <v>184058.71</v>
      </c>
      <c r="J174" s="133">
        <v>0</v>
      </c>
      <c r="K174" s="133">
        <v>0</v>
      </c>
      <c r="L174" s="131" t="s">
        <v>21</v>
      </c>
      <c r="M174" s="148">
        <v>45657</v>
      </c>
      <c r="N174" s="138">
        <v>45657</v>
      </c>
      <c r="O174" s="131" t="s">
        <v>21</v>
      </c>
      <c r="P174" s="131" t="s">
        <v>21</v>
      </c>
      <c r="Q174" s="131" t="s">
        <v>21</v>
      </c>
      <c r="R174" s="131" t="s">
        <v>21</v>
      </c>
    </row>
    <row r="175" spans="1:18" ht="31.5" hidden="1" x14ac:dyDescent="0.25">
      <c r="A175" s="416"/>
      <c r="B175" s="96" t="s">
        <v>191</v>
      </c>
      <c r="C175" s="22"/>
      <c r="D175" s="22" t="s">
        <v>192</v>
      </c>
      <c r="E175" s="111" t="s">
        <v>193</v>
      </c>
      <c r="F175" s="22">
        <v>383</v>
      </c>
      <c r="G175" s="145">
        <v>195000</v>
      </c>
      <c r="H175" s="144">
        <v>195000</v>
      </c>
      <c r="I175" s="145">
        <v>184058.71</v>
      </c>
      <c r="J175" s="145">
        <v>0</v>
      </c>
      <c r="K175" s="145">
        <f>G175</f>
        <v>195000</v>
      </c>
      <c r="L175" s="96" t="s">
        <v>21</v>
      </c>
      <c r="M175" s="146">
        <v>45747</v>
      </c>
      <c r="N175" s="150">
        <v>45838</v>
      </c>
      <c r="O175" s="96" t="s">
        <v>21</v>
      </c>
      <c r="P175" s="96" t="s">
        <v>21</v>
      </c>
      <c r="Q175" s="96" t="s">
        <v>21</v>
      </c>
      <c r="R175" s="96" t="s">
        <v>21</v>
      </c>
    </row>
    <row r="176" spans="1:18" s="123" customFormat="1" ht="32.25" hidden="1" customHeight="1" x14ac:dyDescent="0.25">
      <c r="A176" s="414" t="s">
        <v>236</v>
      </c>
      <c r="B176" s="116" t="s">
        <v>189</v>
      </c>
      <c r="C176" s="117"/>
      <c r="D176" s="116" t="s">
        <v>21</v>
      </c>
      <c r="E176" s="116" t="s">
        <v>187</v>
      </c>
      <c r="F176" s="117"/>
      <c r="G176" s="118">
        <v>1</v>
      </c>
      <c r="H176" s="119">
        <v>1</v>
      </c>
      <c r="I176" s="118">
        <v>0</v>
      </c>
      <c r="J176" s="118">
        <v>0</v>
      </c>
      <c r="K176" s="118">
        <v>0</v>
      </c>
      <c r="L176" s="116" t="s">
        <v>21</v>
      </c>
      <c r="M176" s="120">
        <v>45838</v>
      </c>
      <c r="N176" s="149">
        <v>45838</v>
      </c>
      <c r="O176" s="116">
        <v>0</v>
      </c>
      <c r="P176" s="116" t="s">
        <v>21</v>
      </c>
      <c r="Q176" s="143">
        <v>0</v>
      </c>
      <c r="R176" s="143">
        <v>0</v>
      </c>
    </row>
    <row r="177" spans="1:21" ht="32.25" hidden="1" customHeight="1" x14ac:dyDescent="0.25">
      <c r="A177" s="415"/>
      <c r="B177" s="96" t="s">
        <v>190</v>
      </c>
      <c r="C177" s="22"/>
      <c r="D177" s="22"/>
      <c r="E177" s="96"/>
      <c r="F177" s="22"/>
      <c r="G177" s="95" t="s">
        <v>21</v>
      </c>
      <c r="H177" s="144"/>
      <c r="I177" s="95" t="s">
        <v>21</v>
      </c>
      <c r="J177" s="145"/>
      <c r="K177" s="145"/>
      <c r="L177" s="96" t="s">
        <v>21</v>
      </c>
      <c r="M177" s="146"/>
      <c r="N177" s="147"/>
      <c r="O177" s="96" t="s">
        <v>21</v>
      </c>
      <c r="P177" s="96" t="s">
        <v>21</v>
      </c>
      <c r="Q177" s="96" t="s">
        <v>21</v>
      </c>
      <c r="R177" s="96" t="s">
        <v>21</v>
      </c>
    </row>
    <row r="178" spans="1:21" ht="32.25" hidden="1" customHeight="1" x14ac:dyDescent="0.25">
      <c r="A178" s="415"/>
      <c r="B178" s="131" t="s">
        <v>191</v>
      </c>
      <c r="C178" s="132"/>
      <c r="D178" s="132" t="s">
        <v>192</v>
      </c>
      <c r="E178" s="131" t="s">
        <v>193</v>
      </c>
      <c r="F178" s="132">
        <v>383</v>
      </c>
      <c r="G178" s="133">
        <v>333500</v>
      </c>
      <c r="H178" s="134">
        <v>0</v>
      </c>
      <c r="I178" s="133">
        <v>500000</v>
      </c>
      <c r="J178" s="133">
        <v>0</v>
      </c>
      <c r="K178" s="133">
        <v>0</v>
      </c>
      <c r="L178" s="131" t="s">
        <v>21</v>
      </c>
      <c r="M178" s="148">
        <v>45657</v>
      </c>
      <c r="N178" s="138">
        <v>45657</v>
      </c>
      <c r="O178" s="131" t="s">
        <v>21</v>
      </c>
      <c r="P178" s="131" t="s">
        <v>21</v>
      </c>
      <c r="Q178" s="131" t="s">
        <v>21</v>
      </c>
      <c r="R178" s="131" t="s">
        <v>21</v>
      </c>
    </row>
    <row r="179" spans="1:21" ht="32.25" hidden="1" customHeight="1" x14ac:dyDescent="0.25">
      <c r="A179" s="416"/>
      <c r="B179" s="96" t="s">
        <v>191</v>
      </c>
      <c r="C179" s="22"/>
      <c r="D179" s="22" t="s">
        <v>192</v>
      </c>
      <c r="E179" s="111" t="s">
        <v>193</v>
      </c>
      <c r="F179" s="22">
        <v>383</v>
      </c>
      <c r="G179" s="145">
        <v>500250</v>
      </c>
      <c r="H179" s="144">
        <v>500250</v>
      </c>
      <c r="I179" s="145">
        <v>500000</v>
      </c>
      <c r="J179" s="145">
        <v>0</v>
      </c>
      <c r="K179" s="145">
        <f>G179</f>
        <v>500250</v>
      </c>
      <c r="L179" s="96" t="s">
        <v>21</v>
      </c>
      <c r="M179" s="146">
        <v>45747</v>
      </c>
      <c r="N179" s="150">
        <v>45838</v>
      </c>
      <c r="O179" s="96" t="s">
        <v>21</v>
      </c>
      <c r="P179" s="96" t="s">
        <v>21</v>
      </c>
      <c r="Q179" s="96" t="s">
        <v>21</v>
      </c>
      <c r="R179" s="96" t="s">
        <v>21</v>
      </c>
    </row>
    <row r="180" spans="1:21" s="123" customFormat="1" ht="32.25" hidden="1" customHeight="1" x14ac:dyDescent="0.25">
      <c r="A180" s="414" t="s">
        <v>237</v>
      </c>
      <c r="B180" s="116" t="s">
        <v>189</v>
      </c>
      <c r="C180" s="117"/>
      <c r="D180" s="116" t="s">
        <v>21</v>
      </c>
      <c r="E180" s="116" t="s">
        <v>187</v>
      </c>
      <c r="F180" s="117"/>
      <c r="G180" s="118">
        <v>1</v>
      </c>
      <c r="H180" s="119">
        <v>1</v>
      </c>
      <c r="I180" s="118">
        <v>0</v>
      </c>
      <c r="J180" s="118">
        <v>0</v>
      </c>
      <c r="K180" s="118">
        <v>0</v>
      </c>
      <c r="L180" s="116" t="s">
        <v>21</v>
      </c>
      <c r="M180" s="120">
        <v>45838</v>
      </c>
      <c r="N180" s="149">
        <v>45838</v>
      </c>
      <c r="O180" s="116">
        <v>0</v>
      </c>
      <c r="P180" s="116" t="s">
        <v>21</v>
      </c>
      <c r="Q180" s="143">
        <v>0</v>
      </c>
      <c r="R180" s="143">
        <v>0</v>
      </c>
    </row>
    <row r="181" spans="1:21" ht="32.25" hidden="1" customHeight="1" x14ac:dyDescent="0.25">
      <c r="A181" s="415"/>
      <c r="B181" s="96" t="s">
        <v>190</v>
      </c>
      <c r="C181" s="22"/>
      <c r="D181" s="22"/>
      <c r="E181" s="96"/>
      <c r="F181" s="22"/>
      <c r="G181" s="95" t="s">
        <v>21</v>
      </c>
      <c r="H181" s="144"/>
      <c r="I181" s="95" t="s">
        <v>21</v>
      </c>
      <c r="J181" s="145"/>
      <c r="K181" s="145"/>
      <c r="L181" s="96" t="s">
        <v>21</v>
      </c>
      <c r="M181" s="146"/>
      <c r="N181" s="147"/>
      <c r="O181" s="96" t="s">
        <v>21</v>
      </c>
      <c r="P181" s="96" t="s">
        <v>21</v>
      </c>
      <c r="Q181" s="96" t="s">
        <v>21</v>
      </c>
      <c r="R181" s="96" t="s">
        <v>21</v>
      </c>
    </row>
    <row r="182" spans="1:21" ht="32.25" hidden="1" customHeight="1" x14ac:dyDescent="0.25">
      <c r="A182" s="415"/>
      <c r="B182" s="131" t="s">
        <v>191</v>
      </c>
      <c r="C182" s="132"/>
      <c r="D182" s="132" t="s">
        <v>192</v>
      </c>
      <c r="E182" s="131" t="s">
        <v>193</v>
      </c>
      <c r="F182" s="132">
        <v>383</v>
      </c>
      <c r="G182" s="133">
        <v>333470</v>
      </c>
      <c r="H182" s="134">
        <v>0</v>
      </c>
      <c r="I182" s="133">
        <v>120000</v>
      </c>
      <c r="J182" s="133">
        <v>0</v>
      </c>
      <c r="K182" s="133">
        <v>0</v>
      </c>
      <c r="L182" s="131" t="s">
        <v>21</v>
      </c>
      <c r="M182" s="148">
        <v>45657</v>
      </c>
      <c r="N182" s="138">
        <v>45657</v>
      </c>
      <c r="O182" s="131" t="s">
        <v>21</v>
      </c>
      <c r="P182" s="131" t="s">
        <v>21</v>
      </c>
      <c r="Q182" s="131" t="s">
        <v>21</v>
      </c>
      <c r="R182" s="131" t="s">
        <v>21</v>
      </c>
    </row>
    <row r="183" spans="1:21" ht="32.25" hidden="1" customHeight="1" x14ac:dyDescent="0.25">
      <c r="A183" s="416"/>
      <c r="B183" s="96" t="s">
        <v>191</v>
      </c>
      <c r="C183" s="22"/>
      <c r="D183" s="22" t="s">
        <v>192</v>
      </c>
      <c r="E183" s="111" t="s">
        <v>193</v>
      </c>
      <c r="F183" s="22">
        <v>383</v>
      </c>
      <c r="G183" s="145">
        <v>500205</v>
      </c>
      <c r="H183" s="144">
        <v>500205</v>
      </c>
      <c r="I183" s="145">
        <v>120000</v>
      </c>
      <c r="J183" s="145">
        <v>0</v>
      </c>
      <c r="K183" s="145">
        <f>G183</f>
        <v>500205</v>
      </c>
      <c r="L183" s="96" t="s">
        <v>21</v>
      </c>
      <c r="M183" s="146">
        <v>45747</v>
      </c>
      <c r="N183" s="150">
        <v>45838</v>
      </c>
      <c r="O183" s="96" t="s">
        <v>21</v>
      </c>
      <c r="P183" s="96" t="s">
        <v>21</v>
      </c>
      <c r="Q183" s="96" t="s">
        <v>21</v>
      </c>
      <c r="R183" s="96" t="s">
        <v>21</v>
      </c>
    </row>
    <row r="184" spans="1:21" ht="31.5" x14ac:dyDescent="0.25">
      <c r="A184" s="410" t="s">
        <v>534</v>
      </c>
      <c r="B184" s="157" t="s">
        <v>189</v>
      </c>
      <c r="C184" s="158" t="s">
        <v>535</v>
      </c>
      <c r="D184" s="159" t="s">
        <v>536</v>
      </c>
      <c r="E184" s="159" t="s">
        <v>187</v>
      </c>
      <c r="F184" s="158">
        <v>642</v>
      </c>
      <c r="G184" s="160">
        <v>400</v>
      </c>
      <c r="H184" s="160">
        <v>200</v>
      </c>
      <c r="I184" s="160">
        <v>243</v>
      </c>
      <c r="J184" s="160">
        <v>243</v>
      </c>
      <c r="K184" s="160" t="s">
        <v>537</v>
      </c>
      <c r="L184" s="116" t="s">
        <v>21</v>
      </c>
      <c r="M184" s="120">
        <v>46022</v>
      </c>
      <c r="N184" s="120" t="s">
        <v>533</v>
      </c>
      <c r="O184" s="122">
        <v>2496688.58</v>
      </c>
      <c r="P184" s="122" t="s">
        <v>538</v>
      </c>
      <c r="Q184" s="122">
        <v>1872516.43</v>
      </c>
      <c r="R184" s="122">
        <v>1426160.04</v>
      </c>
    </row>
    <row r="185" spans="1:21" ht="31.5" x14ac:dyDescent="0.25">
      <c r="A185" s="410"/>
      <c r="B185" s="161" t="s">
        <v>539</v>
      </c>
      <c r="C185" s="110" t="s">
        <v>535</v>
      </c>
      <c r="D185" s="19"/>
      <c r="E185" s="80" t="s">
        <v>187</v>
      </c>
      <c r="F185" s="19">
        <v>642</v>
      </c>
      <c r="G185" s="162">
        <v>200</v>
      </c>
      <c r="H185" s="162">
        <v>100</v>
      </c>
      <c r="I185" s="162">
        <v>121</v>
      </c>
      <c r="J185" s="162">
        <v>121</v>
      </c>
      <c r="K185" s="162">
        <v>100</v>
      </c>
      <c r="L185" s="80" t="s">
        <v>21</v>
      </c>
      <c r="M185" s="47" t="s">
        <v>533</v>
      </c>
      <c r="N185" s="120" t="s">
        <v>533</v>
      </c>
      <c r="O185" s="80" t="s">
        <v>21</v>
      </c>
      <c r="P185" s="80" t="s">
        <v>21</v>
      </c>
      <c r="Q185" s="80" t="s">
        <v>21</v>
      </c>
      <c r="R185" s="80" t="s">
        <v>21</v>
      </c>
      <c r="S185" s="426"/>
      <c r="T185" s="427"/>
      <c r="U185" s="427"/>
    </row>
    <row r="186" spans="1:21" ht="31.5" x14ac:dyDescent="0.25">
      <c r="A186" s="410"/>
      <c r="B186" s="161" t="s">
        <v>540</v>
      </c>
      <c r="C186" s="110" t="s">
        <v>535</v>
      </c>
      <c r="D186" s="19"/>
      <c r="E186" s="80" t="s">
        <v>414</v>
      </c>
      <c r="F186" s="19">
        <v>642</v>
      </c>
      <c r="G186" s="162">
        <v>200</v>
      </c>
      <c r="H186" s="162">
        <v>100</v>
      </c>
      <c r="I186" s="162">
        <v>122</v>
      </c>
      <c r="J186" s="162">
        <v>122</v>
      </c>
      <c r="K186" s="162">
        <v>100</v>
      </c>
      <c r="L186" s="80" t="s">
        <v>21</v>
      </c>
      <c r="M186" s="47" t="s">
        <v>533</v>
      </c>
      <c r="N186" s="120" t="s">
        <v>533</v>
      </c>
      <c r="O186" s="80" t="s">
        <v>21</v>
      </c>
      <c r="P186" s="80" t="s">
        <v>21</v>
      </c>
      <c r="Q186" s="80" t="s">
        <v>21</v>
      </c>
      <c r="R186" s="80" t="s">
        <v>21</v>
      </c>
      <c r="S186" s="428"/>
      <c r="T186" s="427"/>
      <c r="U186" s="427"/>
    </row>
    <row r="187" spans="1:21" ht="31.5" x14ac:dyDescent="0.25">
      <c r="A187" s="393" t="s">
        <v>541</v>
      </c>
      <c r="B187" s="157" t="s">
        <v>189</v>
      </c>
      <c r="C187" s="158" t="s">
        <v>535</v>
      </c>
      <c r="D187" s="159" t="s">
        <v>536</v>
      </c>
      <c r="E187" s="159" t="s">
        <v>187</v>
      </c>
      <c r="F187" s="158">
        <v>642</v>
      </c>
      <c r="G187" s="160" t="s">
        <v>542</v>
      </c>
      <c r="H187" s="160">
        <v>200</v>
      </c>
      <c r="I187" s="160">
        <v>258</v>
      </c>
      <c r="J187" s="160">
        <v>258</v>
      </c>
      <c r="K187" s="160">
        <v>200</v>
      </c>
      <c r="L187" s="116" t="s">
        <v>21</v>
      </c>
      <c r="M187" s="120">
        <v>46022</v>
      </c>
      <c r="N187" s="120" t="s">
        <v>533</v>
      </c>
      <c r="O187" s="122">
        <v>1636092.21</v>
      </c>
      <c r="P187" s="122" t="s">
        <v>538</v>
      </c>
      <c r="Q187" s="122">
        <f>O187*0.75</f>
        <v>1227069.1575</v>
      </c>
      <c r="R187" s="122">
        <v>849445.55</v>
      </c>
      <c r="S187" s="428"/>
      <c r="T187" s="427"/>
      <c r="U187" s="427"/>
    </row>
    <row r="188" spans="1:21" ht="31.5" x14ac:dyDescent="0.25">
      <c r="A188" s="393"/>
      <c r="B188" s="161" t="s">
        <v>539</v>
      </c>
      <c r="C188" s="110" t="s">
        <v>535</v>
      </c>
      <c r="D188" s="19"/>
      <c r="E188" s="80" t="s">
        <v>187</v>
      </c>
      <c r="F188" s="19">
        <v>642</v>
      </c>
      <c r="G188" s="162" t="s">
        <v>543</v>
      </c>
      <c r="H188" s="162">
        <v>100</v>
      </c>
      <c r="I188" s="162">
        <v>143</v>
      </c>
      <c r="J188" s="162">
        <v>143</v>
      </c>
      <c r="K188" s="162">
        <v>100</v>
      </c>
      <c r="L188" s="80" t="s">
        <v>21</v>
      </c>
      <c r="M188" s="47" t="s">
        <v>533</v>
      </c>
      <c r="N188" s="120" t="s">
        <v>533</v>
      </c>
      <c r="O188" s="80" t="s">
        <v>21</v>
      </c>
      <c r="P188" s="80" t="s">
        <v>21</v>
      </c>
      <c r="Q188" s="80" t="s">
        <v>21</v>
      </c>
      <c r="R188" s="80" t="s">
        <v>21</v>
      </c>
    </row>
    <row r="189" spans="1:21" ht="31.5" x14ac:dyDescent="0.25">
      <c r="A189" s="393"/>
      <c r="B189" s="161" t="s">
        <v>540</v>
      </c>
      <c r="C189" s="110" t="s">
        <v>535</v>
      </c>
      <c r="D189" s="19"/>
      <c r="E189" s="80" t="s">
        <v>414</v>
      </c>
      <c r="F189" s="19">
        <v>642</v>
      </c>
      <c r="G189" s="162" t="s">
        <v>543</v>
      </c>
      <c r="H189" s="162">
        <v>100</v>
      </c>
      <c r="I189" s="162">
        <v>115</v>
      </c>
      <c r="J189" s="162">
        <v>115</v>
      </c>
      <c r="K189" s="162">
        <v>100</v>
      </c>
      <c r="L189" s="80" t="s">
        <v>21</v>
      </c>
      <c r="M189" s="47" t="s">
        <v>533</v>
      </c>
      <c r="N189" s="120" t="s">
        <v>533</v>
      </c>
      <c r="O189" s="80" t="s">
        <v>21</v>
      </c>
      <c r="P189" s="80" t="s">
        <v>21</v>
      </c>
      <c r="Q189" s="80" t="s">
        <v>21</v>
      </c>
      <c r="R189" s="80" t="s">
        <v>21</v>
      </c>
    </row>
    <row r="190" spans="1:21" ht="31.5" x14ac:dyDescent="0.25">
      <c r="A190" s="393" t="s">
        <v>544</v>
      </c>
      <c r="B190" s="157" t="s">
        <v>189</v>
      </c>
      <c r="C190" s="158" t="s">
        <v>535</v>
      </c>
      <c r="D190" s="159" t="s">
        <v>536</v>
      </c>
      <c r="E190" s="159" t="s">
        <v>187</v>
      </c>
      <c r="F190" s="158">
        <v>642</v>
      </c>
      <c r="G190" s="160" t="s">
        <v>545</v>
      </c>
      <c r="H190" s="160">
        <v>260</v>
      </c>
      <c r="I190" s="160">
        <v>260</v>
      </c>
      <c r="J190" s="160">
        <v>260</v>
      </c>
      <c r="K190" s="160">
        <v>260</v>
      </c>
      <c r="L190" s="116" t="s">
        <v>21</v>
      </c>
      <c r="M190" s="120">
        <v>46022</v>
      </c>
      <c r="N190" s="120" t="s">
        <v>533</v>
      </c>
      <c r="O190" s="122">
        <v>3714926.05</v>
      </c>
      <c r="P190" s="122" t="s">
        <v>538</v>
      </c>
      <c r="Q190" s="122">
        <f>O190*0.75</f>
        <v>2786194.5374999996</v>
      </c>
      <c r="R190" s="122">
        <v>1328675.1200000001</v>
      </c>
    </row>
    <row r="191" spans="1:21" ht="31.5" x14ac:dyDescent="0.25">
      <c r="A191" s="393"/>
      <c r="B191" s="161" t="s">
        <v>539</v>
      </c>
      <c r="C191" s="110" t="s">
        <v>535</v>
      </c>
      <c r="D191" s="19"/>
      <c r="E191" s="80" t="s">
        <v>187</v>
      </c>
      <c r="F191" s="19">
        <v>642</v>
      </c>
      <c r="G191" s="162" t="s">
        <v>546</v>
      </c>
      <c r="H191" s="162">
        <v>120</v>
      </c>
      <c r="I191" s="162">
        <v>120</v>
      </c>
      <c r="J191" s="162">
        <v>120</v>
      </c>
      <c r="K191" s="162">
        <v>120</v>
      </c>
      <c r="L191" s="80" t="s">
        <v>21</v>
      </c>
      <c r="M191" s="47" t="s">
        <v>533</v>
      </c>
      <c r="N191" s="120" t="s">
        <v>533</v>
      </c>
      <c r="O191" s="80" t="s">
        <v>21</v>
      </c>
      <c r="P191" s="80" t="s">
        <v>21</v>
      </c>
      <c r="Q191" s="80" t="s">
        <v>21</v>
      </c>
      <c r="R191" s="80" t="s">
        <v>21</v>
      </c>
    </row>
    <row r="192" spans="1:21" ht="31.5" x14ac:dyDescent="0.25">
      <c r="A192" s="393"/>
      <c r="B192" s="161" t="s">
        <v>540</v>
      </c>
      <c r="C192" s="110" t="s">
        <v>535</v>
      </c>
      <c r="D192" s="19"/>
      <c r="E192" s="80" t="s">
        <v>414</v>
      </c>
      <c r="F192" s="19">
        <v>642</v>
      </c>
      <c r="G192" s="162" t="s">
        <v>547</v>
      </c>
      <c r="H192" s="162">
        <v>140</v>
      </c>
      <c r="I192" s="162">
        <v>140</v>
      </c>
      <c r="J192" s="162">
        <v>140</v>
      </c>
      <c r="K192" s="162">
        <v>140</v>
      </c>
      <c r="L192" s="80" t="s">
        <v>21</v>
      </c>
      <c r="M192" s="47" t="s">
        <v>533</v>
      </c>
      <c r="N192" s="120" t="s">
        <v>533</v>
      </c>
      <c r="O192" s="80" t="s">
        <v>21</v>
      </c>
      <c r="P192" s="80" t="s">
        <v>21</v>
      </c>
      <c r="Q192" s="80" t="s">
        <v>21</v>
      </c>
      <c r="R192" s="80" t="s">
        <v>21</v>
      </c>
    </row>
    <row r="193" spans="1:18" ht="31.5" x14ac:dyDescent="0.25">
      <c r="A193" s="393" t="s">
        <v>548</v>
      </c>
      <c r="B193" s="157" t="s">
        <v>189</v>
      </c>
      <c r="C193" s="158" t="s">
        <v>535</v>
      </c>
      <c r="D193" s="159" t="s">
        <v>536</v>
      </c>
      <c r="E193" s="159" t="s">
        <v>187</v>
      </c>
      <c r="F193" s="158">
        <v>642</v>
      </c>
      <c r="G193" s="160" t="s">
        <v>545</v>
      </c>
      <c r="H193" s="160">
        <v>260</v>
      </c>
      <c r="I193" s="160">
        <v>529</v>
      </c>
      <c r="J193" s="160">
        <v>529</v>
      </c>
      <c r="K193" s="160">
        <v>260</v>
      </c>
      <c r="L193" s="116" t="s">
        <v>21</v>
      </c>
      <c r="M193" s="120">
        <v>46022</v>
      </c>
      <c r="N193" s="120" t="s">
        <v>533</v>
      </c>
      <c r="O193" s="122">
        <v>3931355.03</v>
      </c>
      <c r="P193" s="122" t="s">
        <v>538</v>
      </c>
      <c r="Q193" s="122">
        <f>O193*0.75</f>
        <v>2948516.2725</v>
      </c>
      <c r="R193" s="122">
        <v>1854636.99</v>
      </c>
    </row>
    <row r="194" spans="1:18" ht="31.5" x14ac:dyDescent="0.25">
      <c r="A194" s="393"/>
      <c r="B194" s="161" t="s">
        <v>539</v>
      </c>
      <c r="C194" s="110" t="s">
        <v>535</v>
      </c>
      <c r="D194" s="19"/>
      <c r="E194" s="80" t="s">
        <v>187</v>
      </c>
      <c r="F194" s="19">
        <v>642</v>
      </c>
      <c r="G194" s="162" t="s">
        <v>546</v>
      </c>
      <c r="H194" s="162">
        <v>120</v>
      </c>
      <c r="I194" s="162">
        <v>144</v>
      </c>
      <c r="J194" s="162">
        <v>144</v>
      </c>
      <c r="K194" s="162">
        <v>120</v>
      </c>
      <c r="L194" s="80" t="s">
        <v>21</v>
      </c>
      <c r="M194" s="47" t="s">
        <v>533</v>
      </c>
      <c r="N194" s="120" t="s">
        <v>533</v>
      </c>
      <c r="O194" s="80" t="s">
        <v>21</v>
      </c>
      <c r="P194" s="80" t="s">
        <v>21</v>
      </c>
      <c r="Q194" s="80" t="s">
        <v>21</v>
      </c>
      <c r="R194" s="80" t="s">
        <v>21</v>
      </c>
    </row>
    <row r="195" spans="1:18" ht="31.5" x14ac:dyDescent="0.25">
      <c r="A195" s="393"/>
      <c r="B195" s="161" t="s">
        <v>540</v>
      </c>
      <c r="C195" s="110" t="s">
        <v>535</v>
      </c>
      <c r="D195" s="19"/>
      <c r="E195" s="80" t="s">
        <v>414</v>
      </c>
      <c r="F195" s="19">
        <v>642</v>
      </c>
      <c r="G195" s="162" t="s">
        <v>547</v>
      </c>
      <c r="H195" s="162">
        <v>140</v>
      </c>
      <c r="I195" s="162">
        <v>385</v>
      </c>
      <c r="J195" s="162">
        <v>385</v>
      </c>
      <c r="K195" s="162">
        <v>140</v>
      </c>
      <c r="L195" s="80" t="s">
        <v>21</v>
      </c>
      <c r="M195" s="47" t="s">
        <v>533</v>
      </c>
      <c r="N195" s="120" t="s">
        <v>533</v>
      </c>
      <c r="O195" s="80" t="s">
        <v>21</v>
      </c>
      <c r="P195" s="80" t="s">
        <v>21</v>
      </c>
      <c r="Q195" s="80" t="s">
        <v>21</v>
      </c>
      <c r="R195" s="80" t="s">
        <v>21</v>
      </c>
    </row>
    <row r="196" spans="1:18" ht="31.5" x14ac:dyDescent="0.25">
      <c r="A196" s="393" t="s">
        <v>549</v>
      </c>
      <c r="B196" s="157" t="s">
        <v>189</v>
      </c>
      <c r="C196" s="158" t="s">
        <v>535</v>
      </c>
      <c r="D196" s="159" t="s">
        <v>536</v>
      </c>
      <c r="E196" s="159" t="s">
        <v>187</v>
      </c>
      <c r="F196" s="158">
        <v>642</v>
      </c>
      <c r="G196" s="160" t="s">
        <v>542</v>
      </c>
      <c r="H196" s="160">
        <v>200</v>
      </c>
      <c r="I196" s="160">
        <v>1320</v>
      </c>
      <c r="J196" s="160">
        <v>1320</v>
      </c>
      <c r="K196" s="160">
        <v>200</v>
      </c>
      <c r="L196" s="116" t="s">
        <v>21</v>
      </c>
      <c r="M196" s="120">
        <v>46022</v>
      </c>
      <c r="N196" s="120" t="s">
        <v>533</v>
      </c>
      <c r="O196" s="122">
        <v>1616951.36</v>
      </c>
      <c r="P196" s="122" t="s">
        <v>538</v>
      </c>
      <c r="Q196" s="122">
        <v>1212713.54</v>
      </c>
      <c r="R196" s="122">
        <v>791437.87</v>
      </c>
    </row>
    <row r="197" spans="1:18" ht="31.5" x14ac:dyDescent="0.25">
      <c r="A197" s="393"/>
      <c r="B197" s="161" t="s">
        <v>539</v>
      </c>
      <c r="C197" s="110" t="s">
        <v>535</v>
      </c>
      <c r="D197" s="19"/>
      <c r="E197" s="80" t="s">
        <v>187</v>
      </c>
      <c r="F197" s="19">
        <v>642</v>
      </c>
      <c r="G197" s="162" t="s">
        <v>543</v>
      </c>
      <c r="H197" s="162">
        <v>100</v>
      </c>
      <c r="I197" s="162">
        <v>413</v>
      </c>
      <c r="J197" s="162">
        <v>413</v>
      </c>
      <c r="K197" s="162">
        <v>100</v>
      </c>
      <c r="L197" s="80" t="s">
        <v>21</v>
      </c>
      <c r="M197" s="47" t="s">
        <v>533</v>
      </c>
      <c r="N197" s="120" t="s">
        <v>533</v>
      </c>
      <c r="O197" s="80" t="s">
        <v>21</v>
      </c>
      <c r="P197" s="80" t="s">
        <v>21</v>
      </c>
      <c r="Q197" s="80" t="s">
        <v>21</v>
      </c>
      <c r="R197" s="80" t="s">
        <v>21</v>
      </c>
    </row>
    <row r="198" spans="1:18" ht="31.5" x14ac:dyDescent="0.25">
      <c r="A198" s="393"/>
      <c r="B198" s="161" t="s">
        <v>540</v>
      </c>
      <c r="C198" s="110" t="s">
        <v>535</v>
      </c>
      <c r="D198" s="19"/>
      <c r="E198" s="80" t="s">
        <v>414</v>
      </c>
      <c r="F198" s="19">
        <v>642</v>
      </c>
      <c r="G198" s="162" t="s">
        <v>543</v>
      </c>
      <c r="H198" s="162">
        <v>100</v>
      </c>
      <c r="I198" s="162">
        <v>907</v>
      </c>
      <c r="J198" s="162">
        <v>907</v>
      </c>
      <c r="K198" s="162">
        <v>100</v>
      </c>
      <c r="L198" s="80" t="s">
        <v>21</v>
      </c>
      <c r="M198" s="47" t="s">
        <v>533</v>
      </c>
      <c r="N198" s="120" t="s">
        <v>533</v>
      </c>
      <c r="O198" s="80" t="s">
        <v>21</v>
      </c>
      <c r="P198" s="80" t="s">
        <v>21</v>
      </c>
      <c r="Q198" s="80" t="s">
        <v>21</v>
      </c>
      <c r="R198" s="80" t="s">
        <v>21</v>
      </c>
    </row>
    <row r="199" spans="1:18" ht="31.5" x14ac:dyDescent="0.25">
      <c r="A199" s="393" t="s">
        <v>550</v>
      </c>
      <c r="B199" s="157" t="s">
        <v>189</v>
      </c>
      <c r="C199" s="158" t="s">
        <v>535</v>
      </c>
      <c r="D199" s="159" t="s">
        <v>536</v>
      </c>
      <c r="E199" s="159" t="s">
        <v>187</v>
      </c>
      <c r="F199" s="158">
        <v>642</v>
      </c>
      <c r="G199" s="160" t="s">
        <v>551</v>
      </c>
      <c r="H199" s="160">
        <v>230</v>
      </c>
      <c r="I199" s="160">
        <v>261</v>
      </c>
      <c r="J199" s="160">
        <v>261</v>
      </c>
      <c r="K199" s="160">
        <v>230</v>
      </c>
      <c r="L199" s="116" t="s">
        <v>21</v>
      </c>
      <c r="M199" s="120">
        <v>46022</v>
      </c>
      <c r="N199" s="120" t="s">
        <v>533</v>
      </c>
      <c r="O199" s="122">
        <v>3401638.73</v>
      </c>
      <c r="P199" s="122" t="s">
        <v>538</v>
      </c>
      <c r="Q199" s="122">
        <f>O199*0.75</f>
        <v>2551229.0474999999</v>
      </c>
      <c r="R199" s="122">
        <v>1455520.89</v>
      </c>
    </row>
    <row r="200" spans="1:18" ht="31.5" x14ac:dyDescent="0.25">
      <c r="A200" s="393"/>
      <c r="B200" s="161" t="s">
        <v>539</v>
      </c>
      <c r="C200" s="110" t="s">
        <v>535</v>
      </c>
      <c r="D200" s="19"/>
      <c r="E200" s="80" t="s">
        <v>187</v>
      </c>
      <c r="F200" s="19">
        <v>642</v>
      </c>
      <c r="G200" s="162" t="s">
        <v>552</v>
      </c>
      <c r="H200" s="162">
        <v>110</v>
      </c>
      <c r="I200" s="162">
        <v>131</v>
      </c>
      <c r="J200" s="162">
        <v>131</v>
      </c>
      <c r="K200" s="162">
        <v>110</v>
      </c>
      <c r="L200" s="80" t="s">
        <v>21</v>
      </c>
      <c r="M200" s="47" t="s">
        <v>533</v>
      </c>
      <c r="N200" s="120" t="s">
        <v>533</v>
      </c>
      <c r="O200" s="80" t="s">
        <v>21</v>
      </c>
      <c r="P200" s="80" t="s">
        <v>21</v>
      </c>
      <c r="Q200" s="80" t="s">
        <v>21</v>
      </c>
      <c r="R200" s="80" t="s">
        <v>21</v>
      </c>
    </row>
    <row r="201" spans="1:18" ht="31.5" x14ac:dyDescent="0.25">
      <c r="A201" s="393"/>
      <c r="B201" s="161" t="s">
        <v>540</v>
      </c>
      <c r="C201" s="110" t="s">
        <v>535</v>
      </c>
      <c r="D201" s="19"/>
      <c r="E201" s="80" t="s">
        <v>414</v>
      </c>
      <c r="F201" s="19">
        <v>642</v>
      </c>
      <c r="G201" s="162" t="s">
        <v>546</v>
      </c>
      <c r="H201" s="162">
        <v>120</v>
      </c>
      <c r="I201" s="162">
        <v>130</v>
      </c>
      <c r="J201" s="162">
        <v>130</v>
      </c>
      <c r="K201" s="162">
        <v>120</v>
      </c>
      <c r="L201" s="80" t="s">
        <v>21</v>
      </c>
      <c r="M201" s="47" t="s">
        <v>533</v>
      </c>
      <c r="N201" s="120" t="s">
        <v>533</v>
      </c>
      <c r="O201" s="80" t="s">
        <v>21</v>
      </c>
      <c r="P201" s="80" t="s">
        <v>21</v>
      </c>
      <c r="Q201" s="80" t="s">
        <v>21</v>
      </c>
      <c r="R201" s="80" t="s">
        <v>21</v>
      </c>
    </row>
    <row r="202" spans="1:18" ht="31.5" x14ac:dyDescent="0.25">
      <c r="A202" s="393" t="s">
        <v>553</v>
      </c>
      <c r="B202" s="157" t="s">
        <v>189</v>
      </c>
      <c r="C202" s="158" t="s">
        <v>535</v>
      </c>
      <c r="D202" s="159" t="s">
        <v>536</v>
      </c>
      <c r="E202" s="159" t="s">
        <v>187</v>
      </c>
      <c r="F202" s="158">
        <v>642</v>
      </c>
      <c r="G202" s="160" t="s">
        <v>554</v>
      </c>
      <c r="H202" s="160">
        <v>320</v>
      </c>
      <c r="I202" s="160">
        <v>330</v>
      </c>
      <c r="J202" s="160">
        <v>330</v>
      </c>
      <c r="K202" s="160">
        <v>320</v>
      </c>
      <c r="L202" s="116" t="s">
        <v>21</v>
      </c>
      <c r="M202" s="120">
        <v>46022</v>
      </c>
      <c r="N202" s="120" t="s">
        <v>533</v>
      </c>
      <c r="O202" s="122">
        <v>4849528.1900000004</v>
      </c>
      <c r="P202" s="122" t="s">
        <v>538</v>
      </c>
      <c r="Q202" s="122">
        <f>O202*0.75</f>
        <v>3637146.1425000001</v>
      </c>
      <c r="R202" s="122">
        <v>2867205.73</v>
      </c>
    </row>
    <row r="203" spans="1:18" ht="31.5" x14ac:dyDescent="0.25">
      <c r="A203" s="393"/>
      <c r="B203" s="161" t="s">
        <v>539</v>
      </c>
      <c r="C203" s="110" t="s">
        <v>535</v>
      </c>
      <c r="D203" s="19"/>
      <c r="E203" s="80" t="s">
        <v>187</v>
      </c>
      <c r="F203" s="19">
        <v>642</v>
      </c>
      <c r="G203" s="162" t="s">
        <v>547</v>
      </c>
      <c r="H203" s="162">
        <v>140</v>
      </c>
      <c r="I203" s="162">
        <v>150</v>
      </c>
      <c r="J203" s="162">
        <v>150</v>
      </c>
      <c r="K203" s="162">
        <v>140</v>
      </c>
      <c r="L203" s="80" t="s">
        <v>21</v>
      </c>
      <c r="M203" s="47" t="s">
        <v>533</v>
      </c>
      <c r="N203" s="120" t="s">
        <v>533</v>
      </c>
      <c r="O203" s="80" t="s">
        <v>21</v>
      </c>
      <c r="P203" s="80" t="s">
        <v>21</v>
      </c>
      <c r="Q203" s="80" t="s">
        <v>21</v>
      </c>
      <c r="R203" s="80" t="s">
        <v>21</v>
      </c>
    </row>
    <row r="204" spans="1:18" ht="31.5" x14ac:dyDescent="0.25">
      <c r="A204" s="393"/>
      <c r="B204" s="161" t="s">
        <v>540</v>
      </c>
      <c r="C204" s="110" t="s">
        <v>535</v>
      </c>
      <c r="D204" s="19"/>
      <c r="E204" s="80" t="s">
        <v>414</v>
      </c>
      <c r="F204" s="19">
        <v>642</v>
      </c>
      <c r="G204" s="162" t="s">
        <v>555</v>
      </c>
      <c r="H204" s="162">
        <v>180</v>
      </c>
      <c r="I204" s="162">
        <v>180</v>
      </c>
      <c r="J204" s="162">
        <v>180</v>
      </c>
      <c r="K204" s="162">
        <v>180</v>
      </c>
      <c r="L204" s="80" t="s">
        <v>21</v>
      </c>
      <c r="M204" s="47" t="s">
        <v>533</v>
      </c>
      <c r="N204" s="120" t="s">
        <v>533</v>
      </c>
      <c r="O204" s="80" t="s">
        <v>21</v>
      </c>
      <c r="P204" s="80" t="s">
        <v>21</v>
      </c>
      <c r="Q204" s="80" t="s">
        <v>21</v>
      </c>
      <c r="R204" s="80" t="s">
        <v>21</v>
      </c>
    </row>
    <row r="205" spans="1:18" ht="31.5" x14ac:dyDescent="0.25">
      <c r="A205" s="393" t="s">
        <v>556</v>
      </c>
      <c r="B205" s="157" t="s">
        <v>189</v>
      </c>
      <c r="C205" s="158" t="s">
        <v>535</v>
      </c>
      <c r="D205" s="159" t="s">
        <v>536</v>
      </c>
      <c r="E205" s="159" t="s">
        <v>187</v>
      </c>
      <c r="F205" s="158">
        <v>642</v>
      </c>
      <c r="G205" s="160" t="s">
        <v>554</v>
      </c>
      <c r="H205" s="160">
        <v>320</v>
      </c>
      <c r="I205" s="160">
        <v>1881</v>
      </c>
      <c r="J205" s="160">
        <v>1881</v>
      </c>
      <c r="K205" s="160">
        <v>320</v>
      </c>
      <c r="L205" s="116" t="s">
        <v>21</v>
      </c>
      <c r="M205" s="120">
        <v>46022</v>
      </c>
      <c r="N205" s="120" t="s">
        <v>533</v>
      </c>
      <c r="O205" s="122">
        <v>4556788.7300000004</v>
      </c>
      <c r="P205" s="122" t="s">
        <v>538</v>
      </c>
      <c r="Q205" s="122">
        <v>3417591.54</v>
      </c>
      <c r="R205" s="122">
        <v>2037433.06</v>
      </c>
    </row>
    <row r="206" spans="1:18" ht="31.5" x14ac:dyDescent="0.25">
      <c r="A206" s="393"/>
      <c r="B206" s="161" t="s">
        <v>539</v>
      </c>
      <c r="C206" s="110" t="s">
        <v>535</v>
      </c>
      <c r="D206" s="19"/>
      <c r="E206" s="80" t="s">
        <v>187</v>
      </c>
      <c r="F206" s="19">
        <v>642</v>
      </c>
      <c r="G206" s="162" t="s">
        <v>547</v>
      </c>
      <c r="H206" s="162">
        <v>140</v>
      </c>
      <c r="I206" s="162">
        <v>271</v>
      </c>
      <c r="J206" s="162">
        <v>271</v>
      </c>
      <c r="K206" s="162">
        <v>140</v>
      </c>
      <c r="L206" s="80" t="s">
        <v>21</v>
      </c>
      <c r="M206" s="47" t="s">
        <v>533</v>
      </c>
      <c r="N206" s="120" t="s">
        <v>533</v>
      </c>
      <c r="O206" s="80" t="s">
        <v>21</v>
      </c>
      <c r="P206" s="80" t="s">
        <v>21</v>
      </c>
      <c r="Q206" s="80" t="s">
        <v>21</v>
      </c>
      <c r="R206" s="80" t="s">
        <v>21</v>
      </c>
    </row>
    <row r="207" spans="1:18" ht="31.5" x14ac:dyDescent="0.25">
      <c r="A207" s="393"/>
      <c r="B207" s="161" t="s">
        <v>540</v>
      </c>
      <c r="C207" s="110" t="s">
        <v>535</v>
      </c>
      <c r="D207" s="19"/>
      <c r="E207" s="80" t="s">
        <v>414</v>
      </c>
      <c r="F207" s="19">
        <v>642</v>
      </c>
      <c r="G207" s="162" t="s">
        <v>555</v>
      </c>
      <c r="H207" s="162">
        <v>180</v>
      </c>
      <c r="I207" s="162">
        <v>1610</v>
      </c>
      <c r="J207" s="162">
        <v>1610</v>
      </c>
      <c r="K207" s="162">
        <v>180</v>
      </c>
      <c r="L207" s="80" t="s">
        <v>21</v>
      </c>
      <c r="M207" s="47" t="s">
        <v>533</v>
      </c>
      <c r="N207" s="120" t="s">
        <v>533</v>
      </c>
      <c r="O207" s="80" t="s">
        <v>21</v>
      </c>
      <c r="P207" s="80" t="s">
        <v>21</v>
      </c>
      <c r="Q207" s="80" t="s">
        <v>21</v>
      </c>
      <c r="R207" s="80" t="s">
        <v>21</v>
      </c>
    </row>
    <row r="208" spans="1:18" ht="31.5" x14ac:dyDescent="0.25">
      <c r="A208" s="393" t="s">
        <v>557</v>
      </c>
      <c r="B208" s="157" t="s">
        <v>189</v>
      </c>
      <c r="C208" s="158" t="s">
        <v>535</v>
      </c>
      <c r="D208" s="159" t="s">
        <v>536</v>
      </c>
      <c r="E208" s="159" t="s">
        <v>187</v>
      </c>
      <c r="F208" s="158">
        <v>642</v>
      </c>
      <c r="G208" s="160" t="s">
        <v>542</v>
      </c>
      <c r="H208" s="160">
        <v>200</v>
      </c>
      <c r="I208" s="160">
        <v>218</v>
      </c>
      <c r="J208" s="160">
        <v>218</v>
      </c>
      <c r="K208" s="160">
        <v>200</v>
      </c>
      <c r="L208" s="116" t="s">
        <v>21</v>
      </c>
      <c r="M208" s="120">
        <v>46022</v>
      </c>
      <c r="N208" s="120" t="s">
        <v>533</v>
      </c>
      <c r="O208" s="122">
        <v>2196848.9700000002</v>
      </c>
      <c r="P208" s="122" t="s">
        <v>538</v>
      </c>
      <c r="Q208" s="122">
        <f>O208*0.75</f>
        <v>1647636.7275</v>
      </c>
      <c r="R208" s="122">
        <v>1109317.17</v>
      </c>
    </row>
    <row r="209" spans="1:18" ht="31.5" x14ac:dyDescent="0.25">
      <c r="A209" s="393"/>
      <c r="B209" s="161" t="s">
        <v>539</v>
      </c>
      <c r="C209" s="110" t="s">
        <v>535</v>
      </c>
      <c r="D209" s="19"/>
      <c r="E209" s="80" t="s">
        <v>187</v>
      </c>
      <c r="F209" s="19">
        <v>642</v>
      </c>
      <c r="G209" s="162" t="s">
        <v>543</v>
      </c>
      <c r="H209" s="162">
        <v>100</v>
      </c>
      <c r="I209" s="162">
        <v>108</v>
      </c>
      <c r="J209" s="162">
        <v>108</v>
      </c>
      <c r="K209" s="162">
        <v>100</v>
      </c>
      <c r="L209" s="80" t="s">
        <v>21</v>
      </c>
      <c r="M209" s="47" t="s">
        <v>533</v>
      </c>
      <c r="N209" s="120" t="s">
        <v>533</v>
      </c>
      <c r="O209" s="80" t="s">
        <v>21</v>
      </c>
      <c r="P209" s="80" t="s">
        <v>21</v>
      </c>
      <c r="Q209" s="80" t="s">
        <v>21</v>
      </c>
      <c r="R209" s="80" t="s">
        <v>21</v>
      </c>
    </row>
    <row r="210" spans="1:18" ht="31.5" x14ac:dyDescent="0.25">
      <c r="A210" s="393"/>
      <c r="B210" s="161" t="s">
        <v>540</v>
      </c>
      <c r="C210" s="110" t="s">
        <v>535</v>
      </c>
      <c r="D210" s="19"/>
      <c r="E210" s="80" t="s">
        <v>414</v>
      </c>
      <c r="F210" s="19">
        <v>642</v>
      </c>
      <c r="G210" s="162" t="s">
        <v>543</v>
      </c>
      <c r="H210" s="162">
        <v>100</v>
      </c>
      <c r="I210" s="162">
        <v>110</v>
      </c>
      <c r="J210" s="162">
        <v>110</v>
      </c>
      <c r="K210" s="162">
        <v>100</v>
      </c>
      <c r="L210" s="80" t="s">
        <v>21</v>
      </c>
      <c r="M210" s="47" t="s">
        <v>533</v>
      </c>
      <c r="N210" s="120" t="s">
        <v>533</v>
      </c>
      <c r="O210" s="80" t="s">
        <v>21</v>
      </c>
      <c r="P210" s="80" t="s">
        <v>21</v>
      </c>
      <c r="Q210" s="80" t="s">
        <v>21</v>
      </c>
      <c r="R210" s="80" t="s">
        <v>21</v>
      </c>
    </row>
    <row r="211" spans="1:18" ht="31.5" x14ac:dyDescent="0.25">
      <c r="A211" s="163" t="s">
        <v>558</v>
      </c>
      <c r="B211" s="164"/>
      <c r="C211" s="158" t="s">
        <v>535</v>
      </c>
      <c r="D211" s="164"/>
      <c r="E211" s="116" t="s">
        <v>414</v>
      </c>
      <c r="F211" s="164"/>
      <c r="G211" s="165" t="s">
        <v>559</v>
      </c>
      <c r="H211" s="166">
        <v>2190</v>
      </c>
      <c r="I211" s="165">
        <v>5300</v>
      </c>
      <c r="J211" s="165">
        <v>5300</v>
      </c>
      <c r="K211" s="165">
        <v>2190</v>
      </c>
      <c r="L211" s="164"/>
      <c r="M211" s="164"/>
      <c r="N211" s="167"/>
      <c r="O211" s="168">
        <f>SUM(O184:O210)</f>
        <v>28400817.849999998</v>
      </c>
      <c r="P211" s="168">
        <v>0</v>
      </c>
      <c r="Q211" s="168">
        <f>SUM(Q184:Q210)</f>
        <v>21300613.395</v>
      </c>
      <c r="R211" s="168">
        <f>SUM(R184:R210)</f>
        <v>13719832.42</v>
      </c>
    </row>
    <row r="212" spans="1:18" x14ac:dyDescent="0.25">
      <c r="G212" s="429"/>
      <c r="P212" s="169"/>
    </row>
    <row r="213" spans="1:18" x14ac:dyDescent="0.25">
      <c r="G213" s="430"/>
    </row>
    <row r="214" spans="1:18" x14ac:dyDescent="0.25">
      <c r="G214" s="430"/>
    </row>
    <row r="215" spans="1:18" x14ac:dyDescent="0.25">
      <c r="G215" s="430"/>
      <c r="O215" s="170"/>
    </row>
  </sheetData>
  <mergeCells count="78">
    <mergeCell ref="A208:A210"/>
    <mergeCell ref="G212:G215"/>
    <mergeCell ref="A190:A192"/>
    <mergeCell ref="A193:A195"/>
    <mergeCell ref="A196:A198"/>
    <mergeCell ref="A199:A201"/>
    <mergeCell ref="A202:A204"/>
    <mergeCell ref="A205:A207"/>
    <mergeCell ref="A172:A175"/>
    <mergeCell ref="A176:A179"/>
    <mergeCell ref="A180:A183"/>
    <mergeCell ref="A184:A186"/>
    <mergeCell ref="S185:U187"/>
    <mergeCell ref="A187:A189"/>
    <mergeCell ref="A168:A171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20:A123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72:A75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O4:O5"/>
    <mergeCell ref="P4:P5"/>
    <mergeCell ref="A7:B7"/>
    <mergeCell ref="A8:A11"/>
    <mergeCell ref="A12:A15"/>
    <mergeCell ref="K4:K5"/>
    <mergeCell ref="L4:L5"/>
    <mergeCell ref="A24:A27"/>
    <mergeCell ref="M4:M5"/>
    <mergeCell ref="N4:N5"/>
    <mergeCell ref="A16:A19"/>
    <mergeCell ref="A20:A23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Q4:Q5"/>
    <mergeCell ref="R4:R5"/>
    <mergeCell ref="E4:E5"/>
    <mergeCell ref="F4:F5"/>
    <mergeCell ref="G4:H4"/>
    <mergeCell ref="I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11" sqref="C11"/>
    </sheetView>
  </sheetViews>
  <sheetFormatPr defaultRowHeight="15" x14ac:dyDescent="0.25"/>
  <cols>
    <col min="2" max="2" width="42.42578125" customWidth="1"/>
    <col min="3" max="3" width="25.85546875" customWidth="1"/>
  </cols>
  <sheetData>
    <row r="1" spans="1:3" ht="23.25" x14ac:dyDescent="0.25">
      <c r="A1" s="406" t="s">
        <v>15</v>
      </c>
      <c r="B1" s="406"/>
      <c r="C1" s="406"/>
    </row>
    <row r="2" spans="1:3" ht="15.75" x14ac:dyDescent="0.25">
      <c r="A2" s="95" t="s">
        <v>16</v>
      </c>
      <c r="B2" s="96" t="s">
        <v>17</v>
      </c>
      <c r="C2" s="97" t="s">
        <v>18</v>
      </c>
    </row>
    <row r="3" spans="1:3" ht="15.75" x14ac:dyDescent="0.25">
      <c r="A3" s="95">
        <v>1</v>
      </c>
      <c r="B3" s="96">
        <v>2</v>
      </c>
      <c r="C3" s="96">
        <v>3</v>
      </c>
    </row>
    <row r="4" spans="1:3" ht="78.75" x14ac:dyDescent="0.25">
      <c r="A4" s="95"/>
      <c r="B4" s="98" t="s">
        <v>528</v>
      </c>
      <c r="C4" s="96"/>
    </row>
    <row r="5" spans="1:3" ht="31.5" x14ac:dyDescent="0.25">
      <c r="A5" s="99">
        <v>1</v>
      </c>
      <c r="B5" s="100" t="s">
        <v>673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22">
        <v>11</v>
      </c>
    </row>
    <row r="7" spans="1:3" ht="31.5" x14ac:dyDescent="0.25">
      <c r="A7" s="101" t="s">
        <v>24</v>
      </c>
      <c r="B7" s="102" t="s">
        <v>25</v>
      </c>
      <c r="C7" s="22">
        <v>11</v>
      </c>
    </row>
    <row r="8" spans="1:3" ht="31.5" x14ac:dyDescent="0.25">
      <c r="A8" s="101" t="s">
        <v>26</v>
      </c>
      <c r="B8" s="102" t="s">
        <v>27</v>
      </c>
      <c r="C8" s="22">
        <v>0</v>
      </c>
    </row>
    <row r="9" spans="1:3" ht="15.75" x14ac:dyDescent="0.25">
      <c r="A9" s="101" t="s">
        <v>28</v>
      </c>
      <c r="B9" s="102" t="s">
        <v>29</v>
      </c>
      <c r="C9" s="22">
        <v>0</v>
      </c>
    </row>
    <row r="10" spans="1:3" ht="47.25" x14ac:dyDescent="0.25">
      <c r="A10" s="101" t="s">
        <v>30</v>
      </c>
      <c r="B10" s="102" t="s">
        <v>31</v>
      </c>
      <c r="C10" s="22">
        <v>0</v>
      </c>
    </row>
    <row r="11" spans="1:3" ht="31.5" x14ac:dyDescent="0.25">
      <c r="A11" s="101" t="s">
        <v>32</v>
      </c>
      <c r="B11" s="22" t="s">
        <v>33</v>
      </c>
      <c r="C11" s="22">
        <v>0</v>
      </c>
    </row>
    <row r="12" spans="1:3" ht="31.5" x14ac:dyDescent="0.25">
      <c r="A12" s="101" t="s">
        <v>34</v>
      </c>
      <c r="B12" s="102" t="s">
        <v>35</v>
      </c>
      <c r="C12" s="22">
        <v>0</v>
      </c>
    </row>
    <row r="13" spans="1:3" ht="31.5" x14ac:dyDescent="0.25">
      <c r="A13" s="101" t="s">
        <v>36</v>
      </c>
      <c r="B13" s="102" t="s">
        <v>25</v>
      </c>
      <c r="C13" s="22">
        <v>0</v>
      </c>
    </row>
    <row r="14" spans="1:3" ht="63" x14ac:dyDescent="0.25">
      <c r="A14" s="101" t="s">
        <v>37</v>
      </c>
      <c r="B14" s="22" t="s">
        <v>38</v>
      </c>
      <c r="C14" s="22">
        <v>11</v>
      </c>
    </row>
    <row r="15" spans="1:3" ht="31.5" x14ac:dyDescent="0.25">
      <c r="A15" s="101" t="s">
        <v>39</v>
      </c>
      <c r="B15" s="102" t="s">
        <v>40</v>
      </c>
      <c r="C15" s="22">
        <v>0</v>
      </c>
    </row>
    <row r="16" spans="1:3" ht="31.5" x14ac:dyDescent="0.25">
      <c r="A16" s="101" t="s">
        <v>41</v>
      </c>
      <c r="B16" s="102" t="s">
        <v>42</v>
      </c>
      <c r="C16" s="22">
        <v>0</v>
      </c>
    </row>
    <row r="17" spans="1:3" ht="15.75" x14ac:dyDescent="0.25">
      <c r="A17" s="101" t="s">
        <v>530</v>
      </c>
      <c r="B17" s="22" t="s">
        <v>530</v>
      </c>
      <c r="C17" s="96" t="s">
        <v>530</v>
      </c>
    </row>
    <row r="18" spans="1:3" ht="31.5" x14ac:dyDescent="0.25">
      <c r="A18" s="101" t="s">
        <v>43</v>
      </c>
      <c r="B18" s="100" t="s">
        <v>531</v>
      </c>
      <c r="C18" s="96" t="s">
        <v>21</v>
      </c>
    </row>
    <row r="19" spans="1:3" ht="31.5" x14ac:dyDescent="0.25">
      <c r="A19" s="101" t="s">
        <v>45</v>
      </c>
      <c r="B19" s="22" t="s">
        <v>23</v>
      </c>
      <c r="C19" s="22">
        <v>11</v>
      </c>
    </row>
    <row r="20" spans="1:3" ht="31.5" x14ac:dyDescent="0.25">
      <c r="A20" s="101" t="s">
        <v>46</v>
      </c>
      <c r="B20" s="102" t="s">
        <v>25</v>
      </c>
      <c r="C20" s="22">
        <v>11</v>
      </c>
    </row>
    <row r="21" spans="1:3" ht="31.5" x14ac:dyDescent="0.25">
      <c r="A21" s="101" t="s">
        <v>47</v>
      </c>
      <c r="B21" s="102" t="s">
        <v>27</v>
      </c>
      <c r="C21" s="22">
        <v>0</v>
      </c>
    </row>
    <row r="22" spans="1:3" ht="15.75" x14ac:dyDescent="0.25">
      <c r="A22" s="101" t="s">
        <v>48</v>
      </c>
      <c r="B22" s="102" t="s">
        <v>29</v>
      </c>
      <c r="C22" s="22">
        <v>0</v>
      </c>
    </row>
    <row r="23" spans="1:3" ht="47.25" x14ac:dyDescent="0.25">
      <c r="A23" s="101" t="s">
        <v>49</v>
      </c>
      <c r="B23" s="22" t="s">
        <v>31</v>
      </c>
      <c r="C23" s="22">
        <v>0</v>
      </c>
    </row>
    <row r="24" spans="1:3" ht="31.5" x14ac:dyDescent="0.25">
      <c r="A24" s="101" t="s">
        <v>50</v>
      </c>
      <c r="B24" s="22" t="s">
        <v>51</v>
      </c>
      <c r="C24" s="22">
        <v>0</v>
      </c>
    </row>
    <row r="25" spans="1:3" ht="31.5" x14ac:dyDescent="0.25">
      <c r="A25" s="101" t="s">
        <v>52</v>
      </c>
      <c r="B25" s="102" t="s">
        <v>35</v>
      </c>
      <c r="C25" s="22">
        <v>0</v>
      </c>
    </row>
    <row r="26" spans="1:3" ht="31.5" x14ac:dyDescent="0.25">
      <c r="A26" s="101" t="s">
        <v>53</v>
      </c>
      <c r="B26" s="102" t="s">
        <v>25</v>
      </c>
      <c r="C26" s="22">
        <v>0</v>
      </c>
    </row>
    <row r="27" spans="1:3" ht="63" x14ac:dyDescent="0.25">
      <c r="A27" s="101" t="s">
        <v>54</v>
      </c>
      <c r="B27" s="22" t="s">
        <v>38</v>
      </c>
      <c r="C27" s="22">
        <v>11</v>
      </c>
    </row>
    <row r="28" spans="1:3" ht="31.5" x14ac:dyDescent="0.25">
      <c r="A28" s="101" t="s">
        <v>55</v>
      </c>
      <c r="B28" s="102" t="s">
        <v>40</v>
      </c>
      <c r="C28" s="22">
        <v>0</v>
      </c>
    </row>
    <row r="29" spans="1:3" ht="31.5" x14ac:dyDescent="0.25">
      <c r="A29" s="101" t="s">
        <v>56</v>
      </c>
      <c r="B29" s="102" t="s">
        <v>42</v>
      </c>
      <c r="C29" s="22">
        <v>0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0"/>
  <sheetViews>
    <sheetView topLeftCell="H1" workbookViewId="0">
      <selection activeCell="Q217" sqref="I210:Q217"/>
    </sheetView>
  </sheetViews>
  <sheetFormatPr defaultRowHeight="15" x14ac:dyDescent="0.25"/>
  <cols>
    <col min="1" max="1" width="25" style="104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customWidth="1"/>
    <col min="8" max="8" width="19.7109375" style="105" customWidth="1"/>
    <col min="9" max="9" width="17.42578125" customWidth="1"/>
    <col min="10" max="10" width="16" customWidth="1"/>
    <col min="11" max="11" width="15.5703125" customWidth="1"/>
    <col min="12" max="12" width="16.5703125" customWidth="1"/>
    <col min="13" max="13" width="12.42578125" bestFit="1" customWidth="1"/>
    <col min="14" max="14" width="13.140625" style="106" customWidth="1"/>
    <col min="15" max="15" width="21.140625" customWidth="1"/>
    <col min="16" max="16" width="19.7109375" customWidth="1"/>
    <col min="17" max="17" width="17" customWidth="1"/>
    <col min="18" max="18" width="17.140625" customWidth="1"/>
  </cols>
  <sheetData>
    <row r="1" spans="1:18" ht="15.75" x14ac:dyDescent="0.25">
      <c r="A1" s="103"/>
    </row>
    <row r="2" spans="1:18" ht="23.25" x14ac:dyDescent="0.25">
      <c r="A2" s="407" t="s">
        <v>161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9"/>
    </row>
    <row r="3" spans="1:18" s="107" customFormat="1" ht="90.75" customHeight="1" x14ac:dyDescent="0.25">
      <c r="A3" s="410" t="s">
        <v>162</v>
      </c>
      <c r="B3" s="411" t="s">
        <v>163</v>
      </c>
      <c r="C3" s="411" t="s">
        <v>164</v>
      </c>
      <c r="D3" s="411" t="s">
        <v>165</v>
      </c>
      <c r="E3" s="412" t="s">
        <v>166</v>
      </c>
      <c r="F3" s="412"/>
      <c r="G3" s="412" t="s">
        <v>167</v>
      </c>
      <c r="H3" s="412"/>
      <c r="I3" s="412"/>
      <c r="J3" s="412"/>
      <c r="K3" s="412"/>
      <c r="L3" s="412"/>
      <c r="M3" s="412" t="s">
        <v>168</v>
      </c>
      <c r="N3" s="412"/>
      <c r="O3" s="412" t="s">
        <v>169</v>
      </c>
      <c r="P3" s="412"/>
      <c r="Q3" s="412" t="s">
        <v>170</v>
      </c>
      <c r="R3" s="412"/>
    </row>
    <row r="4" spans="1:18" ht="65.25" customHeight="1" x14ac:dyDescent="0.25">
      <c r="A4" s="410"/>
      <c r="B4" s="411"/>
      <c r="C4" s="411"/>
      <c r="D4" s="411"/>
      <c r="E4" s="413" t="s">
        <v>171</v>
      </c>
      <c r="F4" s="411" t="s">
        <v>172</v>
      </c>
      <c r="G4" s="413" t="s">
        <v>173</v>
      </c>
      <c r="H4" s="413"/>
      <c r="I4" s="413" t="s">
        <v>174</v>
      </c>
      <c r="J4" s="413"/>
      <c r="K4" s="413" t="s">
        <v>175</v>
      </c>
      <c r="L4" s="413" t="s">
        <v>176</v>
      </c>
      <c r="M4" s="413" t="s">
        <v>177</v>
      </c>
      <c r="N4" s="417" t="s">
        <v>178</v>
      </c>
      <c r="O4" s="413" t="s">
        <v>179</v>
      </c>
      <c r="P4" s="413" t="s">
        <v>180</v>
      </c>
      <c r="Q4" s="413" t="s">
        <v>181</v>
      </c>
      <c r="R4" s="413" t="s">
        <v>182</v>
      </c>
    </row>
    <row r="5" spans="1:18" s="109" customFormat="1" ht="78.75" x14ac:dyDescent="0.25">
      <c r="A5" s="410"/>
      <c r="B5" s="411"/>
      <c r="C5" s="411"/>
      <c r="D5" s="411"/>
      <c r="E5" s="413"/>
      <c r="F5" s="411"/>
      <c r="G5" s="96" t="s">
        <v>183</v>
      </c>
      <c r="H5" s="108" t="s">
        <v>184</v>
      </c>
      <c r="I5" s="96" t="s">
        <v>183</v>
      </c>
      <c r="J5" s="96" t="s">
        <v>184</v>
      </c>
      <c r="K5" s="413"/>
      <c r="L5" s="413"/>
      <c r="M5" s="413"/>
      <c r="N5" s="417"/>
      <c r="O5" s="413"/>
      <c r="P5" s="413"/>
      <c r="Q5" s="413"/>
      <c r="R5" s="413"/>
    </row>
    <row r="6" spans="1:18" ht="15.75" x14ac:dyDescent="0.25">
      <c r="A6" s="95">
        <v>1</v>
      </c>
      <c r="B6" s="96"/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108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9">
        <v>14</v>
      </c>
      <c r="O6" s="96">
        <v>15</v>
      </c>
      <c r="P6" s="96">
        <v>16</v>
      </c>
      <c r="Q6" s="96">
        <v>17</v>
      </c>
      <c r="R6" s="96">
        <v>18</v>
      </c>
    </row>
    <row r="7" spans="1:18" s="115" customFormat="1" ht="16.5" thickBot="1" x14ac:dyDescent="0.3">
      <c r="A7" s="418" t="s">
        <v>532</v>
      </c>
      <c r="B7" s="419"/>
      <c r="C7" s="110"/>
      <c r="D7" s="110"/>
      <c r="E7" s="111"/>
      <c r="F7" s="110"/>
      <c r="G7" s="110"/>
      <c r="H7" s="113"/>
      <c r="I7" s="110"/>
      <c r="J7" s="110"/>
      <c r="K7" s="110"/>
      <c r="L7" s="110"/>
      <c r="M7" s="111" t="s">
        <v>21</v>
      </c>
      <c r="N7" s="114" t="s">
        <v>21</v>
      </c>
      <c r="O7" s="110"/>
      <c r="P7" s="111">
        <v>0</v>
      </c>
      <c r="Q7" s="110"/>
      <c r="R7" s="110"/>
    </row>
    <row r="8" spans="1:18" s="123" customFormat="1" ht="15.75" hidden="1" customHeight="1" x14ac:dyDescent="0.25">
      <c r="A8" s="420" t="s">
        <v>188</v>
      </c>
      <c r="B8" s="116" t="s">
        <v>189</v>
      </c>
      <c r="C8" s="117"/>
      <c r="D8" s="116" t="s">
        <v>21</v>
      </c>
      <c r="E8" s="116" t="s">
        <v>187</v>
      </c>
      <c r="F8" s="117"/>
      <c r="G8" s="116">
        <v>1</v>
      </c>
      <c r="H8" s="119">
        <v>1</v>
      </c>
      <c r="I8" s="116">
        <v>0</v>
      </c>
      <c r="J8" s="116">
        <v>0</v>
      </c>
      <c r="K8" s="116">
        <v>0</v>
      </c>
      <c r="L8" s="116" t="s">
        <v>21</v>
      </c>
      <c r="M8" s="120">
        <v>45838</v>
      </c>
      <c r="N8" s="121">
        <v>45838</v>
      </c>
      <c r="O8" s="116">
        <v>0</v>
      </c>
      <c r="P8" s="116" t="s">
        <v>21</v>
      </c>
      <c r="Q8" s="122">
        <v>0</v>
      </c>
      <c r="R8" s="122">
        <v>0</v>
      </c>
    </row>
    <row r="9" spans="1:18" s="130" customFormat="1" ht="16.5" hidden="1" thickBot="1" x14ac:dyDescent="0.3">
      <c r="A9" s="421"/>
      <c r="B9" s="124" t="s">
        <v>190</v>
      </c>
      <c r="C9" s="125"/>
      <c r="D9" s="125"/>
      <c r="E9" s="124"/>
      <c r="F9" s="125"/>
      <c r="G9" s="124" t="s">
        <v>21</v>
      </c>
      <c r="H9" s="127"/>
      <c r="I9" s="124" t="s">
        <v>21</v>
      </c>
      <c r="J9" s="124"/>
      <c r="K9" s="124"/>
      <c r="L9" s="124" t="s">
        <v>21</v>
      </c>
      <c r="M9" s="128"/>
      <c r="N9" s="129"/>
      <c r="O9" s="124" t="s">
        <v>21</v>
      </c>
      <c r="P9" s="124" t="s">
        <v>21</v>
      </c>
      <c r="Q9" s="124" t="s">
        <v>21</v>
      </c>
      <c r="R9" s="124" t="s">
        <v>21</v>
      </c>
    </row>
    <row r="10" spans="1:18" s="115" customFormat="1" ht="32.25" hidden="1" thickBot="1" x14ac:dyDescent="0.3">
      <c r="A10" s="421"/>
      <c r="B10" s="131" t="s">
        <v>191</v>
      </c>
      <c r="C10" s="132"/>
      <c r="D10" s="132" t="s">
        <v>192</v>
      </c>
      <c r="E10" s="131" t="s">
        <v>193</v>
      </c>
      <c r="F10" s="131">
        <v>383</v>
      </c>
      <c r="G10" s="172">
        <v>333500</v>
      </c>
      <c r="H10" s="134">
        <v>0</v>
      </c>
      <c r="I10" s="173">
        <v>481250</v>
      </c>
      <c r="J10" s="173">
        <v>0</v>
      </c>
      <c r="K10" s="173">
        <v>0</v>
      </c>
      <c r="L10" s="136" t="s">
        <v>21</v>
      </c>
      <c r="M10" s="137">
        <v>45657</v>
      </c>
      <c r="N10" s="138" t="s">
        <v>194</v>
      </c>
      <c r="O10" s="136" t="s">
        <v>21</v>
      </c>
      <c r="P10" s="136" t="s">
        <v>21</v>
      </c>
      <c r="Q10" s="136" t="s">
        <v>21</v>
      </c>
      <c r="R10" s="136" t="s">
        <v>21</v>
      </c>
    </row>
    <row r="11" spans="1:18" s="115" customFormat="1" ht="32.25" hidden="1" thickBot="1" x14ac:dyDescent="0.3">
      <c r="A11" s="422"/>
      <c r="B11" s="111" t="s">
        <v>191</v>
      </c>
      <c r="C11" s="110"/>
      <c r="D11" s="110" t="s">
        <v>192</v>
      </c>
      <c r="E11" s="111" t="s">
        <v>193</v>
      </c>
      <c r="F11" s="111">
        <v>383</v>
      </c>
      <c r="G11" s="174">
        <v>500250</v>
      </c>
      <c r="H11" s="113">
        <v>500250</v>
      </c>
      <c r="I11" s="175">
        <v>481250</v>
      </c>
      <c r="J11" s="175">
        <v>0</v>
      </c>
      <c r="K11" s="175">
        <v>500250</v>
      </c>
      <c r="L11" s="124" t="s">
        <v>21</v>
      </c>
      <c r="M11" s="140">
        <v>45747</v>
      </c>
      <c r="N11" s="141" t="s">
        <v>533</v>
      </c>
      <c r="O11" s="124" t="s">
        <v>21</v>
      </c>
      <c r="P11" s="124" t="s">
        <v>21</v>
      </c>
      <c r="Q11" s="124" t="s">
        <v>21</v>
      </c>
      <c r="R11" s="124" t="s">
        <v>21</v>
      </c>
    </row>
    <row r="12" spans="1:18" s="123" customFormat="1" ht="15.75" hidden="1" customHeight="1" x14ac:dyDescent="0.25">
      <c r="A12" s="414" t="s">
        <v>195</v>
      </c>
      <c r="B12" s="116" t="s">
        <v>189</v>
      </c>
      <c r="C12" s="117"/>
      <c r="D12" s="116" t="s">
        <v>21</v>
      </c>
      <c r="E12" s="116" t="s">
        <v>187</v>
      </c>
      <c r="F12" s="117"/>
      <c r="G12" s="116">
        <v>1</v>
      </c>
      <c r="H12" s="119">
        <v>1</v>
      </c>
      <c r="I12" s="116">
        <v>1</v>
      </c>
      <c r="J12" s="116">
        <v>1</v>
      </c>
      <c r="K12" s="116">
        <v>1</v>
      </c>
      <c r="L12" s="116" t="s">
        <v>21</v>
      </c>
      <c r="M12" s="120">
        <v>45838</v>
      </c>
      <c r="N12" s="142">
        <v>45657</v>
      </c>
      <c r="O12" s="116">
        <v>0</v>
      </c>
      <c r="P12" s="116" t="s">
        <v>21</v>
      </c>
      <c r="Q12" s="143">
        <v>0</v>
      </c>
      <c r="R12" s="143">
        <v>0</v>
      </c>
    </row>
    <row r="13" spans="1:18" ht="16.5" hidden="1" thickBot="1" x14ac:dyDescent="0.3">
      <c r="A13" s="415"/>
      <c r="B13" s="96" t="s">
        <v>190</v>
      </c>
      <c r="C13" s="22"/>
      <c r="D13" s="22"/>
      <c r="E13" s="96"/>
      <c r="F13" s="22"/>
      <c r="G13" s="96" t="s">
        <v>21</v>
      </c>
      <c r="H13" s="144"/>
      <c r="I13" s="96" t="s">
        <v>21</v>
      </c>
      <c r="J13" s="22"/>
      <c r="K13" s="22"/>
      <c r="L13" s="96" t="s">
        <v>21</v>
      </c>
      <c r="M13" s="146"/>
      <c r="N13" s="147"/>
      <c r="O13" s="96" t="s">
        <v>21</v>
      </c>
      <c r="P13" s="96" t="s">
        <v>21</v>
      </c>
      <c r="Q13" s="96" t="s">
        <v>21</v>
      </c>
      <c r="R13" s="96" t="s">
        <v>21</v>
      </c>
    </row>
    <row r="14" spans="1:18" ht="32.25" hidden="1" thickBot="1" x14ac:dyDescent="0.3">
      <c r="A14" s="415"/>
      <c r="B14" s="131" t="s">
        <v>191</v>
      </c>
      <c r="C14" s="132"/>
      <c r="D14" s="132" t="s">
        <v>192</v>
      </c>
      <c r="E14" s="131" t="s">
        <v>193</v>
      </c>
      <c r="F14" s="132">
        <v>383</v>
      </c>
      <c r="G14" s="172">
        <v>335000</v>
      </c>
      <c r="H14" s="134">
        <v>0</v>
      </c>
      <c r="I14" s="172">
        <v>963806.2</v>
      </c>
      <c r="J14" s="173">
        <v>0</v>
      </c>
      <c r="K14" s="172">
        <v>0</v>
      </c>
      <c r="L14" s="131" t="s">
        <v>21</v>
      </c>
      <c r="M14" s="148">
        <v>45657</v>
      </c>
      <c r="N14" s="138">
        <v>45657</v>
      </c>
      <c r="O14" s="131" t="s">
        <v>21</v>
      </c>
      <c r="P14" s="131" t="s">
        <v>21</v>
      </c>
      <c r="Q14" s="131" t="s">
        <v>21</v>
      </c>
      <c r="R14" s="131" t="s">
        <v>21</v>
      </c>
    </row>
    <row r="15" spans="1:18" ht="32.25" hidden="1" thickBot="1" x14ac:dyDescent="0.3">
      <c r="A15" s="416"/>
      <c r="B15" s="96" t="s">
        <v>191</v>
      </c>
      <c r="C15" s="22"/>
      <c r="D15" s="22" t="s">
        <v>192</v>
      </c>
      <c r="E15" s="111" t="s">
        <v>193</v>
      </c>
      <c r="F15" s="22">
        <v>383</v>
      </c>
      <c r="G15" s="176">
        <v>502500</v>
      </c>
      <c r="H15" s="144">
        <v>502500</v>
      </c>
      <c r="I15" s="176">
        <v>963806.2</v>
      </c>
      <c r="J15" s="177">
        <v>0</v>
      </c>
      <c r="K15" s="176">
        <v>502500</v>
      </c>
      <c r="L15" s="96" t="s">
        <v>21</v>
      </c>
      <c r="M15" s="146">
        <v>45747</v>
      </c>
      <c r="N15" s="147">
        <v>45657</v>
      </c>
      <c r="O15" s="96" t="s">
        <v>21</v>
      </c>
      <c r="P15" s="96" t="s">
        <v>21</v>
      </c>
      <c r="Q15" s="96" t="s">
        <v>21</v>
      </c>
      <c r="R15" s="96" t="s">
        <v>21</v>
      </c>
    </row>
    <row r="16" spans="1:18" s="123" customFormat="1" ht="15.75" hidden="1" customHeight="1" x14ac:dyDescent="0.25">
      <c r="A16" s="414" t="s">
        <v>196</v>
      </c>
      <c r="B16" s="116" t="s">
        <v>189</v>
      </c>
      <c r="C16" s="117"/>
      <c r="D16" s="116" t="s">
        <v>21</v>
      </c>
      <c r="E16" s="116" t="s">
        <v>187</v>
      </c>
      <c r="F16" s="117"/>
      <c r="G16" s="116">
        <v>1</v>
      </c>
      <c r="H16" s="119">
        <v>1</v>
      </c>
      <c r="I16" s="116">
        <v>1</v>
      </c>
      <c r="J16" s="116">
        <v>1</v>
      </c>
      <c r="K16" s="116">
        <v>1</v>
      </c>
      <c r="L16" s="116" t="s">
        <v>21</v>
      </c>
      <c r="M16" s="120">
        <v>45838</v>
      </c>
      <c r="N16" s="142">
        <v>45657</v>
      </c>
      <c r="O16" s="116">
        <v>0</v>
      </c>
      <c r="P16" s="116" t="s">
        <v>21</v>
      </c>
      <c r="Q16" s="143">
        <v>0</v>
      </c>
      <c r="R16" s="143">
        <v>0</v>
      </c>
    </row>
    <row r="17" spans="1:18" ht="16.5" hidden="1" thickBot="1" x14ac:dyDescent="0.3">
      <c r="A17" s="415"/>
      <c r="B17" s="96" t="s">
        <v>190</v>
      </c>
      <c r="C17" s="22"/>
      <c r="D17" s="22"/>
      <c r="E17" s="96"/>
      <c r="F17" s="22"/>
      <c r="G17" s="96" t="s">
        <v>21</v>
      </c>
      <c r="H17" s="144"/>
      <c r="I17" s="96" t="s">
        <v>21</v>
      </c>
      <c r="J17" s="22"/>
      <c r="K17" s="22"/>
      <c r="L17" s="96" t="s">
        <v>21</v>
      </c>
      <c r="M17" s="146"/>
      <c r="N17" s="147"/>
      <c r="O17" s="96" t="s">
        <v>21</v>
      </c>
      <c r="P17" s="96" t="s">
        <v>21</v>
      </c>
      <c r="Q17" s="96" t="s">
        <v>21</v>
      </c>
      <c r="R17" s="96" t="s">
        <v>21</v>
      </c>
    </row>
    <row r="18" spans="1:18" ht="32.25" hidden="1" thickBot="1" x14ac:dyDescent="0.3">
      <c r="A18" s="415"/>
      <c r="B18" s="131" t="s">
        <v>191</v>
      </c>
      <c r="C18" s="132"/>
      <c r="D18" s="132" t="s">
        <v>192</v>
      </c>
      <c r="E18" s="131" t="s">
        <v>193</v>
      </c>
      <c r="F18" s="132">
        <v>383</v>
      </c>
      <c r="G18" s="172">
        <v>335000</v>
      </c>
      <c r="H18" s="134">
        <v>0</v>
      </c>
      <c r="I18" s="172">
        <v>670000</v>
      </c>
      <c r="J18" s="173">
        <v>0</v>
      </c>
      <c r="K18" s="172">
        <v>0</v>
      </c>
      <c r="L18" s="131" t="s">
        <v>21</v>
      </c>
      <c r="M18" s="148">
        <v>45657</v>
      </c>
      <c r="N18" s="138">
        <v>45657</v>
      </c>
      <c r="O18" s="131" t="s">
        <v>21</v>
      </c>
      <c r="P18" s="131" t="s">
        <v>21</v>
      </c>
      <c r="Q18" s="131" t="s">
        <v>21</v>
      </c>
      <c r="R18" s="131" t="s">
        <v>21</v>
      </c>
    </row>
    <row r="19" spans="1:18" ht="32.25" hidden="1" thickBot="1" x14ac:dyDescent="0.3">
      <c r="A19" s="416"/>
      <c r="B19" s="96" t="s">
        <v>191</v>
      </c>
      <c r="C19" s="22"/>
      <c r="D19" s="22" t="s">
        <v>192</v>
      </c>
      <c r="E19" s="111" t="s">
        <v>193</v>
      </c>
      <c r="F19" s="22">
        <v>383</v>
      </c>
      <c r="G19" s="176">
        <v>502500</v>
      </c>
      <c r="H19" s="144">
        <v>502500</v>
      </c>
      <c r="I19" s="176">
        <v>670000</v>
      </c>
      <c r="J19" s="177">
        <v>0</v>
      </c>
      <c r="K19" s="176">
        <v>502500</v>
      </c>
      <c r="L19" s="96" t="s">
        <v>21</v>
      </c>
      <c r="M19" s="146">
        <v>45747</v>
      </c>
      <c r="N19" s="147">
        <v>45747</v>
      </c>
      <c r="O19" s="96" t="s">
        <v>21</v>
      </c>
      <c r="P19" s="96" t="s">
        <v>21</v>
      </c>
      <c r="Q19" s="96" t="s">
        <v>21</v>
      </c>
      <c r="R19" s="96" t="s">
        <v>21</v>
      </c>
    </row>
    <row r="20" spans="1:18" s="123" customFormat="1" ht="15.75" hidden="1" customHeight="1" x14ac:dyDescent="0.25">
      <c r="A20" s="414" t="s">
        <v>197</v>
      </c>
      <c r="B20" s="116" t="s">
        <v>189</v>
      </c>
      <c r="C20" s="117"/>
      <c r="D20" s="116" t="s">
        <v>21</v>
      </c>
      <c r="E20" s="116" t="s">
        <v>187</v>
      </c>
      <c r="F20" s="117"/>
      <c r="G20" s="116">
        <v>1</v>
      </c>
      <c r="H20" s="119">
        <v>1</v>
      </c>
      <c r="I20" s="116">
        <v>1</v>
      </c>
      <c r="J20" s="116">
        <v>1</v>
      </c>
      <c r="K20" s="116">
        <v>1</v>
      </c>
      <c r="L20" s="116" t="s">
        <v>21</v>
      </c>
      <c r="M20" s="120">
        <v>45838</v>
      </c>
      <c r="N20" s="142">
        <v>45657</v>
      </c>
      <c r="O20" s="116">
        <v>0</v>
      </c>
      <c r="P20" s="116" t="s">
        <v>21</v>
      </c>
      <c r="Q20" s="143">
        <v>0</v>
      </c>
      <c r="R20" s="143">
        <v>0</v>
      </c>
    </row>
    <row r="21" spans="1:18" ht="16.5" hidden="1" thickBot="1" x14ac:dyDescent="0.3">
      <c r="A21" s="415"/>
      <c r="B21" s="96" t="s">
        <v>190</v>
      </c>
      <c r="C21" s="22"/>
      <c r="D21" s="22"/>
      <c r="E21" s="96"/>
      <c r="F21" s="22"/>
      <c r="G21" s="96" t="s">
        <v>21</v>
      </c>
      <c r="H21" s="144"/>
      <c r="I21" s="96" t="s">
        <v>21</v>
      </c>
      <c r="J21" s="22"/>
      <c r="K21" s="22"/>
      <c r="L21" s="96" t="s">
        <v>21</v>
      </c>
      <c r="M21" s="146"/>
      <c r="N21" s="147"/>
      <c r="O21" s="96" t="s">
        <v>21</v>
      </c>
      <c r="P21" s="96" t="s">
        <v>21</v>
      </c>
      <c r="Q21" s="96" t="s">
        <v>21</v>
      </c>
      <c r="R21" s="96" t="s">
        <v>21</v>
      </c>
    </row>
    <row r="22" spans="1:18" ht="32.25" hidden="1" thickBot="1" x14ac:dyDescent="0.3">
      <c r="A22" s="415"/>
      <c r="B22" s="131" t="s">
        <v>191</v>
      </c>
      <c r="C22" s="132"/>
      <c r="D22" s="132" t="s">
        <v>192</v>
      </c>
      <c r="E22" s="131" t="s">
        <v>193</v>
      </c>
      <c r="F22" s="132">
        <v>383</v>
      </c>
      <c r="G22" s="172">
        <v>425000</v>
      </c>
      <c r="H22" s="134">
        <v>0</v>
      </c>
      <c r="I22" s="172">
        <v>850000</v>
      </c>
      <c r="J22" s="173">
        <v>0</v>
      </c>
      <c r="K22" s="172">
        <v>0</v>
      </c>
      <c r="L22" s="131" t="s">
        <v>21</v>
      </c>
      <c r="M22" s="148">
        <v>45657</v>
      </c>
      <c r="N22" s="138">
        <v>45657</v>
      </c>
      <c r="O22" s="131" t="s">
        <v>21</v>
      </c>
      <c r="P22" s="131" t="s">
        <v>21</v>
      </c>
      <c r="Q22" s="131" t="s">
        <v>21</v>
      </c>
      <c r="R22" s="131" t="s">
        <v>21</v>
      </c>
    </row>
    <row r="23" spans="1:18" ht="32.25" hidden="1" thickBot="1" x14ac:dyDescent="0.3">
      <c r="A23" s="416"/>
      <c r="B23" s="96" t="s">
        <v>191</v>
      </c>
      <c r="C23" s="22"/>
      <c r="D23" s="22" t="s">
        <v>192</v>
      </c>
      <c r="E23" s="111" t="s">
        <v>193</v>
      </c>
      <c r="F23" s="22">
        <v>383</v>
      </c>
      <c r="G23" s="176">
        <v>637500</v>
      </c>
      <c r="H23" s="144">
        <v>637500</v>
      </c>
      <c r="I23" s="176">
        <v>850000</v>
      </c>
      <c r="J23" s="177">
        <v>0</v>
      </c>
      <c r="K23" s="176">
        <v>637500</v>
      </c>
      <c r="L23" s="96" t="s">
        <v>21</v>
      </c>
      <c r="M23" s="146">
        <v>45747</v>
      </c>
      <c r="N23" s="147">
        <v>45747</v>
      </c>
      <c r="O23" s="96" t="s">
        <v>21</v>
      </c>
      <c r="P23" s="96" t="s">
        <v>21</v>
      </c>
      <c r="Q23" s="96" t="s">
        <v>21</v>
      </c>
      <c r="R23" s="96" t="s">
        <v>21</v>
      </c>
    </row>
    <row r="24" spans="1:18" s="123" customFormat="1" ht="15.75" hidden="1" customHeight="1" x14ac:dyDescent="0.25">
      <c r="A24" s="414" t="s">
        <v>198</v>
      </c>
      <c r="B24" s="116" t="s">
        <v>189</v>
      </c>
      <c r="C24" s="117"/>
      <c r="D24" s="116" t="s">
        <v>21</v>
      </c>
      <c r="E24" s="116" t="s">
        <v>187</v>
      </c>
      <c r="F24" s="117"/>
      <c r="G24" s="116">
        <v>1</v>
      </c>
      <c r="H24" s="119">
        <v>1</v>
      </c>
      <c r="I24" s="116">
        <v>0</v>
      </c>
      <c r="J24" s="116">
        <v>0</v>
      </c>
      <c r="K24" s="116">
        <v>0</v>
      </c>
      <c r="L24" s="116" t="s">
        <v>21</v>
      </c>
      <c r="M24" s="120">
        <v>45838</v>
      </c>
      <c r="N24" s="149">
        <v>45838</v>
      </c>
      <c r="O24" s="116">
        <v>0</v>
      </c>
      <c r="P24" s="116" t="s">
        <v>21</v>
      </c>
      <c r="Q24" s="143">
        <v>0</v>
      </c>
      <c r="R24" s="143">
        <v>0</v>
      </c>
    </row>
    <row r="25" spans="1:18" ht="16.5" hidden="1" thickBot="1" x14ac:dyDescent="0.3">
      <c r="A25" s="415"/>
      <c r="B25" s="96" t="s">
        <v>190</v>
      </c>
      <c r="C25" s="22"/>
      <c r="D25" s="22"/>
      <c r="E25" s="96"/>
      <c r="F25" s="22"/>
      <c r="G25" s="96" t="s">
        <v>21</v>
      </c>
      <c r="H25" s="144"/>
      <c r="I25" s="96" t="s">
        <v>21</v>
      </c>
      <c r="J25" s="22"/>
      <c r="K25" s="22"/>
      <c r="L25" s="96" t="s">
        <v>21</v>
      </c>
      <c r="M25" s="146"/>
      <c r="N25" s="147"/>
      <c r="O25" s="96" t="s">
        <v>21</v>
      </c>
      <c r="P25" s="96" t="s">
        <v>21</v>
      </c>
      <c r="Q25" s="96" t="s">
        <v>21</v>
      </c>
      <c r="R25" s="96" t="s">
        <v>21</v>
      </c>
    </row>
    <row r="26" spans="1:18" ht="32.25" hidden="1" thickBot="1" x14ac:dyDescent="0.3">
      <c r="A26" s="415"/>
      <c r="B26" s="131" t="s">
        <v>191</v>
      </c>
      <c r="C26" s="132"/>
      <c r="D26" s="132" t="s">
        <v>192</v>
      </c>
      <c r="E26" s="131" t="s">
        <v>193</v>
      </c>
      <c r="F26" s="132">
        <v>383</v>
      </c>
      <c r="G26" s="172">
        <v>335000</v>
      </c>
      <c r="H26" s="134">
        <v>0</v>
      </c>
      <c r="I26" s="172">
        <v>521500</v>
      </c>
      <c r="J26" s="173">
        <v>0</v>
      </c>
      <c r="K26" s="172">
        <f>H26</f>
        <v>0</v>
      </c>
      <c r="L26" s="131" t="s">
        <v>21</v>
      </c>
      <c r="M26" s="148">
        <v>45657</v>
      </c>
      <c r="N26" s="138">
        <v>45657</v>
      </c>
      <c r="O26" s="131" t="s">
        <v>21</v>
      </c>
      <c r="P26" s="131" t="s">
        <v>21</v>
      </c>
      <c r="Q26" s="131" t="s">
        <v>21</v>
      </c>
      <c r="R26" s="131" t="s">
        <v>21</v>
      </c>
    </row>
    <row r="27" spans="1:18" ht="32.25" hidden="1" thickBot="1" x14ac:dyDescent="0.3">
      <c r="A27" s="416"/>
      <c r="B27" s="96" t="s">
        <v>191</v>
      </c>
      <c r="C27" s="22"/>
      <c r="D27" s="22" t="s">
        <v>192</v>
      </c>
      <c r="E27" s="111" t="s">
        <v>193</v>
      </c>
      <c r="F27" s="22">
        <v>383</v>
      </c>
      <c r="G27" s="176">
        <v>502500</v>
      </c>
      <c r="H27" s="144">
        <v>502500</v>
      </c>
      <c r="I27" s="176">
        <v>521500</v>
      </c>
      <c r="J27" s="177">
        <v>0</v>
      </c>
      <c r="K27" s="176">
        <f>H27</f>
        <v>502500</v>
      </c>
      <c r="L27" s="96" t="s">
        <v>21</v>
      </c>
      <c r="M27" s="146">
        <v>45747</v>
      </c>
      <c r="N27" s="150">
        <v>45747</v>
      </c>
      <c r="O27" s="96" t="s">
        <v>21</v>
      </c>
      <c r="P27" s="96" t="s">
        <v>21</v>
      </c>
      <c r="Q27" s="96" t="s">
        <v>21</v>
      </c>
      <c r="R27" s="96" t="s">
        <v>21</v>
      </c>
    </row>
    <row r="28" spans="1:18" s="123" customFormat="1" ht="15.75" hidden="1" customHeight="1" x14ac:dyDescent="0.25">
      <c r="A28" s="414" t="s">
        <v>199</v>
      </c>
      <c r="B28" s="116" t="s">
        <v>189</v>
      </c>
      <c r="C28" s="117"/>
      <c r="D28" s="116" t="s">
        <v>21</v>
      </c>
      <c r="E28" s="116" t="s">
        <v>187</v>
      </c>
      <c r="F28" s="117"/>
      <c r="G28" s="116">
        <v>1</v>
      </c>
      <c r="H28" s="119">
        <v>1</v>
      </c>
      <c r="I28" s="116">
        <v>0</v>
      </c>
      <c r="J28" s="116">
        <v>0</v>
      </c>
      <c r="K28" s="116">
        <v>0</v>
      </c>
      <c r="L28" s="116" t="s">
        <v>21</v>
      </c>
      <c r="M28" s="120">
        <v>45838</v>
      </c>
      <c r="N28" s="149">
        <v>45838</v>
      </c>
      <c r="O28" s="116">
        <v>0</v>
      </c>
      <c r="P28" s="116" t="s">
        <v>21</v>
      </c>
      <c r="Q28" s="151">
        <f>J30</f>
        <v>0</v>
      </c>
      <c r="R28" s="151">
        <f>J30</f>
        <v>0</v>
      </c>
    </row>
    <row r="29" spans="1:18" ht="16.5" hidden="1" thickBot="1" x14ac:dyDescent="0.3">
      <c r="A29" s="415"/>
      <c r="B29" s="96" t="s">
        <v>190</v>
      </c>
      <c r="C29" s="22"/>
      <c r="D29" s="22"/>
      <c r="E29" s="96"/>
      <c r="F29" s="22"/>
      <c r="G29" s="96" t="s">
        <v>21</v>
      </c>
      <c r="H29" s="144"/>
      <c r="I29" s="96" t="s">
        <v>21</v>
      </c>
      <c r="J29" s="22"/>
      <c r="K29" s="22"/>
      <c r="L29" s="96" t="s">
        <v>21</v>
      </c>
      <c r="M29" s="146"/>
      <c r="N29" s="147"/>
      <c r="O29" s="96" t="s">
        <v>21</v>
      </c>
      <c r="P29" s="96" t="s">
        <v>21</v>
      </c>
      <c r="Q29" s="96" t="s">
        <v>21</v>
      </c>
      <c r="R29" s="96" t="s">
        <v>21</v>
      </c>
    </row>
    <row r="30" spans="1:18" ht="32.25" hidden="1" thickBot="1" x14ac:dyDescent="0.3">
      <c r="A30" s="415"/>
      <c r="B30" s="131" t="s">
        <v>191</v>
      </c>
      <c r="C30" s="132"/>
      <c r="D30" s="132" t="s">
        <v>192</v>
      </c>
      <c r="E30" s="131" t="s">
        <v>193</v>
      </c>
      <c r="F30" s="132">
        <v>383</v>
      </c>
      <c r="G30" s="172">
        <v>339146.65</v>
      </c>
      <c r="H30" s="134">
        <v>0</v>
      </c>
      <c r="I30" s="178">
        <v>0</v>
      </c>
      <c r="J30" s="178">
        <v>0</v>
      </c>
      <c r="K30" s="172">
        <f>H30</f>
        <v>0</v>
      </c>
      <c r="L30" s="131" t="s">
        <v>21</v>
      </c>
      <c r="M30" s="153">
        <v>45657</v>
      </c>
      <c r="N30" s="154">
        <v>45838</v>
      </c>
      <c r="O30" s="131" t="s">
        <v>21</v>
      </c>
      <c r="P30" s="131" t="s">
        <v>21</v>
      </c>
      <c r="Q30" s="131" t="s">
        <v>21</v>
      </c>
      <c r="R30" s="131" t="s">
        <v>21</v>
      </c>
    </row>
    <row r="31" spans="1:18" ht="32.25" hidden="1" thickBot="1" x14ac:dyDescent="0.3">
      <c r="A31" s="416"/>
      <c r="B31" s="96" t="s">
        <v>191</v>
      </c>
      <c r="C31" s="22"/>
      <c r="D31" s="22" t="s">
        <v>192</v>
      </c>
      <c r="E31" s="111" t="s">
        <v>193</v>
      </c>
      <c r="F31" s="22">
        <v>383</v>
      </c>
      <c r="G31" s="176">
        <v>508719.97499999998</v>
      </c>
      <c r="H31" s="144">
        <v>508719.97499999998</v>
      </c>
      <c r="I31" s="179">
        <v>0</v>
      </c>
      <c r="J31" s="179">
        <v>0</v>
      </c>
      <c r="K31" s="176">
        <f>H31</f>
        <v>508719.97499999998</v>
      </c>
      <c r="L31" s="96" t="s">
        <v>21</v>
      </c>
      <c r="M31" s="156">
        <v>45747</v>
      </c>
      <c r="N31" s="150" t="s">
        <v>533</v>
      </c>
      <c r="O31" s="96" t="s">
        <v>21</v>
      </c>
      <c r="P31" s="96" t="s">
        <v>21</v>
      </c>
      <c r="Q31" s="96" t="s">
        <v>21</v>
      </c>
      <c r="R31" s="96" t="s">
        <v>21</v>
      </c>
    </row>
    <row r="32" spans="1:18" s="123" customFormat="1" ht="15.75" hidden="1" customHeight="1" x14ac:dyDescent="0.25">
      <c r="A32" s="414" t="s">
        <v>200</v>
      </c>
      <c r="B32" s="116" t="s">
        <v>189</v>
      </c>
      <c r="C32" s="117"/>
      <c r="D32" s="116" t="s">
        <v>21</v>
      </c>
      <c r="E32" s="116" t="s">
        <v>187</v>
      </c>
      <c r="F32" s="117"/>
      <c r="G32" s="116">
        <v>1</v>
      </c>
      <c r="H32" s="119">
        <v>1</v>
      </c>
      <c r="I32" s="116">
        <v>0</v>
      </c>
      <c r="J32" s="116">
        <v>0</v>
      </c>
      <c r="K32" s="116">
        <v>0</v>
      </c>
      <c r="L32" s="116" t="s">
        <v>21</v>
      </c>
      <c r="M32" s="120">
        <v>45838</v>
      </c>
      <c r="N32" s="149">
        <v>45838</v>
      </c>
      <c r="O32" s="116">
        <v>0</v>
      </c>
      <c r="P32" s="116" t="s">
        <v>21</v>
      </c>
      <c r="Q32" s="143">
        <v>0</v>
      </c>
      <c r="R32" s="143">
        <v>0</v>
      </c>
    </row>
    <row r="33" spans="1:18" ht="16.5" hidden="1" thickBot="1" x14ac:dyDescent="0.3">
      <c r="A33" s="415"/>
      <c r="B33" s="96" t="s">
        <v>190</v>
      </c>
      <c r="C33" s="22"/>
      <c r="D33" s="22"/>
      <c r="E33" s="96"/>
      <c r="F33" s="22"/>
      <c r="G33" s="96" t="s">
        <v>21</v>
      </c>
      <c r="H33" s="144"/>
      <c r="I33" s="96" t="s">
        <v>21</v>
      </c>
      <c r="J33" s="22"/>
      <c r="K33" s="22"/>
      <c r="L33" s="96" t="s">
        <v>21</v>
      </c>
      <c r="M33" s="146"/>
      <c r="N33" s="147"/>
      <c r="O33" s="96" t="s">
        <v>21</v>
      </c>
      <c r="P33" s="96" t="s">
        <v>21</v>
      </c>
      <c r="Q33" s="96" t="s">
        <v>21</v>
      </c>
      <c r="R33" s="96" t="s">
        <v>21</v>
      </c>
    </row>
    <row r="34" spans="1:18" ht="32.25" hidden="1" thickBot="1" x14ac:dyDescent="0.3">
      <c r="A34" s="415"/>
      <c r="B34" s="131" t="s">
        <v>191</v>
      </c>
      <c r="C34" s="132"/>
      <c r="D34" s="132" t="s">
        <v>192</v>
      </c>
      <c r="E34" s="131" t="s">
        <v>193</v>
      </c>
      <c r="F34" s="132">
        <v>383</v>
      </c>
      <c r="G34" s="172">
        <v>200000</v>
      </c>
      <c r="H34" s="134">
        <v>0</v>
      </c>
      <c r="I34" s="172">
        <v>227800</v>
      </c>
      <c r="J34" s="172">
        <v>0</v>
      </c>
      <c r="K34" s="172">
        <f>H34</f>
        <v>0</v>
      </c>
      <c r="L34" s="131" t="s">
        <v>21</v>
      </c>
      <c r="M34" s="148">
        <v>45657</v>
      </c>
      <c r="N34" s="138">
        <v>45657</v>
      </c>
      <c r="O34" s="131" t="s">
        <v>21</v>
      </c>
      <c r="P34" s="131" t="s">
        <v>21</v>
      </c>
      <c r="Q34" s="131" t="s">
        <v>21</v>
      </c>
      <c r="R34" s="131" t="s">
        <v>21</v>
      </c>
    </row>
    <row r="35" spans="1:18" ht="32.25" hidden="1" thickBot="1" x14ac:dyDescent="0.3">
      <c r="A35" s="416"/>
      <c r="B35" s="96" t="s">
        <v>191</v>
      </c>
      <c r="C35" s="22"/>
      <c r="D35" s="22" t="s">
        <v>192</v>
      </c>
      <c r="E35" s="111" t="s">
        <v>193</v>
      </c>
      <c r="F35" s="22">
        <v>383</v>
      </c>
      <c r="G35" s="176">
        <v>300000</v>
      </c>
      <c r="H35" s="144">
        <v>300000</v>
      </c>
      <c r="I35" s="176">
        <v>227800</v>
      </c>
      <c r="J35" s="176">
        <v>0</v>
      </c>
      <c r="K35" s="176">
        <f>H35</f>
        <v>300000</v>
      </c>
      <c r="L35" s="96" t="s">
        <v>21</v>
      </c>
      <c r="M35" s="146">
        <v>45747</v>
      </c>
      <c r="N35" s="150" t="s">
        <v>533</v>
      </c>
      <c r="O35" s="96" t="s">
        <v>21</v>
      </c>
      <c r="P35" s="96" t="s">
        <v>21</v>
      </c>
      <c r="Q35" s="96" t="s">
        <v>21</v>
      </c>
      <c r="R35" s="96" t="s">
        <v>21</v>
      </c>
    </row>
    <row r="36" spans="1:18" s="123" customFormat="1" ht="15.75" hidden="1" customHeight="1" x14ac:dyDescent="0.25">
      <c r="A36" s="414" t="s">
        <v>201</v>
      </c>
      <c r="B36" s="116" t="s">
        <v>189</v>
      </c>
      <c r="C36" s="117"/>
      <c r="D36" s="116" t="s">
        <v>21</v>
      </c>
      <c r="E36" s="116" t="s">
        <v>187</v>
      </c>
      <c r="F36" s="117"/>
      <c r="G36" s="116">
        <v>1</v>
      </c>
      <c r="H36" s="119">
        <v>1</v>
      </c>
      <c r="I36" s="116">
        <v>0</v>
      </c>
      <c r="J36" s="116">
        <v>0</v>
      </c>
      <c r="K36" s="116">
        <v>0</v>
      </c>
      <c r="L36" s="116" t="s">
        <v>21</v>
      </c>
      <c r="M36" s="120">
        <v>45838</v>
      </c>
      <c r="N36" s="149">
        <v>45838</v>
      </c>
      <c r="O36" s="116">
        <v>0</v>
      </c>
      <c r="P36" s="116" t="s">
        <v>21</v>
      </c>
      <c r="Q36" s="143">
        <v>0</v>
      </c>
      <c r="R36" s="143">
        <v>0</v>
      </c>
    </row>
    <row r="37" spans="1:18" ht="16.5" hidden="1" thickBot="1" x14ac:dyDescent="0.3">
      <c r="A37" s="415"/>
      <c r="B37" s="96" t="s">
        <v>190</v>
      </c>
      <c r="C37" s="22"/>
      <c r="D37" s="22"/>
      <c r="E37" s="96"/>
      <c r="F37" s="22"/>
      <c r="G37" s="96" t="s">
        <v>21</v>
      </c>
      <c r="H37" s="144"/>
      <c r="I37" s="96" t="s">
        <v>21</v>
      </c>
      <c r="J37" s="22"/>
      <c r="K37" s="22"/>
      <c r="L37" s="96" t="s">
        <v>21</v>
      </c>
      <c r="M37" s="146"/>
      <c r="N37" s="147"/>
      <c r="O37" s="96" t="s">
        <v>21</v>
      </c>
      <c r="P37" s="96" t="s">
        <v>21</v>
      </c>
      <c r="Q37" s="96" t="s">
        <v>21</v>
      </c>
      <c r="R37" s="96" t="s">
        <v>21</v>
      </c>
    </row>
    <row r="38" spans="1:18" ht="32.25" hidden="1" thickBot="1" x14ac:dyDescent="0.3">
      <c r="A38" s="415"/>
      <c r="B38" s="131" t="s">
        <v>191</v>
      </c>
      <c r="C38" s="132"/>
      <c r="D38" s="132" t="s">
        <v>192</v>
      </c>
      <c r="E38" s="131" t="s">
        <v>193</v>
      </c>
      <c r="F38" s="132">
        <v>383</v>
      </c>
      <c r="G38" s="172">
        <v>333500</v>
      </c>
      <c r="H38" s="134">
        <v>0</v>
      </c>
      <c r="I38" s="172">
        <v>500000</v>
      </c>
      <c r="J38" s="172">
        <v>0</v>
      </c>
      <c r="K38" s="172">
        <f>H38</f>
        <v>0</v>
      </c>
      <c r="L38" s="131" t="s">
        <v>21</v>
      </c>
      <c r="M38" s="148">
        <v>45657</v>
      </c>
      <c r="N38" s="138">
        <v>45657</v>
      </c>
      <c r="O38" s="131" t="s">
        <v>21</v>
      </c>
      <c r="P38" s="131" t="s">
        <v>21</v>
      </c>
      <c r="Q38" s="131" t="s">
        <v>21</v>
      </c>
      <c r="R38" s="131" t="s">
        <v>21</v>
      </c>
    </row>
    <row r="39" spans="1:18" ht="32.25" hidden="1" thickBot="1" x14ac:dyDescent="0.3">
      <c r="A39" s="416"/>
      <c r="B39" s="96" t="s">
        <v>191</v>
      </c>
      <c r="C39" s="22"/>
      <c r="D39" s="22" t="s">
        <v>192</v>
      </c>
      <c r="E39" s="111" t="s">
        <v>193</v>
      </c>
      <c r="F39" s="22">
        <v>383</v>
      </c>
      <c r="G39" s="176">
        <v>500250</v>
      </c>
      <c r="H39" s="144">
        <v>500250</v>
      </c>
      <c r="I39" s="176">
        <v>500000</v>
      </c>
      <c r="J39" s="176">
        <v>0</v>
      </c>
      <c r="K39" s="176">
        <f>H39</f>
        <v>500250</v>
      </c>
      <c r="L39" s="96" t="s">
        <v>21</v>
      </c>
      <c r="M39" s="146">
        <v>45747</v>
      </c>
      <c r="N39" s="150" t="s">
        <v>533</v>
      </c>
      <c r="O39" s="96" t="s">
        <v>21</v>
      </c>
      <c r="P39" s="96" t="s">
        <v>21</v>
      </c>
      <c r="Q39" s="96" t="s">
        <v>21</v>
      </c>
      <c r="R39" s="96" t="s">
        <v>21</v>
      </c>
    </row>
    <row r="40" spans="1:18" s="123" customFormat="1" ht="15.75" hidden="1" customHeight="1" x14ac:dyDescent="0.25">
      <c r="A40" s="414" t="s">
        <v>202</v>
      </c>
      <c r="B40" s="116" t="s">
        <v>189</v>
      </c>
      <c r="C40" s="117"/>
      <c r="D40" s="116" t="s">
        <v>21</v>
      </c>
      <c r="E40" s="116" t="s">
        <v>187</v>
      </c>
      <c r="F40" s="117"/>
      <c r="G40" s="116">
        <v>1</v>
      </c>
      <c r="H40" s="119">
        <v>1</v>
      </c>
      <c r="I40" s="116">
        <v>0</v>
      </c>
      <c r="J40" s="116">
        <v>0</v>
      </c>
      <c r="K40" s="116">
        <v>0</v>
      </c>
      <c r="L40" s="116" t="s">
        <v>21</v>
      </c>
      <c r="M40" s="120">
        <v>45838</v>
      </c>
      <c r="N40" s="149">
        <v>45838</v>
      </c>
      <c r="O40" s="116">
        <v>0</v>
      </c>
      <c r="P40" s="116" t="s">
        <v>21</v>
      </c>
      <c r="Q40" s="143">
        <v>0</v>
      </c>
      <c r="R40" s="143">
        <v>0</v>
      </c>
    </row>
    <row r="41" spans="1:18" ht="16.5" hidden="1" thickBot="1" x14ac:dyDescent="0.3">
      <c r="A41" s="415"/>
      <c r="B41" s="96" t="s">
        <v>190</v>
      </c>
      <c r="C41" s="22"/>
      <c r="D41" s="22"/>
      <c r="E41" s="96"/>
      <c r="F41" s="22"/>
      <c r="G41" s="96" t="s">
        <v>21</v>
      </c>
      <c r="H41" s="144"/>
      <c r="I41" s="96" t="s">
        <v>21</v>
      </c>
      <c r="J41" s="22"/>
      <c r="K41" s="22"/>
      <c r="L41" s="96" t="s">
        <v>21</v>
      </c>
      <c r="M41" s="146"/>
      <c r="N41" s="147"/>
      <c r="O41" s="96" t="s">
        <v>21</v>
      </c>
      <c r="P41" s="96" t="s">
        <v>21</v>
      </c>
      <c r="Q41" s="96" t="s">
        <v>21</v>
      </c>
      <c r="R41" s="96" t="s">
        <v>21</v>
      </c>
    </row>
    <row r="42" spans="1:18" ht="32.25" hidden="1" thickBot="1" x14ac:dyDescent="0.3">
      <c r="A42" s="415"/>
      <c r="B42" s="131" t="s">
        <v>191</v>
      </c>
      <c r="C42" s="132"/>
      <c r="D42" s="132" t="s">
        <v>192</v>
      </c>
      <c r="E42" s="131" t="s">
        <v>193</v>
      </c>
      <c r="F42" s="132">
        <v>383</v>
      </c>
      <c r="G42" s="172">
        <v>400000</v>
      </c>
      <c r="H42" s="134">
        <v>0</v>
      </c>
      <c r="I42" s="172">
        <v>500000</v>
      </c>
      <c r="J42" s="172">
        <v>0</v>
      </c>
      <c r="K42" s="172">
        <f>H42</f>
        <v>0</v>
      </c>
      <c r="L42" s="131" t="s">
        <v>21</v>
      </c>
      <c r="M42" s="148">
        <v>45657</v>
      </c>
      <c r="N42" s="138">
        <v>45657</v>
      </c>
      <c r="O42" s="131" t="s">
        <v>21</v>
      </c>
      <c r="P42" s="131" t="s">
        <v>21</v>
      </c>
      <c r="Q42" s="131" t="s">
        <v>21</v>
      </c>
      <c r="R42" s="131" t="s">
        <v>21</v>
      </c>
    </row>
    <row r="43" spans="1:18" ht="32.25" hidden="1" thickBot="1" x14ac:dyDescent="0.3">
      <c r="A43" s="416"/>
      <c r="B43" s="96" t="s">
        <v>191</v>
      </c>
      <c r="C43" s="22"/>
      <c r="D43" s="22" t="s">
        <v>192</v>
      </c>
      <c r="E43" s="111" t="s">
        <v>193</v>
      </c>
      <c r="F43" s="22">
        <v>383</v>
      </c>
      <c r="G43" s="176">
        <v>600000</v>
      </c>
      <c r="H43" s="144">
        <v>600000</v>
      </c>
      <c r="I43" s="176">
        <v>500000</v>
      </c>
      <c r="J43" s="176">
        <v>0</v>
      </c>
      <c r="K43" s="176">
        <f>H43</f>
        <v>600000</v>
      </c>
      <c r="L43" s="96" t="s">
        <v>21</v>
      </c>
      <c r="M43" s="146">
        <v>45747</v>
      </c>
      <c r="N43" s="150" t="s">
        <v>533</v>
      </c>
      <c r="O43" s="96" t="s">
        <v>21</v>
      </c>
      <c r="P43" s="96" t="s">
        <v>21</v>
      </c>
      <c r="Q43" s="96" t="s">
        <v>21</v>
      </c>
      <c r="R43" s="96" t="s">
        <v>21</v>
      </c>
    </row>
    <row r="44" spans="1:18" s="123" customFormat="1" ht="15.75" hidden="1" customHeight="1" x14ac:dyDescent="0.25">
      <c r="A44" s="414" t="s">
        <v>203</v>
      </c>
      <c r="B44" s="116" t="s">
        <v>189</v>
      </c>
      <c r="C44" s="117"/>
      <c r="D44" s="116" t="s">
        <v>21</v>
      </c>
      <c r="E44" s="116" t="s">
        <v>187</v>
      </c>
      <c r="F44" s="117"/>
      <c r="G44" s="116">
        <v>1</v>
      </c>
      <c r="H44" s="119">
        <v>1</v>
      </c>
      <c r="I44" s="116">
        <v>1</v>
      </c>
      <c r="J44" s="116">
        <v>1</v>
      </c>
      <c r="K44" s="116">
        <v>1</v>
      </c>
      <c r="L44" s="116" t="s">
        <v>21</v>
      </c>
      <c r="M44" s="120">
        <v>45838</v>
      </c>
      <c r="N44" s="149">
        <v>45657</v>
      </c>
      <c r="O44" s="116">
        <v>0</v>
      </c>
      <c r="P44" s="116" t="s">
        <v>21</v>
      </c>
      <c r="Q44" s="143">
        <v>0</v>
      </c>
      <c r="R44" s="143">
        <v>0</v>
      </c>
    </row>
    <row r="45" spans="1:18" ht="16.5" hidden="1" thickBot="1" x14ac:dyDescent="0.3">
      <c r="A45" s="415"/>
      <c r="B45" s="96" t="s">
        <v>190</v>
      </c>
      <c r="C45" s="22"/>
      <c r="D45" s="22"/>
      <c r="E45" s="96"/>
      <c r="F45" s="22"/>
      <c r="G45" s="96" t="s">
        <v>21</v>
      </c>
      <c r="H45" s="144"/>
      <c r="I45" s="96" t="s">
        <v>21</v>
      </c>
      <c r="J45" s="22"/>
      <c r="K45" s="22"/>
      <c r="L45" s="96" t="s">
        <v>21</v>
      </c>
      <c r="M45" s="146"/>
      <c r="N45" s="147"/>
      <c r="O45" s="96" t="s">
        <v>21</v>
      </c>
      <c r="P45" s="96" t="s">
        <v>21</v>
      </c>
      <c r="Q45" s="96" t="s">
        <v>21</v>
      </c>
      <c r="R45" s="96" t="s">
        <v>21</v>
      </c>
    </row>
    <row r="46" spans="1:18" ht="32.25" hidden="1" thickBot="1" x14ac:dyDescent="0.3">
      <c r="A46" s="415"/>
      <c r="B46" s="131" t="s">
        <v>191</v>
      </c>
      <c r="C46" s="132"/>
      <c r="D46" s="132" t="s">
        <v>192</v>
      </c>
      <c r="E46" s="131" t="s">
        <v>193</v>
      </c>
      <c r="F46" s="132">
        <v>383</v>
      </c>
      <c r="G46" s="172">
        <v>348498</v>
      </c>
      <c r="H46" s="134">
        <v>0</v>
      </c>
      <c r="I46" s="178">
        <f>1196996-500000</f>
        <v>696996</v>
      </c>
      <c r="J46" s="178">
        <v>0</v>
      </c>
      <c r="K46" s="172">
        <v>0</v>
      </c>
      <c r="L46" s="131" t="s">
        <v>21</v>
      </c>
      <c r="M46" s="148">
        <v>45657</v>
      </c>
      <c r="N46" s="138">
        <v>45657</v>
      </c>
      <c r="O46" s="131" t="s">
        <v>21</v>
      </c>
      <c r="P46" s="131" t="s">
        <v>21</v>
      </c>
      <c r="Q46" s="131" t="s">
        <v>21</v>
      </c>
      <c r="R46" s="131" t="s">
        <v>21</v>
      </c>
    </row>
    <row r="47" spans="1:18" ht="32.25" hidden="1" thickBot="1" x14ac:dyDescent="0.3">
      <c r="A47" s="416"/>
      <c r="B47" s="96" t="s">
        <v>191</v>
      </c>
      <c r="C47" s="22"/>
      <c r="D47" s="22" t="s">
        <v>192</v>
      </c>
      <c r="E47" s="111" t="s">
        <v>193</v>
      </c>
      <c r="F47" s="22">
        <v>383</v>
      </c>
      <c r="G47" s="176">
        <v>522747</v>
      </c>
      <c r="H47" s="144">
        <v>522747</v>
      </c>
      <c r="I47" s="179">
        <f>1196996-500000</f>
        <v>696996</v>
      </c>
      <c r="J47" s="179">
        <v>0</v>
      </c>
      <c r="K47" s="176">
        <f>H47</f>
        <v>522747</v>
      </c>
      <c r="L47" s="96" t="s">
        <v>21</v>
      </c>
      <c r="M47" s="146">
        <v>45747</v>
      </c>
      <c r="N47" s="150">
        <v>45657</v>
      </c>
      <c r="O47" s="96" t="s">
        <v>21</v>
      </c>
      <c r="P47" s="96" t="s">
        <v>21</v>
      </c>
      <c r="Q47" s="96" t="s">
        <v>21</v>
      </c>
      <c r="R47" s="96" t="s">
        <v>21</v>
      </c>
    </row>
    <row r="48" spans="1:18" s="123" customFormat="1" ht="15.75" hidden="1" customHeight="1" x14ac:dyDescent="0.25">
      <c r="A48" s="414" t="s">
        <v>204</v>
      </c>
      <c r="B48" s="116" t="s">
        <v>189</v>
      </c>
      <c r="C48" s="117"/>
      <c r="D48" s="116" t="s">
        <v>21</v>
      </c>
      <c r="E48" s="116" t="s">
        <v>187</v>
      </c>
      <c r="F48" s="117"/>
      <c r="G48" s="116">
        <v>1</v>
      </c>
      <c r="H48" s="119">
        <v>1</v>
      </c>
      <c r="I48" s="116">
        <v>0</v>
      </c>
      <c r="J48" s="116">
        <v>0</v>
      </c>
      <c r="K48" s="116">
        <v>0</v>
      </c>
      <c r="L48" s="116" t="s">
        <v>21</v>
      </c>
      <c r="M48" s="120">
        <v>45838</v>
      </c>
      <c r="N48" s="149">
        <v>45838</v>
      </c>
      <c r="O48" s="116">
        <v>0</v>
      </c>
      <c r="P48" s="116" t="s">
        <v>21</v>
      </c>
      <c r="Q48" s="143">
        <v>0</v>
      </c>
      <c r="R48" s="143">
        <v>0</v>
      </c>
    </row>
    <row r="49" spans="1:18" ht="16.5" hidden="1" thickBot="1" x14ac:dyDescent="0.3">
      <c r="A49" s="415"/>
      <c r="B49" s="96" t="s">
        <v>190</v>
      </c>
      <c r="C49" s="22"/>
      <c r="D49" s="22"/>
      <c r="E49" s="96"/>
      <c r="F49" s="22"/>
      <c r="G49" s="96" t="s">
        <v>21</v>
      </c>
      <c r="H49" s="144"/>
      <c r="I49" s="96" t="s">
        <v>21</v>
      </c>
      <c r="J49" s="22"/>
      <c r="K49" s="22"/>
      <c r="L49" s="96" t="s">
        <v>21</v>
      </c>
      <c r="M49" s="146"/>
      <c r="N49" s="147"/>
      <c r="O49" s="96" t="s">
        <v>21</v>
      </c>
      <c r="P49" s="96" t="s">
        <v>21</v>
      </c>
      <c r="Q49" s="96" t="s">
        <v>21</v>
      </c>
      <c r="R49" s="96" t="s">
        <v>21</v>
      </c>
    </row>
    <row r="50" spans="1:18" ht="32.25" hidden="1" thickBot="1" x14ac:dyDescent="0.3">
      <c r="A50" s="415"/>
      <c r="B50" s="131" t="s">
        <v>191</v>
      </c>
      <c r="C50" s="132"/>
      <c r="D50" s="132" t="s">
        <v>192</v>
      </c>
      <c r="E50" s="131" t="s">
        <v>193</v>
      </c>
      <c r="F50" s="132">
        <v>383</v>
      </c>
      <c r="G50" s="172">
        <v>425000</v>
      </c>
      <c r="H50" s="134">
        <v>0</v>
      </c>
      <c r="I50" s="180">
        <v>0</v>
      </c>
      <c r="J50" s="172">
        <v>0</v>
      </c>
      <c r="K50" s="172">
        <f>G50</f>
        <v>425000</v>
      </c>
      <c r="L50" s="131" t="s">
        <v>21</v>
      </c>
      <c r="M50" s="148">
        <v>45657</v>
      </c>
      <c r="N50" s="138">
        <v>45838</v>
      </c>
      <c r="O50" s="131" t="s">
        <v>21</v>
      </c>
      <c r="P50" s="131" t="s">
        <v>21</v>
      </c>
      <c r="Q50" s="131" t="s">
        <v>21</v>
      </c>
      <c r="R50" s="131" t="s">
        <v>21</v>
      </c>
    </row>
    <row r="51" spans="1:18" ht="32.25" hidden="1" thickBot="1" x14ac:dyDescent="0.3">
      <c r="A51" s="416"/>
      <c r="B51" s="96" t="s">
        <v>191</v>
      </c>
      <c r="C51" s="22"/>
      <c r="D51" s="22" t="s">
        <v>192</v>
      </c>
      <c r="E51" s="111" t="s">
        <v>193</v>
      </c>
      <c r="F51" s="22">
        <v>383</v>
      </c>
      <c r="G51" s="176">
        <v>637500</v>
      </c>
      <c r="H51" s="144">
        <v>637500</v>
      </c>
      <c r="I51" s="108">
        <v>0</v>
      </c>
      <c r="J51" s="176">
        <v>0</v>
      </c>
      <c r="K51" s="176">
        <f>H51</f>
        <v>637500</v>
      </c>
      <c r="L51" s="96" t="s">
        <v>21</v>
      </c>
      <c r="M51" s="146">
        <v>45747</v>
      </c>
      <c r="N51" s="150" t="s">
        <v>533</v>
      </c>
      <c r="O51" s="96" t="s">
        <v>21</v>
      </c>
      <c r="P51" s="96" t="s">
        <v>21</v>
      </c>
      <c r="Q51" s="96" t="s">
        <v>21</v>
      </c>
      <c r="R51" s="96" t="s">
        <v>21</v>
      </c>
    </row>
    <row r="52" spans="1:18" s="123" customFormat="1" ht="15.75" hidden="1" customHeight="1" x14ac:dyDescent="0.25">
      <c r="A52" s="414" t="s">
        <v>205</v>
      </c>
      <c r="B52" s="116" t="s">
        <v>189</v>
      </c>
      <c r="C52" s="117"/>
      <c r="D52" s="116" t="s">
        <v>21</v>
      </c>
      <c r="E52" s="116" t="s">
        <v>187</v>
      </c>
      <c r="F52" s="117"/>
      <c r="G52" s="116">
        <v>1</v>
      </c>
      <c r="H52" s="119">
        <v>1</v>
      </c>
      <c r="I52" s="116">
        <v>0</v>
      </c>
      <c r="J52" s="116">
        <v>0</v>
      </c>
      <c r="K52" s="116">
        <v>0</v>
      </c>
      <c r="L52" s="116" t="s">
        <v>21</v>
      </c>
      <c r="M52" s="120">
        <v>45838</v>
      </c>
      <c r="N52" s="149">
        <v>45473</v>
      </c>
      <c r="O52" s="116">
        <v>0</v>
      </c>
      <c r="P52" s="116" t="s">
        <v>21</v>
      </c>
      <c r="Q52" s="143">
        <v>0</v>
      </c>
      <c r="R52" s="143">
        <v>0</v>
      </c>
    </row>
    <row r="53" spans="1:18" ht="16.5" hidden="1" thickBot="1" x14ac:dyDescent="0.3">
      <c r="A53" s="415"/>
      <c r="B53" s="96" t="s">
        <v>190</v>
      </c>
      <c r="C53" s="22"/>
      <c r="D53" s="22"/>
      <c r="E53" s="96"/>
      <c r="F53" s="22"/>
      <c r="G53" s="96" t="s">
        <v>21</v>
      </c>
      <c r="H53" s="144"/>
      <c r="I53" s="96" t="s">
        <v>21</v>
      </c>
      <c r="J53" s="22"/>
      <c r="K53" s="22"/>
      <c r="L53" s="96" t="s">
        <v>21</v>
      </c>
      <c r="M53" s="146"/>
      <c r="N53" s="147"/>
      <c r="O53" s="96" t="s">
        <v>21</v>
      </c>
      <c r="P53" s="96" t="s">
        <v>21</v>
      </c>
      <c r="Q53" s="96" t="s">
        <v>21</v>
      </c>
      <c r="R53" s="96" t="s">
        <v>21</v>
      </c>
    </row>
    <row r="54" spans="1:18" ht="32.25" hidden="1" thickBot="1" x14ac:dyDescent="0.3">
      <c r="A54" s="415"/>
      <c r="B54" s="131" t="s">
        <v>191</v>
      </c>
      <c r="C54" s="132"/>
      <c r="D54" s="132" t="s">
        <v>192</v>
      </c>
      <c r="E54" s="131" t="s">
        <v>193</v>
      </c>
      <c r="F54" s="132">
        <v>383</v>
      </c>
      <c r="G54" s="172">
        <v>335000</v>
      </c>
      <c r="H54" s="134">
        <v>0</v>
      </c>
      <c r="I54" s="172">
        <v>500000</v>
      </c>
      <c r="J54" s="172">
        <v>0</v>
      </c>
      <c r="K54" s="172">
        <f>G54</f>
        <v>335000</v>
      </c>
      <c r="L54" s="131" t="s">
        <v>21</v>
      </c>
      <c r="M54" s="148">
        <v>45657</v>
      </c>
      <c r="N54" s="138">
        <v>45657</v>
      </c>
      <c r="O54" s="131" t="s">
        <v>21</v>
      </c>
      <c r="P54" s="131" t="s">
        <v>21</v>
      </c>
      <c r="Q54" s="131" t="s">
        <v>21</v>
      </c>
      <c r="R54" s="131" t="s">
        <v>21</v>
      </c>
    </row>
    <row r="55" spans="1:18" ht="32.25" hidden="1" thickBot="1" x14ac:dyDescent="0.3">
      <c r="A55" s="416"/>
      <c r="B55" s="96" t="s">
        <v>191</v>
      </c>
      <c r="C55" s="22"/>
      <c r="D55" s="22" t="s">
        <v>192</v>
      </c>
      <c r="E55" s="111" t="s">
        <v>193</v>
      </c>
      <c r="F55" s="22">
        <v>383</v>
      </c>
      <c r="G55" s="176">
        <v>502500</v>
      </c>
      <c r="H55" s="144">
        <v>502500</v>
      </c>
      <c r="I55" s="176">
        <v>500000</v>
      </c>
      <c r="J55" s="176">
        <v>0</v>
      </c>
      <c r="K55" s="176">
        <f>H55</f>
        <v>502500</v>
      </c>
      <c r="L55" s="96" t="s">
        <v>21</v>
      </c>
      <c r="M55" s="146">
        <v>45747</v>
      </c>
      <c r="N55" s="150" t="s">
        <v>533</v>
      </c>
      <c r="O55" s="96" t="s">
        <v>21</v>
      </c>
      <c r="P55" s="96" t="s">
        <v>21</v>
      </c>
      <c r="Q55" s="96" t="s">
        <v>21</v>
      </c>
      <c r="R55" s="96" t="s">
        <v>21</v>
      </c>
    </row>
    <row r="56" spans="1:18" s="123" customFormat="1" ht="15.75" hidden="1" customHeight="1" x14ac:dyDescent="0.25">
      <c r="A56" s="414" t="s">
        <v>206</v>
      </c>
      <c r="B56" s="116" t="s">
        <v>189</v>
      </c>
      <c r="C56" s="117"/>
      <c r="D56" s="116" t="s">
        <v>21</v>
      </c>
      <c r="E56" s="116" t="s">
        <v>187</v>
      </c>
      <c r="F56" s="117"/>
      <c r="G56" s="116">
        <v>1</v>
      </c>
      <c r="H56" s="119">
        <v>1</v>
      </c>
      <c r="I56" s="116">
        <v>0</v>
      </c>
      <c r="J56" s="116">
        <v>0</v>
      </c>
      <c r="K56" s="116">
        <v>0</v>
      </c>
      <c r="L56" s="116" t="s">
        <v>21</v>
      </c>
      <c r="M56" s="120">
        <v>45838</v>
      </c>
      <c r="N56" s="149">
        <v>45838</v>
      </c>
      <c r="O56" s="116">
        <v>0</v>
      </c>
      <c r="P56" s="116" t="s">
        <v>21</v>
      </c>
      <c r="Q56" s="143">
        <v>0</v>
      </c>
      <c r="R56" s="143">
        <v>0</v>
      </c>
    </row>
    <row r="57" spans="1:18" ht="16.5" hidden="1" thickBot="1" x14ac:dyDescent="0.3">
      <c r="A57" s="415"/>
      <c r="B57" s="96" t="s">
        <v>190</v>
      </c>
      <c r="C57" s="22"/>
      <c r="D57" s="22"/>
      <c r="E57" s="96"/>
      <c r="F57" s="22"/>
      <c r="G57" s="96" t="s">
        <v>21</v>
      </c>
      <c r="H57" s="144"/>
      <c r="I57" s="96" t="s">
        <v>21</v>
      </c>
      <c r="J57" s="22"/>
      <c r="K57" s="22"/>
      <c r="L57" s="96" t="s">
        <v>21</v>
      </c>
      <c r="M57" s="146"/>
      <c r="N57" s="147"/>
      <c r="O57" s="96" t="s">
        <v>21</v>
      </c>
      <c r="P57" s="96" t="s">
        <v>21</v>
      </c>
      <c r="Q57" s="96" t="s">
        <v>21</v>
      </c>
      <c r="R57" s="96" t="s">
        <v>21</v>
      </c>
    </row>
    <row r="58" spans="1:18" ht="32.25" hidden="1" thickBot="1" x14ac:dyDescent="0.3">
      <c r="A58" s="415"/>
      <c r="B58" s="131" t="s">
        <v>191</v>
      </c>
      <c r="C58" s="132"/>
      <c r="D58" s="132" t="s">
        <v>192</v>
      </c>
      <c r="E58" s="131" t="s">
        <v>193</v>
      </c>
      <c r="F58" s="132">
        <v>383</v>
      </c>
      <c r="G58" s="172">
        <v>340000</v>
      </c>
      <c r="H58" s="134">
        <v>0</v>
      </c>
      <c r="I58" s="172">
        <v>500000</v>
      </c>
      <c r="J58" s="172">
        <v>0</v>
      </c>
      <c r="K58" s="172">
        <f>H58</f>
        <v>0</v>
      </c>
      <c r="L58" s="131" t="s">
        <v>21</v>
      </c>
      <c r="M58" s="148">
        <v>45657</v>
      </c>
      <c r="N58" s="138">
        <v>45657</v>
      </c>
      <c r="O58" s="131" t="s">
        <v>21</v>
      </c>
      <c r="P58" s="131" t="s">
        <v>21</v>
      </c>
      <c r="Q58" s="131" t="s">
        <v>21</v>
      </c>
      <c r="R58" s="131" t="s">
        <v>21</v>
      </c>
    </row>
    <row r="59" spans="1:18" ht="32.25" hidden="1" thickBot="1" x14ac:dyDescent="0.3">
      <c r="A59" s="416"/>
      <c r="B59" s="96" t="s">
        <v>191</v>
      </c>
      <c r="C59" s="22"/>
      <c r="D59" s="22" t="s">
        <v>192</v>
      </c>
      <c r="E59" s="111" t="s">
        <v>193</v>
      </c>
      <c r="F59" s="22">
        <v>383</v>
      </c>
      <c r="G59" s="176">
        <v>510000</v>
      </c>
      <c r="H59" s="144">
        <v>510000</v>
      </c>
      <c r="I59" s="176">
        <v>500000</v>
      </c>
      <c r="J59" s="176">
        <v>0</v>
      </c>
      <c r="K59" s="176">
        <f>H59</f>
        <v>510000</v>
      </c>
      <c r="L59" s="96" t="s">
        <v>21</v>
      </c>
      <c r="M59" s="146">
        <v>45747</v>
      </c>
      <c r="N59" s="150" t="s">
        <v>533</v>
      </c>
      <c r="O59" s="96" t="s">
        <v>21</v>
      </c>
      <c r="P59" s="96" t="s">
        <v>21</v>
      </c>
      <c r="Q59" s="96" t="s">
        <v>21</v>
      </c>
      <c r="R59" s="96" t="s">
        <v>21</v>
      </c>
    </row>
    <row r="60" spans="1:18" s="123" customFormat="1" ht="15.75" hidden="1" customHeight="1" x14ac:dyDescent="0.25">
      <c r="A60" s="414" t="s">
        <v>207</v>
      </c>
      <c r="B60" s="116" t="s">
        <v>189</v>
      </c>
      <c r="C60" s="117"/>
      <c r="D60" s="116" t="s">
        <v>21</v>
      </c>
      <c r="E60" s="116" t="s">
        <v>187</v>
      </c>
      <c r="F60" s="117"/>
      <c r="G60" s="116">
        <v>1</v>
      </c>
      <c r="H60" s="119">
        <v>1</v>
      </c>
      <c r="I60" s="116">
        <v>0</v>
      </c>
      <c r="J60" s="116">
        <v>0</v>
      </c>
      <c r="K60" s="116">
        <v>0</v>
      </c>
      <c r="L60" s="116" t="s">
        <v>21</v>
      </c>
      <c r="M60" s="120">
        <v>45838</v>
      </c>
      <c r="N60" s="149">
        <v>45838</v>
      </c>
      <c r="O60" s="116">
        <v>0</v>
      </c>
      <c r="P60" s="116" t="s">
        <v>21</v>
      </c>
      <c r="Q60" s="143">
        <v>0</v>
      </c>
      <c r="R60" s="143">
        <v>0</v>
      </c>
    </row>
    <row r="61" spans="1:18" ht="16.5" hidden="1" thickBot="1" x14ac:dyDescent="0.3">
      <c r="A61" s="415"/>
      <c r="B61" s="96" t="s">
        <v>190</v>
      </c>
      <c r="C61" s="22"/>
      <c r="D61" s="22"/>
      <c r="E61" s="96"/>
      <c r="F61" s="22"/>
      <c r="G61" s="96" t="s">
        <v>21</v>
      </c>
      <c r="H61" s="144"/>
      <c r="I61" s="96" t="s">
        <v>21</v>
      </c>
      <c r="J61" s="22"/>
      <c r="K61" s="22"/>
      <c r="L61" s="96" t="s">
        <v>21</v>
      </c>
      <c r="M61" s="146"/>
      <c r="N61" s="147"/>
      <c r="O61" s="96" t="s">
        <v>21</v>
      </c>
      <c r="P61" s="96" t="s">
        <v>21</v>
      </c>
      <c r="Q61" s="96" t="s">
        <v>21</v>
      </c>
      <c r="R61" s="96" t="s">
        <v>21</v>
      </c>
    </row>
    <row r="62" spans="1:18" ht="32.25" hidden="1" thickBot="1" x14ac:dyDescent="0.3">
      <c r="A62" s="415"/>
      <c r="B62" s="131" t="s">
        <v>191</v>
      </c>
      <c r="C62" s="132"/>
      <c r="D62" s="132" t="s">
        <v>192</v>
      </c>
      <c r="E62" s="131" t="s">
        <v>193</v>
      </c>
      <c r="F62" s="132">
        <v>383</v>
      </c>
      <c r="G62" s="172">
        <v>335000</v>
      </c>
      <c r="H62" s="134">
        <v>0</v>
      </c>
      <c r="I62" s="172">
        <v>205000</v>
      </c>
      <c r="J62" s="172">
        <v>0</v>
      </c>
      <c r="K62" s="172">
        <v>335000</v>
      </c>
      <c r="L62" s="131" t="s">
        <v>21</v>
      </c>
      <c r="M62" s="148">
        <v>45657</v>
      </c>
      <c r="N62" s="138">
        <v>45838</v>
      </c>
      <c r="O62" s="131" t="s">
        <v>21</v>
      </c>
      <c r="P62" s="131" t="s">
        <v>21</v>
      </c>
      <c r="Q62" s="131" t="s">
        <v>21</v>
      </c>
      <c r="R62" s="131" t="s">
        <v>21</v>
      </c>
    </row>
    <row r="63" spans="1:18" ht="32.25" hidden="1" thickBot="1" x14ac:dyDescent="0.3">
      <c r="A63" s="416"/>
      <c r="B63" s="96" t="s">
        <v>191</v>
      </c>
      <c r="C63" s="22"/>
      <c r="D63" s="22" t="s">
        <v>192</v>
      </c>
      <c r="E63" s="111" t="s">
        <v>193</v>
      </c>
      <c r="F63" s="22">
        <v>383</v>
      </c>
      <c r="G63" s="176">
        <v>502500</v>
      </c>
      <c r="H63" s="144">
        <v>502500</v>
      </c>
      <c r="I63" s="176">
        <v>205000</v>
      </c>
      <c r="J63" s="176">
        <v>0</v>
      </c>
      <c r="K63" s="176">
        <f>H63</f>
        <v>502500</v>
      </c>
      <c r="L63" s="96" t="s">
        <v>21</v>
      </c>
      <c r="M63" s="146">
        <v>45747</v>
      </c>
      <c r="N63" s="150" t="s">
        <v>533</v>
      </c>
      <c r="O63" s="96" t="s">
        <v>21</v>
      </c>
      <c r="P63" s="96" t="s">
        <v>21</v>
      </c>
      <c r="Q63" s="96" t="s">
        <v>21</v>
      </c>
      <c r="R63" s="96" t="s">
        <v>21</v>
      </c>
    </row>
    <row r="64" spans="1:18" s="123" customFormat="1" ht="15.75" hidden="1" customHeight="1" x14ac:dyDescent="0.25">
      <c r="A64" s="414" t="s">
        <v>208</v>
      </c>
      <c r="B64" s="116" t="s">
        <v>189</v>
      </c>
      <c r="C64" s="117"/>
      <c r="D64" s="116" t="s">
        <v>21</v>
      </c>
      <c r="E64" s="116" t="s">
        <v>187</v>
      </c>
      <c r="F64" s="117"/>
      <c r="G64" s="116">
        <v>1</v>
      </c>
      <c r="H64" s="119">
        <v>1</v>
      </c>
      <c r="I64" s="116">
        <v>0</v>
      </c>
      <c r="J64" s="116">
        <v>0</v>
      </c>
      <c r="K64" s="116">
        <v>0</v>
      </c>
      <c r="L64" s="116" t="s">
        <v>21</v>
      </c>
      <c r="M64" s="120">
        <v>45838</v>
      </c>
      <c r="N64" s="149">
        <v>45838</v>
      </c>
      <c r="O64" s="116">
        <v>0</v>
      </c>
      <c r="P64" s="116" t="s">
        <v>21</v>
      </c>
      <c r="Q64" s="143">
        <v>0</v>
      </c>
      <c r="R64" s="143">
        <v>0</v>
      </c>
    </row>
    <row r="65" spans="1:18" ht="16.5" hidden="1" thickBot="1" x14ac:dyDescent="0.3">
      <c r="A65" s="415"/>
      <c r="B65" s="96" t="s">
        <v>190</v>
      </c>
      <c r="C65" s="22"/>
      <c r="D65" s="22"/>
      <c r="E65" s="96"/>
      <c r="F65" s="22"/>
      <c r="G65" s="96" t="s">
        <v>21</v>
      </c>
      <c r="H65" s="144"/>
      <c r="I65" s="96" t="s">
        <v>21</v>
      </c>
      <c r="J65" s="22"/>
      <c r="K65" s="22"/>
      <c r="L65" s="96" t="s">
        <v>21</v>
      </c>
      <c r="M65" s="146"/>
      <c r="N65" s="147"/>
      <c r="O65" s="96" t="s">
        <v>21</v>
      </c>
      <c r="P65" s="96" t="s">
        <v>21</v>
      </c>
      <c r="Q65" s="96" t="s">
        <v>21</v>
      </c>
      <c r="R65" s="96" t="s">
        <v>21</v>
      </c>
    </row>
    <row r="66" spans="1:18" ht="32.25" hidden="1" thickBot="1" x14ac:dyDescent="0.3">
      <c r="A66" s="415"/>
      <c r="B66" s="131" t="s">
        <v>191</v>
      </c>
      <c r="C66" s="132"/>
      <c r="D66" s="132" t="s">
        <v>192</v>
      </c>
      <c r="E66" s="131" t="s">
        <v>193</v>
      </c>
      <c r="F66" s="132">
        <v>383</v>
      </c>
      <c r="G66" s="172">
        <v>335000</v>
      </c>
      <c r="H66" s="134">
        <v>0</v>
      </c>
      <c r="I66" s="172">
        <v>500000</v>
      </c>
      <c r="J66" s="172">
        <v>0</v>
      </c>
      <c r="K66" s="172">
        <v>0</v>
      </c>
      <c r="L66" s="131" t="s">
        <v>21</v>
      </c>
      <c r="M66" s="148">
        <v>45657</v>
      </c>
      <c r="N66" s="138">
        <v>45657</v>
      </c>
      <c r="O66" s="131" t="s">
        <v>21</v>
      </c>
      <c r="P66" s="131" t="s">
        <v>21</v>
      </c>
      <c r="Q66" s="131" t="s">
        <v>21</v>
      </c>
      <c r="R66" s="131" t="s">
        <v>21</v>
      </c>
    </row>
    <row r="67" spans="1:18" ht="32.25" hidden="1" thickBot="1" x14ac:dyDescent="0.3">
      <c r="A67" s="416"/>
      <c r="B67" s="96" t="s">
        <v>191</v>
      </c>
      <c r="C67" s="22"/>
      <c r="D67" s="22" t="s">
        <v>192</v>
      </c>
      <c r="E67" s="111" t="s">
        <v>193</v>
      </c>
      <c r="F67" s="22">
        <v>383</v>
      </c>
      <c r="G67" s="176">
        <v>502500</v>
      </c>
      <c r="H67" s="144">
        <v>502500</v>
      </c>
      <c r="I67" s="176">
        <v>500000</v>
      </c>
      <c r="J67" s="176">
        <v>0</v>
      </c>
      <c r="K67" s="176">
        <f>H67</f>
        <v>502500</v>
      </c>
      <c r="L67" s="96" t="s">
        <v>21</v>
      </c>
      <c r="M67" s="146">
        <v>45747</v>
      </c>
      <c r="N67" s="150" t="s">
        <v>533</v>
      </c>
      <c r="O67" s="96" t="s">
        <v>21</v>
      </c>
      <c r="P67" s="96" t="s">
        <v>21</v>
      </c>
      <c r="Q67" s="96" t="s">
        <v>21</v>
      </c>
      <c r="R67" s="96" t="s">
        <v>21</v>
      </c>
    </row>
    <row r="68" spans="1:18" s="123" customFormat="1" ht="15.75" hidden="1" customHeight="1" x14ac:dyDescent="0.25">
      <c r="A68" s="414" t="s">
        <v>209</v>
      </c>
      <c r="B68" s="116" t="s">
        <v>189</v>
      </c>
      <c r="C68" s="117"/>
      <c r="D68" s="116" t="s">
        <v>21</v>
      </c>
      <c r="E68" s="116" t="s">
        <v>187</v>
      </c>
      <c r="F68" s="117"/>
      <c r="G68" s="116">
        <v>1</v>
      </c>
      <c r="H68" s="119">
        <v>1</v>
      </c>
      <c r="I68" s="116">
        <v>0</v>
      </c>
      <c r="J68" s="116">
        <v>0</v>
      </c>
      <c r="K68" s="116">
        <v>0</v>
      </c>
      <c r="L68" s="116" t="s">
        <v>21</v>
      </c>
      <c r="M68" s="120">
        <v>45838</v>
      </c>
      <c r="N68" s="149">
        <v>45838</v>
      </c>
      <c r="O68" s="116">
        <v>0</v>
      </c>
      <c r="P68" s="116" t="s">
        <v>21</v>
      </c>
      <c r="Q68" s="143">
        <v>0</v>
      </c>
      <c r="R68" s="143">
        <v>0</v>
      </c>
    </row>
    <row r="69" spans="1:18" ht="16.5" hidden="1" thickBot="1" x14ac:dyDescent="0.3">
      <c r="A69" s="415"/>
      <c r="B69" s="96" t="s">
        <v>190</v>
      </c>
      <c r="C69" s="22"/>
      <c r="D69" s="22"/>
      <c r="E69" s="96"/>
      <c r="F69" s="22"/>
      <c r="G69" s="96" t="s">
        <v>21</v>
      </c>
      <c r="H69" s="144"/>
      <c r="I69" s="96" t="s">
        <v>21</v>
      </c>
      <c r="J69" s="22"/>
      <c r="K69" s="22"/>
      <c r="L69" s="96" t="s">
        <v>21</v>
      </c>
      <c r="M69" s="146"/>
      <c r="N69" s="147"/>
      <c r="O69" s="96" t="s">
        <v>21</v>
      </c>
      <c r="P69" s="96" t="s">
        <v>21</v>
      </c>
      <c r="Q69" s="96" t="s">
        <v>21</v>
      </c>
      <c r="R69" s="96" t="s">
        <v>21</v>
      </c>
    </row>
    <row r="70" spans="1:18" ht="32.25" hidden="1" thickBot="1" x14ac:dyDescent="0.3">
      <c r="A70" s="415"/>
      <c r="B70" s="131" t="s">
        <v>191</v>
      </c>
      <c r="C70" s="132"/>
      <c r="D70" s="132" t="s">
        <v>192</v>
      </c>
      <c r="E70" s="131" t="s">
        <v>193</v>
      </c>
      <c r="F70" s="132">
        <v>383</v>
      </c>
      <c r="G70" s="172">
        <v>335000</v>
      </c>
      <c r="H70" s="134">
        <v>0</v>
      </c>
      <c r="I70" s="172">
        <v>500000</v>
      </c>
      <c r="J70" s="172">
        <v>0</v>
      </c>
      <c r="K70" s="172">
        <v>0</v>
      </c>
      <c r="L70" s="131" t="s">
        <v>21</v>
      </c>
      <c r="M70" s="148">
        <v>45657</v>
      </c>
      <c r="N70" s="138">
        <v>45657</v>
      </c>
      <c r="O70" s="131" t="s">
        <v>21</v>
      </c>
      <c r="P70" s="131" t="s">
        <v>21</v>
      </c>
      <c r="Q70" s="131" t="s">
        <v>21</v>
      </c>
      <c r="R70" s="131" t="s">
        <v>21</v>
      </c>
    </row>
    <row r="71" spans="1:18" ht="32.25" hidden="1" thickBot="1" x14ac:dyDescent="0.3">
      <c r="A71" s="416"/>
      <c r="B71" s="96" t="s">
        <v>191</v>
      </c>
      <c r="C71" s="22"/>
      <c r="D71" s="22" t="s">
        <v>192</v>
      </c>
      <c r="E71" s="111" t="s">
        <v>193</v>
      </c>
      <c r="F71" s="22">
        <v>383</v>
      </c>
      <c r="G71" s="176">
        <v>502500</v>
      </c>
      <c r="H71" s="144">
        <v>502500</v>
      </c>
      <c r="I71" s="176">
        <v>500000</v>
      </c>
      <c r="J71" s="176">
        <v>0</v>
      </c>
      <c r="K71" s="176">
        <f>H71</f>
        <v>502500</v>
      </c>
      <c r="L71" s="96" t="s">
        <v>21</v>
      </c>
      <c r="M71" s="146">
        <v>45747</v>
      </c>
      <c r="N71" s="147" t="s">
        <v>533</v>
      </c>
      <c r="O71" s="96" t="s">
        <v>21</v>
      </c>
      <c r="P71" s="96" t="s">
        <v>21</v>
      </c>
      <c r="Q71" s="96" t="s">
        <v>21</v>
      </c>
      <c r="R71" s="96" t="s">
        <v>21</v>
      </c>
    </row>
    <row r="72" spans="1:18" s="123" customFormat="1" ht="15.75" hidden="1" customHeight="1" x14ac:dyDescent="0.25">
      <c r="A72" s="414" t="s">
        <v>210</v>
      </c>
      <c r="B72" s="116" t="s">
        <v>189</v>
      </c>
      <c r="C72" s="117"/>
      <c r="D72" s="116" t="s">
        <v>21</v>
      </c>
      <c r="E72" s="116" t="s">
        <v>187</v>
      </c>
      <c r="F72" s="117"/>
      <c r="G72" s="116">
        <v>1</v>
      </c>
      <c r="H72" s="119">
        <v>1</v>
      </c>
      <c r="I72" s="116">
        <v>0</v>
      </c>
      <c r="J72" s="116">
        <v>0</v>
      </c>
      <c r="K72" s="116">
        <v>0</v>
      </c>
      <c r="L72" s="116" t="s">
        <v>21</v>
      </c>
      <c r="M72" s="120">
        <v>45838</v>
      </c>
      <c r="N72" s="149">
        <v>45838</v>
      </c>
      <c r="O72" s="116">
        <v>0</v>
      </c>
      <c r="P72" s="116" t="s">
        <v>21</v>
      </c>
      <c r="Q72" s="143">
        <v>0</v>
      </c>
      <c r="R72" s="143">
        <v>0</v>
      </c>
    </row>
    <row r="73" spans="1:18" ht="16.5" hidden="1" thickBot="1" x14ac:dyDescent="0.3">
      <c r="A73" s="415"/>
      <c r="B73" s="96" t="s">
        <v>190</v>
      </c>
      <c r="C73" s="22"/>
      <c r="D73" s="22"/>
      <c r="E73" s="96"/>
      <c r="F73" s="22"/>
      <c r="G73" s="96" t="s">
        <v>21</v>
      </c>
      <c r="H73" s="144"/>
      <c r="I73" s="96" t="s">
        <v>21</v>
      </c>
      <c r="J73" s="22"/>
      <c r="K73" s="22"/>
      <c r="L73" s="96" t="s">
        <v>21</v>
      </c>
      <c r="M73" s="146"/>
      <c r="N73" s="147"/>
      <c r="O73" s="96" t="s">
        <v>21</v>
      </c>
      <c r="P73" s="96" t="s">
        <v>21</v>
      </c>
      <c r="Q73" s="96" t="s">
        <v>21</v>
      </c>
      <c r="R73" s="96" t="s">
        <v>21</v>
      </c>
    </row>
    <row r="74" spans="1:18" ht="32.25" hidden="1" thickBot="1" x14ac:dyDescent="0.3">
      <c r="A74" s="415"/>
      <c r="B74" s="131" t="s">
        <v>191</v>
      </c>
      <c r="C74" s="132"/>
      <c r="D74" s="132" t="s">
        <v>192</v>
      </c>
      <c r="E74" s="131" t="s">
        <v>193</v>
      </c>
      <c r="F74" s="132">
        <v>383</v>
      </c>
      <c r="G74" s="172">
        <v>335000</v>
      </c>
      <c r="H74" s="134">
        <v>0</v>
      </c>
      <c r="I74" s="172">
        <v>72498</v>
      </c>
      <c r="J74" s="172">
        <v>0</v>
      </c>
      <c r="K74" s="172">
        <v>335000</v>
      </c>
      <c r="L74" s="131" t="s">
        <v>21</v>
      </c>
      <c r="M74" s="148">
        <v>45657</v>
      </c>
      <c r="N74" s="138">
        <v>45838</v>
      </c>
      <c r="O74" s="131" t="s">
        <v>21</v>
      </c>
      <c r="P74" s="131" t="s">
        <v>21</v>
      </c>
      <c r="Q74" s="131" t="s">
        <v>21</v>
      </c>
      <c r="R74" s="131" t="s">
        <v>21</v>
      </c>
    </row>
    <row r="75" spans="1:18" ht="32.25" hidden="1" thickBot="1" x14ac:dyDescent="0.3">
      <c r="A75" s="416"/>
      <c r="B75" s="96" t="s">
        <v>191</v>
      </c>
      <c r="C75" s="22"/>
      <c r="D75" s="22" t="s">
        <v>192</v>
      </c>
      <c r="E75" s="111" t="s">
        <v>193</v>
      </c>
      <c r="F75" s="22">
        <v>383</v>
      </c>
      <c r="G75" s="176">
        <v>500250</v>
      </c>
      <c r="H75" s="144">
        <v>500250</v>
      </c>
      <c r="I75" s="176">
        <v>72498</v>
      </c>
      <c r="J75" s="176">
        <v>0</v>
      </c>
      <c r="K75" s="176">
        <f>H75</f>
        <v>500250</v>
      </c>
      <c r="L75" s="96" t="s">
        <v>21</v>
      </c>
      <c r="M75" s="146">
        <v>45747</v>
      </c>
      <c r="N75" s="150" t="s">
        <v>533</v>
      </c>
      <c r="O75" s="96" t="s">
        <v>21</v>
      </c>
      <c r="P75" s="96" t="s">
        <v>21</v>
      </c>
      <c r="Q75" s="96" t="s">
        <v>21</v>
      </c>
      <c r="R75" s="96" t="s">
        <v>21</v>
      </c>
    </row>
    <row r="76" spans="1:18" s="123" customFormat="1" ht="15.75" hidden="1" customHeight="1" x14ac:dyDescent="0.25">
      <c r="A76" s="414" t="s">
        <v>211</v>
      </c>
      <c r="B76" s="116" t="s">
        <v>189</v>
      </c>
      <c r="C76" s="117"/>
      <c r="D76" s="116" t="s">
        <v>21</v>
      </c>
      <c r="E76" s="116" t="s">
        <v>187</v>
      </c>
      <c r="F76" s="117"/>
      <c r="G76" s="116">
        <v>1</v>
      </c>
      <c r="H76" s="119">
        <v>1</v>
      </c>
      <c r="I76" s="116">
        <v>0</v>
      </c>
      <c r="J76" s="116">
        <v>0</v>
      </c>
      <c r="K76" s="116">
        <v>0</v>
      </c>
      <c r="L76" s="116" t="s">
        <v>21</v>
      </c>
      <c r="M76" s="120">
        <v>45838</v>
      </c>
      <c r="N76" s="149">
        <v>45838</v>
      </c>
      <c r="O76" s="116">
        <v>0</v>
      </c>
      <c r="P76" s="116" t="s">
        <v>21</v>
      </c>
      <c r="Q76" s="143">
        <v>0</v>
      </c>
      <c r="R76" s="143">
        <v>0</v>
      </c>
    </row>
    <row r="77" spans="1:18" ht="16.5" hidden="1" thickBot="1" x14ac:dyDescent="0.3">
      <c r="A77" s="415"/>
      <c r="B77" s="96" t="s">
        <v>190</v>
      </c>
      <c r="C77" s="22"/>
      <c r="D77" s="22"/>
      <c r="E77" s="96"/>
      <c r="F77" s="22"/>
      <c r="G77" s="96" t="s">
        <v>21</v>
      </c>
      <c r="H77" s="144"/>
      <c r="I77" s="96" t="s">
        <v>21</v>
      </c>
      <c r="J77" s="22"/>
      <c r="K77" s="22"/>
      <c r="L77" s="96" t="s">
        <v>21</v>
      </c>
      <c r="M77" s="146"/>
      <c r="N77" s="147"/>
      <c r="O77" s="96" t="s">
        <v>21</v>
      </c>
      <c r="P77" s="96" t="s">
        <v>21</v>
      </c>
      <c r="Q77" s="96" t="s">
        <v>21</v>
      </c>
      <c r="R77" s="96" t="s">
        <v>21</v>
      </c>
    </row>
    <row r="78" spans="1:18" ht="32.25" hidden="1" thickBot="1" x14ac:dyDescent="0.3">
      <c r="A78" s="415"/>
      <c r="B78" s="131" t="s">
        <v>191</v>
      </c>
      <c r="C78" s="132"/>
      <c r="D78" s="132" t="s">
        <v>192</v>
      </c>
      <c r="E78" s="131" t="s">
        <v>193</v>
      </c>
      <c r="F78" s="132">
        <v>383</v>
      </c>
      <c r="G78" s="172">
        <v>335000</v>
      </c>
      <c r="H78" s="134">
        <v>0</v>
      </c>
      <c r="I78" s="172">
        <v>500000</v>
      </c>
      <c r="J78" s="172">
        <v>0</v>
      </c>
      <c r="K78" s="172">
        <v>0</v>
      </c>
      <c r="L78" s="131" t="s">
        <v>21</v>
      </c>
      <c r="M78" s="148">
        <v>45657</v>
      </c>
      <c r="N78" s="138">
        <v>45657</v>
      </c>
      <c r="O78" s="131" t="s">
        <v>21</v>
      </c>
      <c r="P78" s="131" t="s">
        <v>21</v>
      </c>
      <c r="Q78" s="131" t="s">
        <v>21</v>
      </c>
      <c r="R78" s="131" t="s">
        <v>21</v>
      </c>
    </row>
    <row r="79" spans="1:18" ht="32.25" hidden="1" thickBot="1" x14ac:dyDescent="0.3">
      <c r="A79" s="416"/>
      <c r="B79" s="96" t="s">
        <v>191</v>
      </c>
      <c r="C79" s="22"/>
      <c r="D79" s="22" t="s">
        <v>192</v>
      </c>
      <c r="E79" s="111" t="s">
        <v>193</v>
      </c>
      <c r="F79" s="22">
        <v>383</v>
      </c>
      <c r="G79" s="176">
        <v>500250</v>
      </c>
      <c r="H79" s="144">
        <v>500250</v>
      </c>
      <c r="I79" s="176">
        <v>500000</v>
      </c>
      <c r="J79" s="176">
        <v>0</v>
      </c>
      <c r="K79" s="176">
        <f>H79</f>
        <v>500250</v>
      </c>
      <c r="L79" s="96" t="s">
        <v>21</v>
      </c>
      <c r="M79" s="146">
        <v>45747</v>
      </c>
      <c r="N79" s="150" t="s">
        <v>533</v>
      </c>
      <c r="O79" s="96" t="s">
        <v>21</v>
      </c>
      <c r="P79" s="96" t="s">
        <v>21</v>
      </c>
      <c r="Q79" s="96" t="s">
        <v>21</v>
      </c>
      <c r="R79" s="96" t="s">
        <v>21</v>
      </c>
    </row>
    <row r="80" spans="1:18" s="123" customFormat="1" ht="15.75" hidden="1" customHeight="1" x14ac:dyDescent="0.25">
      <c r="A80" s="414" t="s">
        <v>212</v>
      </c>
      <c r="B80" s="116" t="s">
        <v>189</v>
      </c>
      <c r="C80" s="117"/>
      <c r="D80" s="116" t="s">
        <v>21</v>
      </c>
      <c r="E80" s="116" t="s">
        <v>187</v>
      </c>
      <c r="F80" s="117"/>
      <c r="G80" s="116">
        <v>1</v>
      </c>
      <c r="H80" s="119">
        <v>1</v>
      </c>
      <c r="I80" s="116">
        <v>0</v>
      </c>
      <c r="J80" s="116">
        <v>0</v>
      </c>
      <c r="K80" s="116">
        <v>0</v>
      </c>
      <c r="L80" s="116" t="s">
        <v>21</v>
      </c>
      <c r="M80" s="120">
        <v>45838</v>
      </c>
      <c r="N80" s="149">
        <v>45838</v>
      </c>
      <c r="O80" s="116">
        <v>0</v>
      </c>
      <c r="P80" s="116" t="s">
        <v>21</v>
      </c>
      <c r="Q80" s="143">
        <v>0</v>
      </c>
      <c r="R80" s="143">
        <v>0</v>
      </c>
    </row>
    <row r="81" spans="1:18" ht="16.5" hidden="1" thickBot="1" x14ac:dyDescent="0.3">
      <c r="A81" s="415"/>
      <c r="B81" s="96" t="s">
        <v>190</v>
      </c>
      <c r="C81" s="22"/>
      <c r="D81" s="22"/>
      <c r="E81" s="96"/>
      <c r="F81" s="22"/>
      <c r="G81" s="96" t="s">
        <v>21</v>
      </c>
      <c r="H81" s="144"/>
      <c r="I81" s="96" t="s">
        <v>21</v>
      </c>
      <c r="J81" s="22"/>
      <c r="K81" s="22"/>
      <c r="L81" s="96" t="s">
        <v>21</v>
      </c>
      <c r="M81" s="146"/>
      <c r="N81" s="147"/>
      <c r="O81" s="96" t="s">
        <v>21</v>
      </c>
      <c r="P81" s="96" t="s">
        <v>21</v>
      </c>
      <c r="Q81" s="96" t="s">
        <v>21</v>
      </c>
      <c r="R81" s="96" t="s">
        <v>21</v>
      </c>
    </row>
    <row r="82" spans="1:18" ht="32.25" hidden="1" thickBot="1" x14ac:dyDescent="0.3">
      <c r="A82" s="415"/>
      <c r="B82" s="131" t="s">
        <v>191</v>
      </c>
      <c r="C82" s="132"/>
      <c r="D82" s="132" t="s">
        <v>192</v>
      </c>
      <c r="E82" s="131" t="s">
        <v>193</v>
      </c>
      <c r="F82" s="132">
        <v>383</v>
      </c>
      <c r="G82" s="172">
        <v>335000</v>
      </c>
      <c r="H82" s="134">
        <v>0</v>
      </c>
      <c r="I82" s="172">
        <v>500000</v>
      </c>
      <c r="J82" s="172">
        <v>0</v>
      </c>
      <c r="K82" s="172">
        <v>0</v>
      </c>
      <c r="L82" s="131" t="s">
        <v>21</v>
      </c>
      <c r="M82" s="148">
        <v>45657</v>
      </c>
      <c r="N82" s="138">
        <v>45657</v>
      </c>
      <c r="O82" s="131" t="s">
        <v>21</v>
      </c>
      <c r="P82" s="131" t="s">
        <v>21</v>
      </c>
      <c r="Q82" s="131" t="s">
        <v>21</v>
      </c>
      <c r="R82" s="131" t="s">
        <v>21</v>
      </c>
    </row>
    <row r="83" spans="1:18" ht="32.25" hidden="1" thickBot="1" x14ac:dyDescent="0.3">
      <c r="A83" s="416"/>
      <c r="B83" s="96" t="s">
        <v>191</v>
      </c>
      <c r="C83" s="22"/>
      <c r="D83" s="22" t="s">
        <v>192</v>
      </c>
      <c r="E83" s="111" t="s">
        <v>193</v>
      </c>
      <c r="F83" s="22">
        <v>383</v>
      </c>
      <c r="G83" s="176">
        <v>500250</v>
      </c>
      <c r="H83" s="144">
        <v>500250</v>
      </c>
      <c r="I83" s="176">
        <v>500000</v>
      </c>
      <c r="J83" s="176">
        <v>0</v>
      </c>
      <c r="K83" s="176">
        <f>H83</f>
        <v>500250</v>
      </c>
      <c r="L83" s="96" t="s">
        <v>21</v>
      </c>
      <c r="M83" s="146">
        <v>45747</v>
      </c>
      <c r="N83" s="150" t="s">
        <v>533</v>
      </c>
      <c r="O83" s="96" t="s">
        <v>21</v>
      </c>
      <c r="P83" s="96" t="s">
        <v>21</v>
      </c>
      <c r="Q83" s="96" t="s">
        <v>21</v>
      </c>
      <c r="R83" s="96" t="s">
        <v>21</v>
      </c>
    </row>
    <row r="84" spans="1:18" s="123" customFormat="1" ht="15.75" hidden="1" customHeight="1" x14ac:dyDescent="0.25">
      <c r="A84" s="414" t="s">
        <v>213</v>
      </c>
      <c r="B84" s="116" t="s">
        <v>189</v>
      </c>
      <c r="C84" s="117"/>
      <c r="D84" s="116" t="s">
        <v>21</v>
      </c>
      <c r="E84" s="116" t="s">
        <v>187</v>
      </c>
      <c r="F84" s="117"/>
      <c r="G84" s="116">
        <v>1</v>
      </c>
      <c r="H84" s="119">
        <v>1</v>
      </c>
      <c r="I84" s="116">
        <v>0</v>
      </c>
      <c r="J84" s="116">
        <v>0</v>
      </c>
      <c r="K84" s="116">
        <v>0</v>
      </c>
      <c r="L84" s="116" t="s">
        <v>21</v>
      </c>
      <c r="M84" s="120">
        <v>45838</v>
      </c>
      <c r="N84" s="149">
        <v>45838</v>
      </c>
      <c r="O84" s="116">
        <v>0</v>
      </c>
      <c r="P84" s="116" t="s">
        <v>21</v>
      </c>
      <c r="Q84" s="143">
        <v>0</v>
      </c>
      <c r="R84" s="143">
        <v>0</v>
      </c>
    </row>
    <row r="85" spans="1:18" ht="16.5" hidden="1" thickBot="1" x14ac:dyDescent="0.3">
      <c r="A85" s="415"/>
      <c r="B85" s="96" t="s">
        <v>190</v>
      </c>
      <c r="C85" s="22"/>
      <c r="D85" s="22"/>
      <c r="E85" s="96"/>
      <c r="F85" s="22"/>
      <c r="G85" s="96" t="s">
        <v>21</v>
      </c>
      <c r="H85" s="144"/>
      <c r="I85" s="96" t="s">
        <v>21</v>
      </c>
      <c r="J85" s="22"/>
      <c r="K85" s="22"/>
      <c r="L85" s="96" t="s">
        <v>21</v>
      </c>
      <c r="M85" s="146"/>
      <c r="N85" s="147"/>
      <c r="O85" s="96" t="s">
        <v>21</v>
      </c>
      <c r="P85" s="96" t="s">
        <v>21</v>
      </c>
      <c r="Q85" s="96" t="s">
        <v>21</v>
      </c>
      <c r="R85" s="96" t="s">
        <v>21</v>
      </c>
    </row>
    <row r="86" spans="1:18" ht="32.25" hidden="1" thickBot="1" x14ac:dyDescent="0.3">
      <c r="A86" s="415"/>
      <c r="B86" s="131" t="s">
        <v>191</v>
      </c>
      <c r="C86" s="132"/>
      <c r="D86" s="132" t="s">
        <v>192</v>
      </c>
      <c r="E86" s="131" t="s">
        <v>193</v>
      </c>
      <c r="F86" s="132">
        <v>383</v>
      </c>
      <c r="G86" s="172">
        <v>136650</v>
      </c>
      <c r="H86" s="134">
        <v>0</v>
      </c>
      <c r="I86" s="172">
        <v>184511.97999999998</v>
      </c>
      <c r="J86" s="172">
        <v>0</v>
      </c>
      <c r="K86" s="172">
        <v>0</v>
      </c>
      <c r="L86" s="131" t="s">
        <v>21</v>
      </c>
      <c r="M86" s="148">
        <v>45657</v>
      </c>
      <c r="N86" s="138">
        <v>45657</v>
      </c>
      <c r="O86" s="131" t="s">
        <v>21</v>
      </c>
      <c r="P86" s="131" t="s">
        <v>21</v>
      </c>
      <c r="Q86" s="131" t="s">
        <v>21</v>
      </c>
      <c r="R86" s="131" t="s">
        <v>21</v>
      </c>
    </row>
    <row r="87" spans="1:18" ht="32.25" hidden="1" thickBot="1" x14ac:dyDescent="0.3">
      <c r="A87" s="416"/>
      <c r="B87" s="96" t="s">
        <v>191</v>
      </c>
      <c r="C87" s="22"/>
      <c r="D87" s="22" t="s">
        <v>192</v>
      </c>
      <c r="E87" s="111" t="s">
        <v>193</v>
      </c>
      <c r="F87" s="22">
        <v>383</v>
      </c>
      <c r="G87" s="176">
        <v>204975</v>
      </c>
      <c r="H87" s="144">
        <v>204975</v>
      </c>
      <c r="I87" s="176">
        <v>184511.97999999998</v>
      </c>
      <c r="J87" s="176">
        <v>0</v>
      </c>
      <c r="K87" s="176">
        <f>H87</f>
        <v>204975</v>
      </c>
      <c r="L87" s="96" t="s">
        <v>21</v>
      </c>
      <c r="M87" s="146">
        <v>45747</v>
      </c>
      <c r="N87" s="150" t="s">
        <v>533</v>
      </c>
      <c r="O87" s="96" t="s">
        <v>21</v>
      </c>
      <c r="P87" s="96" t="s">
        <v>21</v>
      </c>
      <c r="Q87" s="96" t="s">
        <v>21</v>
      </c>
      <c r="R87" s="96" t="s">
        <v>21</v>
      </c>
    </row>
    <row r="88" spans="1:18" s="123" customFormat="1" ht="15.75" hidden="1" customHeight="1" x14ac:dyDescent="0.25">
      <c r="A88" s="414" t="s">
        <v>214</v>
      </c>
      <c r="B88" s="116" t="s">
        <v>189</v>
      </c>
      <c r="C88" s="117"/>
      <c r="D88" s="116" t="s">
        <v>21</v>
      </c>
      <c r="E88" s="116" t="s">
        <v>187</v>
      </c>
      <c r="F88" s="117"/>
      <c r="G88" s="116">
        <v>1</v>
      </c>
      <c r="H88" s="119">
        <v>1</v>
      </c>
      <c r="I88" s="116">
        <v>0</v>
      </c>
      <c r="J88" s="116">
        <v>0</v>
      </c>
      <c r="K88" s="116">
        <v>0</v>
      </c>
      <c r="L88" s="116" t="s">
        <v>21</v>
      </c>
      <c r="M88" s="120">
        <v>45838</v>
      </c>
      <c r="N88" s="149">
        <v>45838</v>
      </c>
      <c r="O88" s="116">
        <v>0</v>
      </c>
      <c r="P88" s="116" t="s">
        <v>21</v>
      </c>
      <c r="Q88" s="143">
        <v>0</v>
      </c>
      <c r="R88" s="143">
        <v>0</v>
      </c>
    </row>
    <row r="89" spans="1:18" ht="16.5" hidden="1" thickBot="1" x14ac:dyDescent="0.3">
      <c r="A89" s="415"/>
      <c r="B89" s="96" t="s">
        <v>190</v>
      </c>
      <c r="C89" s="22"/>
      <c r="D89" s="22"/>
      <c r="E89" s="96"/>
      <c r="F89" s="22"/>
      <c r="G89" s="96" t="s">
        <v>21</v>
      </c>
      <c r="H89" s="144"/>
      <c r="I89" s="96" t="s">
        <v>21</v>
      </c>
      <c r="J89" s="22"/>
      <c r="K89" s="22"/>
      <c r="L89" s="96" t="s">
        <v>21</v>
      </c>
      <c r="M89" s="146"/>
      <c r="N89" s="147"/>
      <c r="O89" s="96" t="s">
        <v>21</v>
      </c>
      <c r="P89" s="96" t="s">
        <v>21</v>
      </c>
      <c r="Q89" s="96" t="s">
        <v>21</v>
      </c>
      <c r="R89" s="96" t="s">
        <v>21</v>
      </c>
    </row>
    <row r="90" spans="1:18" ht="32.25" hidden="1" thickBot="1" x14ac:dyDescent="0.3">
      <c r="A90" s="415"/>
      <c r="B90" s="131" t="s">
        <v>191</v>
      </c>
      <c r="C90" s="132"/>
      <c r="D90" s="132" t="s">
        <v>192</v>
      </c>
      <c r="E90" s="131" t="s">
        <v>193</v>
      </c>
      <c r="F90" s="132">
        <v>383</v>
      </c>
      <c r="G90" s="172">
        <v>335000</v>
      </c>
      <c r="H90" s="134">
        <v>0</v>
      </c>
      <c r="I90" s="172">
        <v>431709</v>
      </c>
      <c r="J90" s="172">
        <v>0</v>
      </c>
      <c r="K90" s="172">
        <v>0</v>
      </c>
      <c r="L90" s="131" t="s">
        <v>21</v>
      </c>
      <c r="M90" s="148">
        <v>45657</v>
      </c>
      <c r="N90" s="138">
        <v>45657</v>
      </c>
      <c r="O90" s="131" t="s">
        <v>21</v>
      </c>
      <c r="P90" s="131" t="s">
        <v>21</v>
      </c>
      <c r="Q90" s="131" t="s">
        <v>21</v>
      </c>
      <c r="R90" s="131" t="s">
        <v>21</v>
      </c>
    </row>
    <row r="91" spans="1:18" ht="32.25" hidden="1" thickBot="1" x14ac:dyDescent="0.3">
      <c r="A91" s="416"/>
      <c r="B91" s="96" t="s">
        <v>191</v>
      </c>
      <c r="C91" s="22"/>
      <c r="D91" s="22" t="s">
        <v>192</v>
      </c>
      <c r="E91" s="111" t="s">
        <v>193</v>
      </c>
      <c r="F91" s="22">
        <v>383</v>
      </c>
      <c r="G91" s="176">
        <v>502500</v>
      </c>
      <c r="H91" s="144">
        <v>502500</v>
      </c>
      <c r="I91" s="176">
        <v>431709</v>
      </c>
      <c r="J91" s="176">
        <v>0</v>
      </c>
      <c r="K91" s="176">
        <f>H91</f>
        <v>502500</v>
      </c>
      <c r="L91" s="96" t="s">
        <v>21</v>
      </c>
      <c r="M91" s="146">
        <v>45747</v>
      </c>
      <c r="N91" s="150" t="s">
        <v>533</v>
      </c>
      <c r="O91" s="96" t="s">
        <v>21</v>
      </c>
      <c r="P91" s="96" t="s">
        <v>21</v>
      </c>
      <c r="Q91" s="96" t="s">
        <v>21</v>
      </c>
      <c r="R91" s="96" t="s">
        <v>21</v>
      </c>
    </row>
    <row r="92" spans="1:18" s="123" customFormat="1" ht="15.75" hidden="1" customHeight="1" x14ac:dyDescent="0.25">
      <c r="A92" s="414" t="s">
        <v>215</v>
      </c>
      <c r="B92" s="116" t="s">
        <v>189</v>
      </c>
      <c r="C92" s="117"/>
      <c r="D92" s="116" t="s">
        <v>21</v>
      </c>
      <c r="E92" s="116" t="s">
        <v>187</v>
      </c>
      <c r="F92" s="117"/>
      <c r="G92" s="116">
        <v>1</v>
      </c>
      <c r="H92" s="119">
        <v>1</v>
      </c>
      <c r="I92" s="116">
        <v>0</v>
      </c>
      <c r="J92" s="116">
        <v>0</v>
      </c>
      <c r="K92" s="116">
        <v>0</v>
      </c>
      <c r="L92" s="116" t="s">
        <v>21</v>
      </c>
      <c r="M92" s="120">
        <v>45838</v>
      </c>
      <c r="N92" s="149">
        <v>45838</v>
      </c>
      <c r="O92" s="116">
        <v>0</v>
      </c>
      <c r="P92" s="116" t="s">
        <v>21</v>
      </c>
      <c r="Q92" s="143">
        <v>0</v>
      </c>
      <c r="R92" s="143">
        <v>0</v>
      </c>
    </row>
    <row r="93" spans="1:18" ht="16.5" hidden="1" thickBot="1" x14ac:dyDescent="0.3">
      <c r="A93" s="415"/>
      <c r="B93" s="96" t="s">
        <v>190</v>
      </c>
      <c r="C93" s="22"/>
      <c r="D93" s="22"/>
      <c r="E93" s="96"/>
      <c r="F93" s="22"/>
      <c r="G93" s="96" t="s">
        <v>21</v>
      </c>
      <c r="H93" s="144"/>
      <c r="I93" s="96" t="s">
        <v>21</v>
      </c>
      <c r="J93" s="22"/>
      <c r="K93" s="22"/>
      <c r="L93" s="96" t="s">
        <v>21</v>
      </c>
      <c r="M93" s="146"/>
      <c r="N93" s="147"/>
      <c r="O93" s="96" t="s">
        <v>21</v>
      </c>
      <c r="P93" s="96" t="s">
        <v>21</v>
      </c>
      <c r="Q93" s="96" t="s">
        <v>21</v>
      </c>
      <c r="R93" s="96" t="s">
        <v>21</v>
      </c>
    </row>
    <row r="94" spans="1:18" ht="32.25" hidden="1" thickBot="1" x14ac:dyDescent="0.3">
      <c r="A94" s="415"/>
      <c r="B94" s="131" t="s">
        <v>191</v>
      </c>
      <c r="C94" s="132"/>
      <c r="D94" s="132" t="s">
        <v>192</v>
      </c>
      <c r="E94" s="131" t="s">
        <v>193</v>
      </c>
      <c r="F94" s="132">
        <v>383</v>
      </c>
      <c r="G94" s="172">
        <v>335000</v>
      </c>
      <c r="H94" s="134">
        <v>0</v>
      </c>
      <c r="I94" s="172">
        <v>500000</v>
      </c>
      <c r="J94" s="172">
        <v>0</v>
      </c>
      <c r="K94" s="172">
        <v>0</v>
      </c>
      <c r="L94" s="131" t="s">
        <v>21</v>
      </c>
      <c r="M94" s="148">
        <v>45657</v>
      </c>
      <c r="N94" s="138">
        <v>45657</v>
      </c>
      <c r="O94" s="131" t="s">
        <v>21</v>
      </c>
      <c r="P94" s="131" t="s">
        <v>21</v>
      </c>
      <c r="Q94" s="131" t="s">
        <v>21</v>
      </c>
      <c r="R94" s="131" t="s">
        <v>21</v>
      </c>
    </row>
    <row r="95" spans="1:18" ht="41.25" hidden="1" customHeight="1" x14ac:dyDescent="0.25">
      <c r="A95" s="416"/>
      <c r="B95" s="96" t="s">
        <v>191</v>
      </c>
      <c r="C95" s="22"/>
      <c r="D95" s="22" t="s">
        <v>192</v>
      </c>
      <c r="E95" s="111" t="s">
        <v>193</v>
      </c>
      <c r="F95" s="22">
        <v>383</v>
      </c>
      <c r="G95" s="176">
        <v>502500</v>
      </c>
      <c r="H95" s="144">
        <v>502500</v>
      </c>
      <c r="I95" s="176">
        <v>500000</v>
      </c>
      <c r="J95" s="176">
        <v>0</v>
      </c>
      <c r="K95" s="176">
        <f>H95</f>
        <v>502500</v>
      </c>
      <c r="L95" s="96" t="s">
        <v>21</v>
      </c>
      <c r="M95" s="146">
        <v>45747</v>
      </c>
      <c r="N95" s="150" t="s">
        <v>533</v>
      </c>
      <c r="O95" s="96" t="s">
        <v>21</v>
      </c>
      <c r="P95" s="96" t="s">
        <v>21</v>
      </c>
      <c r="Q95" s="96" t="s">
        <v>21</v>
      </c>
      <c r="R95" s="96" t="s">
        <v>21</v>
      </c>
    </row>
    <row r="96" spans="1:18" s="123" customFormat="1" ht="15.75" hidden="1" customHeight="1" x14ac:dyDescent="0.25">
      <c r="A96" s="414" t="s">
        <v>216</v>
      </c>
      <c r="B96" s="116" t="s">
        <v>189</v>
      </c>
      <c r="C96" s="117"/>
      <c r="D96" s="116" t="s">
        <v>21</v>
      </c>
      <c r="E96" s="116" t="s">
        <v>187</v>
      </c>
      <c r="F96" s="117"/>
      <c r="G96" s="116">
        <v>1</v>
      </c>
      <c r="H96" s="119">
        <v>1</v>
      </c>
      <c r="I96" s="116">
        <v>1</v>
      </c>
      <c r="J96" s="116">
        <v>1</v>
      </c>
      <c r="K96" s="116">
        <v>1</v>
      </c>
      <c r="L96" s="116" t="s">
        <v>21</v>
      </c>
      <c r="M96" s="120">
        <v>45838</v>
      </c>
      <c r="N96" s="142">
        <v>45657</v>
      </c>
      <c r="O96" s="116">
        <v>0</v>
      </c>
      <c r="P96" s="116" t="s">
        <v>21</v>
      </c>
      <c r="Q96" s="143">
        <v>0</v>
      </c>
      <c r="R96" s="143">
        <v>0</v>
      </c>
    </row>
    <row r="97" spans="1:18" ht="16.5" hidden="1" thickBot="1" x14ac:dyDescent="0.3">
      <c r="A97" s="415"/>
      <c r="B97" s="96" t="s">
        <v>190</v>
      </c>
      <c r="C97" s="22"/>
      <c r="D97" s="22"/>
      <c r="E97" s="96"/>
      <c r="F97" s="22"/>
      <c r="G97" s="96" t="s">
        <v>21</v>
      </c>
      <c r="H97" s="144"/>
      <c r="I97" s="96" t="s">
        <v>21</v>
      </c>
      <c r="J97" s="22"/>
      <c r="K97" s="22"/>
      <c r="L97" s="96" t="s">
        <v>21</v>
      </c>
      <c r="M97" s="146"/>
      <c r="N97" s="147"/>
      <c r="O97" s="96" t="s">
        <v>21</v>
      </c>
      <c r="P97" s="96" t="s">
        <v>21</v>
      </c>
      <c r="Q97" s="96" t="s">
        <v>21</v>
      </c>
      <c r="R97" s="96" t="s">
        <v>21</v>
      </c>
    </row>
    <row r="98" spans="1:18" ht="32.25" hidden="1" thickBot="1" x14ac:dyDescent="0.3">
      <c r="A98" s="415"/>
      <c r="B98" s="131" t="s">
        <v>191</v>
      </c>
      <c r="C98" s="132"/>
      <c r="D98" s="132" t="s">
        <v>192</v>
      </c>
      <c r="E98" s="131" t="s">
        <v>193</v>
      </c>
      <c r="F98" s="132">
        <v>383</v>
      </c>
      <c r="G98" s="172">
        <v>200000</v>
      </c>
      <c r="H98" s="134">
        <v>0</v>
      </c>
      <c r="I98" s="172">
        <v>629132</v>
      </c>
      <c r="J98" s="172">
        <v>0</v>
      </c>
      <c r="K98" s="172">
        <v>0</v>
      </c>
      <c r="L98" s="131" t="s">
        <v>21</v>
      </c>
      <c r="M98" s="148">
        <v>45657</v>
      </c>
      <c r="N98" s="138">
        <v>45657</v>
      </c>
      <c r="O98" s="131" t="s">
        <v>21</v>
      </c>
      <c r="P98" s="131" t="s">
        <v>21</v>
      </c>
      <c r="Q98" s="131" t="s">
        <v>21</v>
      </c>
      <c r="R98" s="131" t="s">
        <v>21</v>
      </c>
    </row>
    <row r="99" spans="1:18" ht="32.25" hidden="1" thickBot="1" x14ac:dyDescent="0.3">
      <c r="A99" s="416"/>
      <c r="B99" s="96" t="s">
        <v>191</v>
      </c>
      <c r="C99" s="22"/>
      <c r="D99" s="22" t="s">
        <v>192</v>
      </c>
      <c r="E99" s="111" t="s">
        <v>193</v>
      </c>
      <c r="F99" s="22">
        <v>383</v>
      </c>
      <c r="G99" s="176">
        <v>299955</v>
      </c>
      <c r="H99" s="144">
        <v>299955</v>
      </c>
      <c r="I99" s="176">
        <v>629132</v>
      </c>
      <c r="J99" s="176">
        <v>0</v>
      </c>
      <c r="K99" s="176">
        <v>0</v>
      </c>
      <c r="L99" s="96" t="s">
        <v>21</v>
      </c>
      <c r="M99" s="146">
        <v>45747</v>
      </c>
      <c r="N99" s="150">
        <v>45657</v>
      </c>
      <c r="O99" s="96" t="s">
        <v>21</v>
      </c>
      <c r="P99" s="96" t="s">
        <v>21</v>
      </c>
      <c r="Q99" s="96" t="s">
        <v>21</v>
      </c>
      <c r="R99" s="96" t="s">
        <v>21</v>
      </c>
    </row>
    <row r="100" spans="1:18" s="123" customFormat="1" ht="15.75" hidden="1" customHeight="1" x14ac:dyDescent="0.25">
      <c r="A100" s="414" t="s">
        <v>217</v>
      </c>
      <c r="B100" s="116" t="s">
        <v>189</v>
      </c>
      <c r="C100" s="117"/>
      <c r="D100" s="116" t="s">
        <v>21</v>
      </c>
      <c r="E100" s="116" t="s">
        <v>187</v>
      </c>
      <c r="F100" s="117"/>
      <c r="G100" s="116">
        <v>1</v>
      </c>
      <c r="H100" s="119">
        <v>1</v>
      </c>
      <c r="I100" s="116">
        <v>0</v>
      </c>
      <c r="J100" s="116">
        <v>0</v>
      </c>
      <c r="K100" s="116">
        <v>0</v>
      </c>
      <c r="L100" s="116" t="s">
        <v>21</v>
      </c>
      <c r="M100" s="120">
        <v>45838</v>
      </c>
      <c r="N100" s="149">
        <v>45838</v>
      </c>
      <c r="O100" s="116">
        <v>0</v>
      </c>
      <c r="P100" s="116" t="s">
        <v>21</v>
      </c>
      <c r="Q100" s="143">
        <v>0</v>
      </c>
      <c r="R100" s="143">
        <v>0</v>
      </c>
    </row>
    <row r="101" spans="1:18" ht="16.5" hidden="1" thickBot="1" x14ac:dyDescent="0.3">
      <c r="A101" s="415"/>
      <c r="B101" s="96" t="s">
        <v>190</v>
      </c>
      <c r="C101" s="22"/>
      <c r="D101" s="22"/>
      <c r="E101" s="96"/>
      <c r="F101" s="22"/>
      <c r="G101" s="96" t="s">
        <v>21</v>
      </c>
      <c r="H101" s="144"/>
      <c r="I101" s="96" t="s">
        <v>21</v>
      </c>
      <c r="J101" s="22"/>
      <c r="K101" s="22"/>
      <c r="L101" s="96" t="s">
        <v>21</v>
      </c>
      <c r="M101" s="146"/>
      <c r="N101" s="147"/>
      <c r="O101" s="96" t="s">
        <v>21</v>
      </c>
      <c r="P101" s="96" t="s">
        <v>21</v>
      </c>
      <c r="Q101" s="96" t="s">
        <v>21</v>
      </c>
      <c r="R101" s="96" t="s">
        <v>21</v>
      </c>
    </row>
    <row r="102" spans="1:18" ht="32.25" hidden="1" thickBot="1" x14ac:dyDescent="0.3">
      <c r="A102" s="415"/>
      <c r="B102" s="131" t="s">
        <v>191</v>
      </c>
      <c r="C102" s="132"/>
      <c r="D102" s="132" t="s">
        <v>192</v>
      </c>
      <c r="E102" s="131" t="s">
        <v>193</v>
      </c>
      <c r="F102" s="132">
        <v>383</v>
      </c>
      <c r="G102" s="172">
        <v>333500</v>
      </c>
      <c r="H102" s="134">
        <v>0</v>
      </c>
      <c r="I102" s="172">
        <v>499994</v>
      </c>
      <c r="J102" s="172">
        <v>0</v>
      </c>
      <c r="K102" s="172">
        <v>0</v>
      </c>
      <c r="L102" s="131" t="s">
        <v>21</v>
      </c>
      <c r="M102" s="148">
        <v>45657</v>
      </c>
      <c r="N102" s="138">
        <v>45657</v>
      </c>
      <c r="O102" s="131" t="s">
        <v>21</v>
      </c>
      <c r="P102" s="131" t="s">
        <v>21</v>
      </c>
      <c r="Q102" s="131" t="s">
        <v>21</v>
      </c>
      <c r="R102" s="131" t="s">
        <v>21</v>
      </c>
    </row>
    <row r="103" spans="1:18" ht="32.25" hidden="1" thickBot="1" x14ac:dyDescent="0.3">
      <c r="A103" s="416"/>
      <c r="B103" s="96" t="s">
        <v>191</v>
      </c>
      <c r="C103" s="22"/>
      <c r="D103" s="22" t="s">
        <v>192</v>
      </c>
      <c r="E103" s="111" t="s">
        <v>193</v>
      </c>
      <c r="F103" s="22">
        <v>383</v>
      </c>
      <c r="G103" s="176">
        <v>500250</v>
      </c>
      <c r="H103" s="144">
        <v>500250</v>
      </c>
      <c r="I103" s="176">
        <v>499994</v>
      </c>
      <c r="J103" s="176">
        <v>0</v>
      </c>
      <c r="K103" s="176">
        <f>G103</f>
        <v>500250</v>
      </c>
      <c r="L103" s="96" t="s">
        <v>21</v>
      </c>
      <c r="M103" s="146">
        <v>45747</v>
      </c>
      <c r="N103" s="150" t="s">
        <v>533</v>
      </c>
      <c r="O103" s="96" t="s">
        <v>21</v>
      </c>
      <c r="P103" s="96" t="s">
        <v>21</v>
      </c>
      <c r="Q103" s="96" t="s">
        <v>21</v>
      </c>
      <c r="R103" s="96" t="s">
        <v>21</v>
      </c>
    </row>
    <row r="104" spans="1:18" s="123" customFormat="1" ht="15.75" hidden="1" customHeight="1" x14ac:dyDescent="0.25">
      <c r="A104" s="414" t="s">
        <v>218</v>
      </c>
      <c r="B104" s="116" t="s">
        <v>189</v>
      </c>
      <c r="C104" s="117"/>
      <c r="D104" s="116" t="s">
        <v>21</v>
      </c>
      <c r="E104" s="116" t="s">
        <v>187</v>
      </c>
      <c r="F104" s="117"/>
      <c r="G104" s="116">
        <v>1</v>
      </c>
      <c r="H104" s="119">
        <v>1</v>
      </c>
      <c r="I104" s="116">
        <v>0</v>
      </c>
      <c r="J104" s="116">
        <v>0</v>
      </c>
      <c r="K104" s="116">
        <v>0</v>
      </c>
      <c r="L104" s="116" t="s">
        <v>21</v>
      </c>
      <c r="M104" s="120">
        <v>45838</v>
      </c>
      <c r="N104" s="149">
        <v>45838</v>
      </c>
      <c r="O104" s="116">
        <v>0</v>
      </c>
      <c r="P104" s="116" t="s">
        <v>21</v>
      </c>
      <c r="Q104" s="143">
        <v>0</v>
      </c>
      <c r="R104" s="143">
        <v>0</v>
      </c>
    </row>
    <row r="105" spans="1:18" ht="16.5" hidden="1" thickBot="1" x14ac:dyDescent="0.3">
      <c r="A105" s="415"/>
      <c r="B105" s="96" t="s">
        <v>190</v>
      </c>
      <c r="C105" s="22"/>
      <c r="D105" s="22"/>
      <c r="E105" s="96"/>
      <c r="F105" s="22"/>
      <c r="G105" s="96" t="s">
        <v>21</v>
      </c>
      <c r="H105" s="144"/>
      <c r="I105" s="96" t="s">
        <v>21</v>
      </c>
      <c r="J105" s="22"/>
      <c r="K105" s="22"/>
      <c r="L105" s="96" t="s">
        <v>21</v>
      </c>
      <c r="M105" s="146"/>
      <c r="N105" s="147"/>
      <c r="O105" s="96" t="s">
        <v>21</v>
      </c>
      <c r="P105" s="96" t="s">
        <v>21</v>
      </c>
      <c r="Q105" s="96" t="s">
        <v>21</v>
      </c>
      <c r="R105" s="96" t="s">
        <v>21</v>
      </c>
    </row>
    <row r="106" spans="1:18" ht="32.25" hidden="1" thickBot="1" x14ac:dyDescent="0.3">
      <c r="A106" s="415"/>
      <c r="B106" s="131" t="s">
        <v>191</v>
      </c>
      <c r="C106" s="132"/>
      <c r="D106" s="132" t="s">
        <v>192</v>
      </c>
      <c r="E106" s="131" t="s">
        <v>193</v>
      </c>
      <c r="F106" s="132">
        <v>383</v>
      </c>
      <c r="G106" s="172">
        <v>334858</v>
      </c>
      <c r="H106" s="134">
        <v>0</v>
      </c>
      <c r="I106" s="172">
        <v>499994</v>
      </c>
      <c r="J106" s="172">
        <v>0</v>
      </c>
      <c r="K106" s="172">
        <v>0</v>
      </c>
      <c r="L106" s="131" t="s">
        <v>21</v>
      </c>
      <c r="M106" s="148">
        <v>45657</v>
      </c>
      <c r="N106" s="138">
        <v>45657</v>
      </c>
      <c r="O106" s="131" t="s">
        <v>21</v>
      </c>
      <c r="P106" s="131" t="s">
        <v>21</v>
      </c>
      <c r="Q106" s="131" t="s">
        <v>21</v>
      </c>
      <c r="R106" s="131" t="s">
        <v>21</v>
      </c>
    </row>
    <row r="107" spans="1:18" ht="32.25" hidden="1" thickBot="1" x14ac:dyDescent="0.3">
      <c r="A107" s="416"/>
      <c r="B107" s="96" t="s">
        <v>191</v>
      </c>
      <c r="C107" s="22"/>
      <c r="D107" s="22" t="s">
        <v>192</v>
      </c>
      <c r="E107" s="111" t="s">
        <v>193</v>
      </c>
      <c r="F107" s="22">
        <v>383</v>
      </c>
      <c r="G107" s="176">
        <v>502287</v>
      </c>
      <c r="H107" s="144">
        <v>502287</v>
      </c>
      <c r="I107" s="176">
        <v>499994</v>
      </c>
      <c r="J107" s="176">
        <v>0</v>
      </c>
      <c r="K107" s="176">
        <f>G107</f>
        <v>502287</v>
      </c>
      <c r="L107" s="96" t="s">
        <v>21</v>
      </c>
      <c r="M107" s="146">
        <v>45747</v>
      </c>
      <c r="N107" s="150" t="s">
        <v>533</v>
      </c>
      <c r="O107" s="96" t="s">
        <v>21</v>
      </c>
      <c r="P107" s="96" t="s">
        <v>21</v>
      </c>
      <c r="Q107" s="96" t="s">
        <v>21</v>
      </c>
      <c r="R107" s="96" t="s">
        <v>21</v>
      </c>
    </row>
    <row r="108" spans="1:18" s="123" customFormat="1" ht="15.75" hidden="1" customHeight="1" x14ac:dyDescent="0.25">
      <c r="A108" s="414" t="s">
        <v>219</v>
      </c>
      <c r="B108" s="116" t="s">
        <v>189</v>
      </c>
      <c r="C108" s="117"/>
      <c r="D108" s="116" t="s">
        <v>21</v>
      </c>
      <c r="E108" s="116" t="s">
        <v>187</v>
      </c>
      <c r="F108" s="117"/>
      <c r="G108" s="116">
        <v>1</v>
      </c>
      <c r="H108" s="119">
        <v>1</v>
      </c>
      <c r="I108" s="116">
        <v>0</v>
      </c>
      <c r="J108" s="116">
        <v>0</v>
      </c>
      <c r="K108" s="116">
        <v>0</v>
      </c>
      <c r="L108" s="116" t="s">
        <v>21</v>
      </c>
      <c r="M108" s="120">
        <v>45838</v>
      </c>
      <c r="N108" s="149">
        <v>45838</v>
      </c>
      <c r="O108" s="116">
        <v>0</v>
      </c>
      <c r="P108" s="116" t="s">
        <v>21</v>
      </c>
      <c r="Q108" s="143">
        <v>0</v>
      </c>
      <c r="R108" s="143">
        <v>0</v>
      </c>
    </row>
    <row r="109" spans="1:18" ht="16.5" hidden="1" thickBot="1" x14ac:dyDescent="0.3">
      <c r="A109" s="415"/>
      <c r="B109" s="96" t="s">
        <v>190</v>
      </c>
      <c r="C109" s="22"/>
      <c r="D109" s="22"/>
      <c r="E109" s="96"/>
      <c r="F109" s="22"/>
      <c r="G109" s="96" t="s">
        <v>21</v>
      </c>
      <c r="H109" s="144"/>
      <c r="I109" s="96" t="s">
        <v>21</v>
      </c>
      <c r="J109" s="22"/>
      <c r="K109" s="22"/>
      <c r="L109" s="96" t="s">
        <v>21</v>
      </c>
      <c r="M109" s="146"/>
      <c r="N109" s="147"/>
      <c r="O109" s="96" t="s">
        <v>21</v>
      </c>
      <c r="P109" s="96" t="s">
        <v>21</v>
      </c>
      <c r="Q109" s="96" t="s">
        <v>21</v>
      </c>
      <c r="R109" s="96" t="s">
        <v>21</v>
      </c>
    </row>
    <row r="110" spans="1:18" ht="32.25" hidden="1" thickBot="1" x14ac:dyDescent="0.3">
      <c r="A110" s="415"/>
      <c r="B110" s="131" t="s">
        <v>191</v>
      </c>
      <c r="C110" s="132"/>
      <c r="D110" s="132" t="s">
        <v>192</v>
      </c>
      <c r="E110" s="131" t="s">
        <v>193</v>
      </c>
      <c r="F110" s="132">
        <v>383</v>
      </c>
      <c r="G110" s="172">
        <v>335000</v>
      </c>
      <c r="H110" s="134">
        <v>0</v>
      </c>
      <c r="I110" s="172">
        <v>0</v>
      </c>
      <c r="J110" s="172">
        <v>0</v>
      </c>
      <c r="K110" s="172">
        <f>G110</f>
        <v>335000</v>
      </c>
      <c r="L110" s="131" t="s">
        <v>21</v>
      </c>
      <c r="M110" s="148">
        <v>45657</v>
      </c>
      <c r="N110" s="138">
        <v>45838</v>
      </c>
      <c r="O110" s="131" t="s">
        <v>21</v>
      </c>
      <c r="P110" s="131" t="s">
        <v>21</v>
      </c>
      <c r="Q110" s="131" t="s">
        <v>21</v>
      </c>
      <c r="R110" s="131" t="s">
        <v>21</v>
      </c>
    </row>
    <row r="111" spans="1:18" ht="32.25" hidden="1" thickBot="1" x14ac:dyDescent="0.3">
      <c r="A111" s="416"/>
      <c r="B111" s="96" t="s">
        <v>191</v>
      </c>
      <c r="C111" s="22"/>
      <c r="D111" s="22" t="s">
        <v>192</v>
      </c>
      <c r="E111" s="111" t="s">
        <v>193</v>
      </c>
      <c r="F111" s="22">
        <v>383</v>
      </c>
      <c r="G111" s="176">
        <v>502500</v>
      </c>
      <c r="H111" s="144">
        <v>0</v>
      </c>
      <c r="I111" s="176">
        <v>0</v>
      </c>
      <c r="J111" s="176">
        <v>0</v>
      </c>
      <c r="K111" s="176">
        <f>G111</f>
        <v>502500</v>
      </c>
      <c r="L111" s="96" t="s">
        <v>21</v>
      </c>
      <c r="M111" s="146">
        <v>45747</v>
      </c>
      <c r="N111" s="150" t="s">
        <v>533</v>
      </c>
      <c r="O111" s="96" t="s">
        <v>21</v>
      </c>
      <c r="P111" s="96" t="s">
        <v>21</v>
      </c>
      <c r="Q111" s="96" t="s">
        <v>21</v>
      </c>
      <c r="R111" s="96" t="s">
        <v>21</v>
      </c>
    </row>
    <row r="112" spans="1:18" s="123" customFormat="1" ht="15.75" hidden="1" customHeight="1" x14ac:dyDescent="0.25">
      <c r="A112" s="414" t="s">
        <v>220</v>
      </c>
      <c r="B112" s="116" t="s">
        <v>189</v>
      </c>
      <c r="C112" s="117"/>
      <c r="D112" s="116" t="s">
        <v>21</v>
      </c>
      <c r="E112" s="116" t="s">
        <v>187</v>
      </c>
      <c r="F112" s="117"/>
      <c r="G112" s="116">
        <v>1</v>
      </c>
      <c r="H112" s="119">
        <v>1</v>
      </c>
      <c r="I112" s="116">
        <v>0</v>
      </c>
      <c r="J112" s="116">
        <v>0</v>
      </c>
      <c r="K112" s="116">
        <v>0</v>
      </c>
      <c r="L112" s="116" t="s">
        <v>21</v>
      </c>
      <c r="M112" s="120">
        <v>45838</v>
      </c>
      <c r="N112" s="149">
        <v>45838</v>
      </c>
      <c r="O112" s="116">
        <v>0</v>
      </c>
      <c r="P112" s="116" t="s">
        <v>21</v>
      </c>
      <c r="Q112" s="143">
        <v>0</v>
      </c>
      <c r="R112" s="143">
        <v>0</v>
      </c>
    </row>
    <row r="113" spans="1:18" ht="16.5" hidden="1" thickBot="1" x14ac:dyDescent="0.3">
      <c r="A113" s="415"/>
      <c r="B113" s="96" t="s">
        <v>190</v>
      </c>
      <c r="C113" s="22"/>
      <c r="D113" s="22"/>
      <c r="E113" s="96"/>
      <c r="F113" s="22"/>
      <c r="G113" s="96" t="s">
        <v>21</v>
      </c>
      <c r="H113" s="144"/>
      <c r="I113" s="96" t="s">
        <v>21</v>
      </c>
      <c r="J113" s="22"/>
      <c r="K113" s="22"/>
      <c r="L113" s="96" t="s">
        <v>21</v>
      </c>
      <c r="M113" s="146"/>
      <c r="N113" s="147"/>
      <c r="O113" s="96" t="s">
        <v>21</v>
      </c>
      <c r="P113" s="96" t="s">
        <v>21</v>
      </c>
      <c r="Q113" s="96" t="s">
        <v>21</v>
      </c>
      <c r="R113" s="96" t="s">
        <v>21</v>
      </c>
    </row>
    <row r="114" spans="1:18" ht="32.25" hidden="1" thickBot="1" x14ac:dyDescent="0.3">
      <c r="A114" s="415"/>
      <c r="B114" s="131" t="s">
        <v>191</v>
      </c>
      <c r="C114" s="132"/>
      <c r="D114" s="132" t="s">
        <v>192</v>
      </c>
      <c r="E114" s="131" t="s">
        <v>193</v>
      </c>
      <c r="F114" s="132">
        <v>383</v>
      </c>
      <c r="G114" s="172">
        <v>335000</v>
      </c>
      <c r="H114" s="134">
        <v>0</v>
      </c>
      <c r="I114" s="172">
        <v>0</v>
      </c>
      <c r="J114" s="172">
        <v>0</v>
      </c>
      <c r="K114" s="172">
        <f>G114</f>
        <v>335000</v>
      </c>
      <c r="L114" s="131" t="s">
        <v>21</v>
      </c>
      <c r="M114" s="148">
        <v>45657</v>
      </c>
      <c r="N114" s="138">
        <v>45838</v>
      </c>
      <c r="O114" s="131" t="s">
        <v>21</v>
      </c>
      <c r="P114" s="131" t="s">
        <v>21</v>
      </c>
      <c r="Q114" s="131" t="s">
        <v>21</v>
      </c>
      <c r="R114" s="131" t="s">
        <v>21</v>
      </c>
    </row>
    <row r="115" spans="1:18" ht="32.25" hidden="1" thickBot="1" x14ac:dyDescent="0.3">
      <c r="A115" s="416"/>
      <c r="B115" s="96" t="s">
        <v>191</v>
      </c>
      <c r="C115" s="22"/>
      <c r="D115" s="22" t="s">
        <v>192</v>
      </c>
      <c r="E115" s="111" t="s">
        <v>193</v>
      </c>
      <c r="F115" s="22">
        <v>383</v>
      </c>
      <c r="G115" s="176">
        <v>502500</v>
      </c>
      <c r="H115" s="144">
        <v>502500</v>
      </c>
      <c r="I115" s="176">
        <v>0</v>
      </c>
      <c r="J115" s="176">
        <v>0</v>
      </c>
      <c r="K115" s="176">
        <f>G115</f>
        <v>502500</v>
      </c>
      <c r="L115" s="96" t="s">
        <v>21</v>
      </c>
      <c r="M115" s="146">
        <v>45747</v>
      </c>
      <c r="N115" s="150" t="s">
        <v>533</v>
      </c>
      <c r="O115" s="96" t="s">
        <v>21</v>
      </c>
      <c r="P115" s="96" t="s">
        <v>21</v>
      </c>
      <c r="Q115" s="96" t="s">
        <v>21</v>
      </c>
      <c r="R115" s="96" t="s">
        <v>21</v>
      </c>
    </row>
    <row r="116" spans="1:18" s="123" customFormat="1" ht="15.75" hidden="1" customHeight="1" x14ac:dyDescent="0.25">
      <c r="A116" s="414" t="s">
        <v>221</v>
      </c>
      <c r="B116" s="116" t="s">
        <v>189</v>
      </c>
      <c r="C116" s="117"/>
      <c r="D116" s="116" t="s">
        <v>21</v>
      </c>
      <c r="E116" s="116" t="s">
        <v>187</v>
      </c>
      <c r="F116" s="117"/>
      <c r="G116" s="116">
        <v>1</v>
      </c>
      <c r="H116" s="119">
        <v>1</v>
      </c>
      <c r="I116" s="116">
        <v>0</v>
      </c>
      <c r="J116" s="116">
        <v>0</v>
      </c>
      <c r="K116" s="116">
        <v>0</v>
      </c>
      <c r="L116" s="116" t="s">
        <v>21</v>
      </c>
      <c r="M116" s="120">
        <v>45838</v>
      </c>
      <c r="N116" s="149">
        <v>45838</v>
      </c>
      <c r="O116" s="116">
        <v>0</v>
      </c>
      <c r="P116" s="116" t="s">
        <v>21</v>
      </c>
      <c r="Q116" s="143">
        <v>0</v>
      </c>
      <c r="R116" s="143">
        <v>0</v>
      </c>
    </row>
    <row r="117" spans="1:18" ht="16.5" hidden="1" thickBot="1" x14ac:dyDescent="0.3">
      <c r="A117" s="415"/>
      <c r="B117" s="96" t="s">
        <v>190</v>
      </c>
      <c r="C117" s="22"/>
      <c r="D117" s="22"/>
      <c r="E117" s="96"/>
      <c r="F117" s="22"/>
      <c r="G117" s="96" t="s">
        <v>21</v>
      </c>
      <c r="H117" s="144"/>
      <c r="I117" s="96" t="s">
        <v>21</v>
      </c>
      <c r="J117" s="22"/>
      <c r="K117" s="22"/>
      <c r="L117" s="96" t="s">
        <v>21</v>
      </c>
      <c r="M117" s="146"/>
      <c r="N117" s="147"/>
      <c r="O117" s="96" t="s">
        <v>21</v>
      </c>
      <c r="P117" s="96" t="s">
        <v>21</v>
      </c>
      <c r="Q117" s="96" t="s">
        <v>21</v>
      </c>
      <c r="R117" s="96" t="s">
        <v>21</v>
      </c>
    </row>
    <row r="118" spans="1:18" ht="32.25" hidden="1" thickBot="1" x14ac:dyDescent="0.3">
      <c r="A118" s="415"/>
      <c r="B118" s="131" t="s">
        <v>191</v>
      </c>
      <c r="C118" s="132"/>
      <c r="D118" s="132" t="s">
        <v>192</v>
      </c>
      <c r="E118" s="131" t="s">
        <v>193</v>
      </c>
      <c r="F118" s="132">
        <v>383</v>
      </c>
      <c r="G118" s="172">
        <v>333500</v>
      </c>
      <c r="H118" s="134">
        <v>0</v>
      </c>
      <c r="I118" s="172">
        <v>620000</v>
      </c>
      <c r="J118" s="172">
        <v>0</v>
      </c>
      <c r="K118" s="172">
        <v>0</v>
      </c>
      <c r="L118" s="131" t="s">
        <v>21</v>
      </c>
      <c r="M118" s="148">
        <v>45657</v>
      </c>
      <c r="N118" s="138">
        <v>45657</v>
      </c>
      <c r="O118" s="131" t="s">
        <v>21</v>
      </c>
      <c r="P118" s="131" t="s">
        <v>21</v>
      </c>
      <c r="Q118" s="131" t="s">
        <v>21</v>
      </c>
      <c r="R118" s="131" t="s">
        <v>21</v>
      </c>
    </row>
    <row r="119" spans="1:18" ht="32.25" hidden="1" thickBot="1" x14ac:dyDescent="0.3">
      <c r="A119" s="416"/>
      <c r="B119" s="96" t="s">
        <v>191</v>
      </c>
      <c r="C119" s="22"/>
      <c r="D119" s="22" t="s">
        <v>192</v>
      </c>
      <c r="E119" s="111" t="s">
        <v>193</v>
      </c>
      <c r="F119" s="22">
        <v>383</v>
      </c>
      <c r="G119" s="176">
        <v>500250</v>
      </c>
      <c r="H119" s="144">
        <v>500250</v>
      </c>
      <c r="I119" s="176">
        <v>620000</v>
      </c>
      <c r="J119" s="176">
        <v>0</v>
      </c>
      <c r="K119" s="176">
        <v>0</v>
      </c>
      <c r="L119" s="96" t="s">
        <v>21</v>
      </c>
      <c r="M119" s="146">
        <v>45747</v>
      </c>
      <c r="N119" s="150">
        <v>45747</v>
      </c>
      <c r="O119" s="96" t="s">
        <v>21</v>
      </c>
      <c r="P119" s="96" t="s">
        <v>21</v>
      </c>
      <c r="Q119" s="96" t="s">
        <v>21</v>
      </c>
      <c r="R119" s="96" t="s">
        <v>21</v>
      </c>
    </row>
    <row r="120" spans="1:18" s="123" customFormat="1" ht="15.75" hidden="1" customHeight="1" x14ac:dyDescent="0.25">
      <c r="A120" s="414" t="s">
        <v>222</v>
      </c>
      <c r="B120" s="116" t="s">
        <v>189</v>
      </c>
      <c r="C120" s="117"/>
      <c r="D120" s="116" t="s">
        <v>21</v>
      </c>
      <c r="E120" s="116" t="s">
        <v>187</v>
      </c>
      <c r="F120" s="117"/>
      <c r="G120" s="116">
        <v>1</v>
      </c>
      <c r="H120" s="119">
        <v>1</v>
      </c>
      <c r="I120" s="116">
        <v>0</v>
      </c>
      <c r="J120" s="116">
        <v>0</v>
      </c>
      <c r="K120" s="116">
        <v>0</v>
      </c>
      <c r="L120" s="116" t="s">
        <v>21</v>
      </c>
      <c r="M120" s="120">
        <v>45838</v>
      </c>
      <c r="N120" s="149">
        <v>45838</v>
      </c>
      <c r="O120" s="116">
        <v>0</v>
      </c>
      <c r="P120" s="116" t="s">
        <v>21</v>
      </c>
      <c r="Q120" s="143">
        <v>0</v>
      </c>
      <c r="R120" s="143">
        <v>0</v>
      </c>
    </row>
    <row r="121" spans="1:18" ht="16.5" hidden="1" thickBot="1" x14ac:dyDescent="0.3">
      <c r="A121" s="415"/>
      <c r="B121" s="96" t="s">
        <v>190</v>
      </c>
      <c r="C121" s="22"/>
      <c r="D121" s="22"/>
      <c r="E121" s="96"/>
      <c r="F121" s="22"/>
      <c r="G121" s="96" t="s">
        <v>21</v>
      </c>
      <c r="H121" s="144"/>
      <c r="I121" s="96" t="s">
        <v>21</v>
      </c>
      <c r="J121" s="22"/>
      <c r="K121" s="22"/>
      <c r="L121" s="96" t="s">
        <v>21</v>
      </c>
      <c r="M121" s="146"/>
      <c r="N121" s="147"/>
      <c r="O121" s="96" t="s">
        <v>21</v>
      </c>
      <c r="P121" s="96" t="s">
        <v>21</v>
      </c>
      <c r="Q121" s="96" t="s">
        <v>21</v>
      </c>
      <c r="R121" s="96" t="s">
        <v>21</v>
      </c>
    </row>
    <row r="122" spans="1:18" ht="32.25" hidden="1" thickBot="1" x14ac:dyDescent="0.3">
      <c r="A122" s="415"/>
      <c r="B122" s="131" t="s">
        <v>191</v>
      </c>
      <c r="C122" s="132"/>
      <c r="D122" s="132" t="s">
        <v>192</v>
      </c>
      <c r="E122" s="131" t="s">
        <v>193</v>
      </c>
      <c r="F122" s="132">
        <v>383</v>
      </c>
      <c r="G122" s="172">
        <v>335900</v>
      </c>
      <c r="H122" s="134">
        <v>0</v>
      </c>
      <c r="I122" s="172">
        <v>344055</v>
      </c>
      <c r="J122" s="172">
        <v>0</v>
      </c>
      <c r="K122" s="172">
        <v>0</v>
      </c>
      <c r="L122" s="131" t="s">
        <v>21</v>
      </c>
      <c r="M122" s="148">
        <v>45657</v>
      </c>
      <c r="N122" s="138">
        <v>45657</v>
      </c>
      <c r="O122" s="131" t="s">
        <v>21</v>
      </c>
      <c r="P122" s="131" t="s">
        <v>21</v>
      </c>
      <c r="Q122" s="131" t="s">
        <v>21</v>
      </c>
      <c r="R122" s="131" t="s">
        <v>21</v>
      </c>
    </row>
    <row r="123" spans="1:18" ht="32.25" hidden="1" thickBot="1" x14ac:dyDescent="0.3">
      <c r="A123" s="416"/>
      <c r="B123" s="96" t="s">
        <v>191</v>
      </c>
      <c r="C123" s="22"/>
      <c r="D123" s="22" t="s">
        <v>192</v>
      </c>
      <c r="E123" s="111" t="s">
        <v>193</v>
      </c>
      <c r="F123" s="22">
        <v>383</v>
      </c>
      <c r="G123" s="176">
        <v>503850</v>
      </c>
      <c r="H123" s="144">
        <v>503850</v>
      </c>
      <c r="I123" s="176">
        <v>344055</v>
      </c>
      <c r="J123" s="176">
        <v>0</v>
      </c>
      <c r="K123" s="176">
        <f>G123</f>
        <v>503850</v>
      </c>
      <c r="L123" s="96" t="s">
        <v>21</v>
      </c>
      <c r="M123" s="146">
        <v>45747</v>
      </c>
      <c r="N123" s="150" t="s">
        <v>533</v>
      </c>
      <c r="O123" s="96" t="s">
        <v>21</v>
      </c>
      <c r="P123" s="96" t="s">
        <v>21</v>
      </c>
      <c r="Q123" s="96" t="s">
        <v>21</v>
      </c>
      <c r="R123" s="96" t="s">
        <v>21</v>
      </c>
    </row>
    <row r="124" spans="1:18" s="123" customFormat="1" ht="15.75" hidden="1" customHeight="1" x14ac:dyDescent="0.25">
      <c r="A124" s="414" t="s">
        <v>223</v>
      </c>
      <c r="B124" s="116" t="s">
        <v>189</v>
      </c>
      <c r="C124" s="117"/>
      <c r="D124" s="116" t="s">
        <v>21</v>
      </c>
      <c r="E124" s="116" t="s">
        <v>187</v>
      </c>
      <c r="F124" s="117"/>
      <c r="G124" s="116">
        <v>1</v>
      </c>
      <c r="H124" s="119">
        <v>1</v>
      </c>
      <c r="I124" s="116">
        <v>0</v>
      </c>
      <c r="J124" s="116">
        <v>0</v>
      </c>
      <c r="K124" s="116">
        <v>0</v>
      </c>
      <c r="L124" s="116" t="s">
        <v>21</v>
      </c>
      <c r="M124" s="120">
        <v>45838</v>
      </c>
      <c r="N124" s="149">
        <v>45838</v>
      </c>
      <c r="O124" s="116">
        <v>0</v>
      </c>
      <c r="P124" s="116" t="s">
        <v>21</v>
      </c>
      <c r="Q124" s="143">
        <v>0</v>
      </c>
      <c r="R124" s="143">
        <v>0</v>
      </c>
    </row>
    <row r="125" spans="1:18" ht="16.5" hidden="1" thickBot="1" x14ac:dyDescent="0.3">
      <c r="A125" s="415"/>
      <c r="B125" s="96" t="s">
        <v>190</v>
      </c>
      <c r="C125" s="22"/>
      <c r="D125" s="22"/>
      <c r="E125" s="96"/>
      <c r="F125" s="22"/>
      <c r="G125" s="96" t="s">
        <v>21</v>
      </c>
      <c r="H125" s="144"/>
      <c r="I125" s="96" t="s">
        <v>21</v>
      </c>
      <c r="J125" s="22"/>
      <c r="K125" s="22"/>
      <c r="L125" s="96" t="s">
        <v>21</v>
      </c>
      <c r="M125" s="146"/>
      <c r="N125" s="147"/>
      <c r="O125" s="96" t="s">
        <v>21</v>
      </c>
      <c r="P125" s="96" t="s">
        <v>21</v>
      </c>
      <c r="Q125" s="96" t="s">
        <v>21</v>
      </c>
      <c r="R125" s="96" t="s">
        <v>21</v>
      </c>
    </row>
    <row r="126" spans="1:18" ht="32.25" hidden="1" thickBot="1" x14ac:dyDescent="0.3">
      <c r="A126" s="415"/>
      <c r="B126" s="131" t="s">
        <v>191</v>
      </c>
      <c r="C126" s="132"/>
      <c r="D126" s="132" t="s">
        <v>192</v>
      </c>
      <c r="E126" s="131" t="s">
        <v>193</v>
      </c>
      <c r="F126" s="132">
        <v>383</v>
      </c>
      <c r="G126" s="172">
        <v>335000</v>
      </c>
      <c r="H126" s="134">
        <v>0</v>
      </c>
      <c r="I126" s="172">
        <v>500000</v>
      </c>
      <c r="J126" s="172">
        <v>0</v>
      </c>
      <c r="K126" s="172">
        <v>0</v>
      </c>
      <c r="L126" s="131" t="s">
        <v>21</v>
      </c>
      <c r="M126" s="148">
        <v>45657</v>
      </c>
      <c r="N126" s="138">
        <v>45657</v>
      </c>
      <c r="O126" s="131" t="s">
        <v>21</v>
      </c>
      <c r="P126" s="131" t="s">
        <v>21</v>
      </c>
      <c r="Q126" s="131" t="s">
        <v>21</v>
      </c>
      <c r="R126" s="131" t="s">
        <v>21</v>
      </c>
    </row>
    <row r="127" spans="1:18" ht="32.25" hidden="1" thickBot="1" x14ac:dyDescent="0.3">
      <c r="A127" s="416"/>
      <c r="B127" s="96" t="s">
        <v>191</v>
      </c>
      <c r="C127" s="22"/>
      <c r="D127" s="22" t="s">
        <v>192</v>
      </c>
      <c r="E127" s="111" t="s">
        <v>193</v>
      </c>
      <c r="F127" s="22">
        <v>383</v>
      </c>
      <c r="G127" s="176">
        <v>502500</v>
      </c>
      <c r="H127" s="144">
        <v>502500</v>
      </c>
      <c r="I127" s="176">
        <v>500000</v>
      </c>
      <c r="J127" s="176">
        <v>0</v>
      </c>
      <c r="K127" s="176">
        <f>G127</f>
        <v>502500</v>
      </c>
      <c r="L127" s="96" t="s">
        <v>21</v>
      </c>
      <c r="M127" s="146">
        <v>45747</v>
      </c>
      <c r="N127" s="150" t="s">
        <v>533</v>
      </c>
      <c r="O127" s="96" t="s">
        <v>21</v>
      </c>
      <c r="P127" s="96" t="s">
        <v>21</v>
      </c>
      <c r="Q127" s="96" t="s">
        <v>21</v>
      </c>
      <c r="R127" s="96" t="s">
        <v>21</v>
      </c>
    </row>
    <row r="128" spans="1:18" s="123" customFormat="1" ht="15.75" hidden="1" customHeight="1" x14ac:dyDescent="0.25">
      <c r="A128" s="414" t="s">
        <v>224</v>
      </c>
      <c r="B128" s="116" t="s">
        <v>189</v>
      </c>
      <c r="C128" s="117"/>
      <c r="D128" s="116" t="s">
        <v>21</v>
      </c>
      <c r="E128" s="116" t="s">
        <v>187</v>
      </c>
      <c r="F128" s="117"/>
      <c r="G128" s="116">
        <v>1</v>
      </c>
      <c r="H128" s="119">
        <v>1</v>
      </c>
      <c r="I128" s="116">
        <v>0</v>
      </c>
      <c r="J128" s="116">
        <v>0</v>
      </c>
      <c r="K128" s="116">
        <v>0</v>
      </c>
      <c r="L128" s="116" t="s">
        <v>21</v>
      </c>
      <c r="M128" s="120">
        <v>45838</v>
      </c>
      <c r="N128" s="149">
        <v>45838</v>
      </c>
      <c r="O128" s="116">
        <v>0</v>
      </c>
      <c r="P128" s="116" t="s">
        <v>21</v>
      </c>
      <c r="Q128" s="143">
        <v>0</v>
      </c>
      <c r="R128" s="143">
        <v>0</v>
      </c>
    </row>
    <row r="129" spans="1:18" ht="16.5" hidden="1" thickBot="1" x14ac:dyDescent="0.3">
      <c r="A129" s="415"/>
      <c r="B129" s="96" t="s">
        <v>190</v>
      </c>
      <c r="C129" s="22"/>
      <c r="D129" s="22"/>
      <c r="E129" s="96"/>
      <c r="F129" s="22"/>
      <c r="G129" s="96" t="s">
        <v>21</v>
      </c>
      <c r="H129" s="144"/>
      <c r="I129" s="96" t="s">
        <v>21</v>
      </c>
      <c r="J129" s="22"/>
      <c r="K129" s="22"/>
      <c r="L129" s="96" t="s">
        <v>21</v>
      </c>
      <c r="M129" s="146"/>
      <c r="N129" s="147"/>
      <c r="O129" s="96" t="s">
        <v>21</v>
      </c>
      <c r="P129" s="96" t="s">
        <v>21</v>
      </c>
      <c r="Q129" s="96" t="s">
        <v>21</v>
      </c>
      <c r="R129" s="96" t="s">
        <v>21</v>
      </c>
    </row>
    <row r="130" spans="1:18" ht="32.25" hidden="1" thickBot="1" x14ac:dyDescent="0.3">
      <c r="A130" s="415"/>
      <c r="B130" s="131" t="s">
        <v>191</v>
      </c>
      <c r="C130" s="132"/>
      <c r="D130" s="132" t="s">
        <v>192</v>
      </c>
      <c r="E130" s="131" t="s">
        <v>193</v>
      </c>
      <c r="F130" s="132">
        <v>383</v>
      </c>
      <c r="G130" s="172">
        <v>350000</v>
      </c>
      <c r="H130" s="134">
        <v>0</v>
      </c>
      <c r="I130" s="172">
        <v>500000</v>
      </c>
      <c r="J130" s="172">
        <v>0</v>
      </c>
      <c r="K130" s="172">
        <v>0</v>
      </c>
      <c r="L130" s="131" t="s">
        <v>21</v>
      </c>
      <c r="M130" s="148">
        <v>45657</v>
      </c>
      <c r="N130" s="138">
        <v>45657</v>
      </c>
      <c r="O130" s="131" t="s">
        <v>21</v>
      </c>
      <c r="P130" s="131" t="s">
        <v>21</v>
      </c>
      <c r="Q130" s="131" t="s">
        <v>21</v>
      </c>
      <c r="R130" s="131" t="s">
        <v>21</v>
      </c>
    </row>
    <row r="131" spans="1:18" ht="32.25" hidden="1" thickBot="1" x14ac:dyDescent="0.3">
      <c r="A131" s="416"/>
      <c r="B131" s="96" t="s">
        <v>191</v>
      </c>
      <c r="C131" s="22"/>
      <c r="D131" s="22" t="s">
        <v>192</v>
      </c>
      <c r="E131" s="111" t="s">
        <v>193</v>
      </c>
      <c r="F131" s="22">
        <v>383</v>
      </c>
      <c r="G131" s="176">
        <v>525000</v>
      </c>
      <c r="H131" s="144">
        <v>525000</v>
      </c>
      <c r="I131" s="176">
        <v>500000</v>
      </c>
      <c r="J131" s="176">
        <v>0</v>
      </c>
      <c r="K131" s="176">
        <f>G131</f>
        <v>525000</v>
      </c>
      <c r="L131" s="96" t="s">
        <v>21</v>
      </c>
      <c r="M131" s="146">
        <v>45747</v>
      </c>
      <c r="N131" s="150" t="s">
        <v>533</v>
      </c>
      <c r="O131" s="96" t="s">
        <v>21</v>
      </c>
      <c r="P131" s="96" t="s">
        <v>21</v>
      </c>
      <c r="Q131" s="96" t="s">
        <v>21</v>
      </c>
      <c r="R131" s="96" t="s">
        <v>21</v>
      </c>
    </row>
    <row r="132" spans="1:18" s="123" customFormat="1" ht="15.75" hidden="1" customHeight="1" x14ac:dyDescent="0.25">
      <c r="A132" s="414" t="s">
        <v>225</v>
      </c>
      <c r="B132" s="116" t="s">
        <v>189</v>
      </c>
      <c r="C132" s="117"/>
      <c r="D132" s="116" t="s">
        <v>21</v>
      </c>
      <c r="E132" s="116" t="s">
        <v>187</v>
      </c>
      <c r="F132" s="117"/>
      <c r="G132" s="116">
        <v>1</v>
      </c>
      <c r="H132" s="119">
        <v>1</v>
      </c>
      <c r="I132" s="116">
        <v>0</v>
      </c>
      <c r="J132" s="116">
        <v>0</v>
      </c>
      <c r="K132" s="116">
        <v>0</v>
      </c>
      <c r="L132" s="116" t="s">
        <v>21</v>
      </c>
      <c r="M132" s="120">
        <v>45838</v>
      </c>
      <c r="N132" s="149">
        <v>45838</v>
      </c>
      <c r="O132" s="116">
        <v>0</v>
      </c>
      <c r="P132" s="116" t="s">
        <v>21</v>
      </c>
      <c r="Q132" s="143">
        <v>0</v>
      </c>
      <c r="R132" s="143">
        <v>0</v>
      </c>
    </row>
    <row r="133" spans="1:18" ht="16.5" hidden="1" thickBot="1" x14ac:dyDescent="0.3">
      <c r="A133" s="415"/>
      <c r="B133" s="96" t="s">
        <v>190</v>
      </c>
      <c r="C133" s="22"/>
      <c r="D133" s="22"/>
      <c r="E133" s="96"/>
      <c r="F133" s="22"/>
      <c r="G133" s="96" t="s">
        <v>21</v>
      </c>
      <c r="H133" s="144"/>
      <c r="I133" s="96" t="s">
        <v>21</v>
      </c>
      <c r="J133" s="22"/>
      <c r="K133" s="22"/>
      <c r="L133" s="96" t="s">
        <v>21</v>
      </c>
      <c r="M133" s="146"/>
      <c r="N133" s="147"/>
      <c r="O133" s="96" t="s">
        <v>21</v>
      </c>
      <c r="P133" s="96" t="s">
        <v>21</v>
      </c>
      <c r="Q133" s="96" t="s">
        <v>21</v>
      </c>
      <c r="R133" s="96" t="s">
        <v>21</v>
      </c>
    </row>
    <row r="134" spans="1:18" ht="32.25" hidden="1" thickBot="1" x14ac:dyDescent="0.3">
      <c r="A134" s="415"/>
      <c r="B134" s="131" t="s">
        <v>191</v>
      </c>
      <c r="C134" s="132"/>
      <c r="D134" s="132" t="s">
        <v>192</v>
      </c>
      <c r="E134" s="131" t="s">
        <v>193</v>
      </c>
      <c r="F134" s="132">
        <v>383</v>
      </c>
      <c r="G134" s="172">
        <v>267500</v>
      </c>
      <c r="H134" s="134">
        <v>0</v>
      </c>
      <c r="I134" s="172">
        <v>340000</v>
      </c>
      <c r="J134" s="172">
        <v>0</v>
      </c>
      <c r="K134" s="172">
        <v>0</v>
      </c>
      <c r="L134" s="131" t="s">
        <v>21</v>
      </c>
      <c r="M134" s="148">
        <v>45657</v>
      </c>
      <c r="N134" s="138">
        <v>45657</v>
      </c>
      <c r="O134" s="131" t="s">
        <v>21</v>
      </c>
      <c r="P134" s="131" t="s">
        <v>21</v>
      </c>
      <c r="Q134" s="131" t="s">
        <v>21</v>
      </c>
      <c r="R134" s="131" t="s">
        <v>21</v>
      </c>
    </row>
    <row r="135" spans="1:18" ht="32.25" hidden="1" thickBot="1" x14ac:dyDescent="0.3">
      <c r="A135" s="416"/>
      <c r="B135" s="96" t="s">
        <v>191</v>
      </c>
      <c r="C135" s="22"/>
      <c r="D135" s="22" t="s">
        <v>192</v>
      </c>
      <c r="E135" s="111" t="s">
        <v>193</v>
      </c>
      <c r="F135" s="22">
        <v>383</v>
      </c>
      <c r="G135" s="176">
        <v>401250</v>
      </c>
      <c r="H135" s="144">
        <v>401250</v>
      </c>
      <c r="I135" s="176">
        <v>340000</v>
      </c>
      <c r="J135" s="176">
        <v>0</v>
      </c>
      <c r="K135" s="176">
        <f>G135</f>
        <v>401250</v>
      </c>
      <c r="L135" s="96" t="s">
        <v>21</v>
      </c>
      <c r="M135" s="146">
        <v>45747</v>
      </c>
      <c r="N135" s="150" t="s">
        <v>533</v>
      </c>
      <c r="O135" s="96" t="s">
        <v>21</v>
      </c>
      <c r="P135" s="96" t="s">
        <v>21</v>
      </c>
      <c r="Q135" s="96" t="s">
        <v>21</v>
      </c>
      <c r="R135" s="96" t="s">
        <v>21</v>
      </c>
    </row>
    <row r="136" spans="1:18" s="123" customFormat="1" ht="15.75" hidden="1" customHeight="1" x14ac:dyDescent="0.25">
      <c r="A136" s="414" t="s">
        <v>226</v>
      </c>
      <c r="B136" s="116" t="s">
        <v>189</v>
      </c>
      <c r="C136" s="117"/>
      <c r="D136" s="116" t="s">
        <v>21</v>
      </c>
      <c r="E136" s="116" t="s">
        <v>187</v>
      </c>
      <c r="F136" s="117"/>
      <c r="G136" s="116">
        <v>1</v>
      </c>
      <c r="H136" s="119">
        <v>1</v>
      </c>
      <c r="I136" s="116">
        <v>0</v>
      </c>
      <c r="J136" s="116">
        <v>0</v>
      </c>
      <c r="K136" s="116">
        <v>0</v>
      </c>
      <c r="L136" s="116" t="s">
        <v>21</v>
      </c>
      <c r="M136" s="120">
        <v>45838</v>
      </c>
      <c r="N136" s="149">
        <v>45838</v>
      </c>
      <c r="O136" s="116">
        <v>0</v>
      </c>
      <c r="P136" s="116" t="s">
        <v>21</v>
      </c>
      <c r="Q136" s="143">
        <v>0</v>
      </c>
      <c r="R136" s="143">
        <v>0</v>
      </c>
    </row>
    <row r="137" spans="1:18" ht="16.5" hidden="1" thickBot="1" x14ac:dyDescent="0.3">
      <c r="A137" s="415"/>
      <c r="B137" s="96" t="s">
        <v>190</v>
      </c>
      <c r="C137" s="22"/>
      <c r="D137" s="22"/>
      <c r="E137" s="96"/>
      <c r="F137" s="22"/>
      <c r="G137" s="96" t="s">
        <v>21</v>
      </c>
      <c r="H137" s="144"/>
      <c r="I137" s="96" t="s">
        <v>21</v>
      </c>
      <c r="J137" s="22"/>
      <c r="K137" s="22"/>
      <c r="L137" s="96" t="s">
        <v>21</v>
      </c>
      <c r="M137" s="146"/>
      <c r="N137" s="147"/>
      <c r="O137" s="96" t="s">
        <v>21</v>
      </c>
      <c r="P137" s="96" t="s">
        <v>21</v>
      </c>
      <c r="Q137" s="96" t="s">
        <v>21</v>
      </c>
      <c r="R137" s="96" t="s">
        <v>21</v>
      </c>
    </row>
    <row r="138" spans="1:18" ht="32.25" hidden="1" thickBot="1" x14ac:dyDescent="0.3">
      <c r="A138" s="415"/>
      <c r="B138" s="131" t="s">
        <v>191</v>
      </c>
      <c r="C138" s="132"/>
      <c r="D138" s="132" t="s">
        <v>192</v>
      </c>
      <c r="E138" s="131" t="s">
        <v>193</v>
      </c>
      <c r="F138" s="132">
        <v>383</v>
      </c>
      <c r="G138" s="172">
        <v>378693.5</v>
      </c>
      <c r="H138" s="134">
        <v>0</v>
      </c>
      <c r="I138" s="172">
        <v>0</v>
      </c>
      <c r="J138" s="172">
        <v>0</v>
      </c>
      <c r="K138" s="172">
        <f>G138</f>
        <v>378693.5</v>
      </c>
      <c r="L138" s="131" t="s">
        <v>21</v>
      </c>
      <c r="M138" s="148">
        <v>45657</v>
      </c>
      <c r="N138" s="138">
        <v>45838</v>
      </c>
      <c r="O138" s="131" t="s">
        <v>21</v>
      </c>
      <c r="P138" s="131" t="s">
        <v>21</v>
      </c>
      <c r="Q138" s="131" t="s">
        <v>21</v>
      </c>
      <c r="R138" s="131" t="s">
        <v>21</v>
      </c>
    </row>
    <row r="139" spans="1:18" ht="32.25" hidden="1" thickBot="1" x14ac:dyDescent="0.3">
      <c r="A139" s="416"/>
      <c r="B139" s="96" t="s">
        <v>191</v>
      </c>
      <c r="C139" s="22"/>
      <c r="D139" s="22" t="s">
        <v>192</v>
      </c>
      <c r="E139" s="111" t="s">
        <v>193</v>
      </c>
      <c r="F139" s="22">
        <v>383</v>
      </c>
      <c r="G139" s="176">
        <v>568040.25</v>
      </c>
      <c r="H139" s="144">
        <v>568040.25</v>
      </c>
      <c r="I139" s="176">
        <v>0</v>
      </c>
      <c r="J139" s="176">
        <v>0</v>
      </c>
      <c r="K139" s="176">
        <f>G139</f>
        <v>568040.25</v>
      </c>
      <c r="L139" s="96" t="s">
        <v>21</v>
      </c>
      <c r="M139" s="146">
        <v>45747</v>
      </c>
      <c r="N139" s="150">
        <v>45838</v>
      </c>
      <c r="O139" s="96" t="s">
        <v>21</v>
      </c>
      <c r="P139" s="96" t="s">
        <v>21</v>
      </c>
      <c r="Q139" s="96" t="s">
        <v>21</v>
      </c>
      <c r="R139" s="96" t="s">
        <v>21</v>
      </c>
    </row>
    <row r="140" spans="1:18" s="123" customFormat="1" ht="15.75" hidden="1" customHeight="1" x14ac:dyDescent="0.25">
      <c r="A140" s="414" t="s">
        <v>227</v>
      </c>
      <c r="B140" s="116" t="s">
        <v>189</v>
      </c>
      <c r="C140" s="117"/>
      <c r="D140" s="116" t="s">
        <v>21</v>
      </c>
      <c r="E140" s="116" t="s">
        <v>187</v>
      </c>
      <c r="F140" s="117"/>
      <c r="G140" s="116">
        <v>1</v>
      </c>
      <c r="H140" s="119">
        <v>1</v>
      </c>
      <c r="I140" s="116">
        <v>0</v>
      </c>
      <c r="J140" s="116">
        <v>0</v>
      </c>
      <c r="K140" s="116">
        <v>0</v>
      </c>
      <c r="L140" s="116" t="s">
        <v>21</v>
      </c>
      <c r="M140" s="120">
        <v>45838</v>
      </c>
      <c r="N140" s="149">
        <v>45838</v>
      </c>
      <c r="O140" s="116">
        <v>0</v>
      </c>
      <c r="P140" s="116" t="s">
        <v>21</v>
      </c>
      <c r="Q140" s="143">
        <v>0</v>
      </c>
      <c r="R140" s="143">
        <v>0</v>
      </c>
    </row>
    <row r="141" spans="1:18" ht="16.5" hidden="1" thickBot="1" x14ac:dyDescent="0.3">
      <c r="A141" s="415"/>
      <c r="B141" s="96" t="s">
        <v>190</v>
      </c>
      <c r="C141" s="22"/>
      <c r="D141" s="22"/>
      <c r="E141" s="96"/>
      <c r="F141" s="22"/>
      <c r="G141" s="96" t="s">
        <v>21</v>
      </c>
      <c r="H141" s="144"/>
      <c r="I141" s="96" t="s">
        <v>21</v>
      </c>
      <c r="J141" s="22"/>
      <c r="K141" s="22"/>
      <c r="L141" s="96" t="s">
        <v>21</v>
      </c>
      <c r="M141" s="146"/>
      <c r="N141" s="147"/>
      <c r="O141" s="96" t="s">
        <v>21</v>
      </c>
      <c r="P141" s="96" t="s">
        <v>21</v>
      </c>
      <c r="Q141" s="96" t="s">
        <v>21</v>
      </c>
      <c r="R141" s="96" t="s">
        <v>21</v>
      </c>
    </row>
    <row r="142" spans="1:18" ht="32.25" hidden="1" thickBot="1" x14ac:dyDescent="0.3">
      <c r="A142" s="415"/>
      <c r="B142" s="131" t="s">
        <v>191</v>
      </c>
      <c r="C142" s="132"/>
      <c r="D142" s="132" t="s">
        <v>192</v>
      </c>
      <c r="E142" s="131" t="s">
        <v>193</v>
      </c>
      <c r="F142" s="132">
        <v>383</v>
      </c>
      <c r="G142" s="172">
        <v>425000</v>
      </c>
      <c r="H142" s="134">
        <v>0</v>
      </c>
      <c r="I142" s="172">
        <v>500000</v>
      </c>
      <c r="J142" s="172">
        <v>0</v>
      </c>
      <c r="K142" s="172">
        <v>0</v>
      </c>
      <c r="L142" s="131" t="s">
        <v>21</v>
      </c>
      <c r="M142" s="148">
        <v>45657</v>
      </c>
      <c r="N142" s="138">
        <v>45657</v>
      </c>
      <c r="O142" s="131" t="s">
        <v>21</v>
      </c>
      <c r="P142" s="131" t="s">
        <v>21</v>
      </c>
      <c r="Q142" s="131" t="s">
        <v>21</v>
      </c>
      <c r="R142" s="131" t="s">
        <v>21</v>
      </c>
    </row>
    <row r="143" spans="1:18" ht="32.25" hidden="1" thickBot="1" x14ac:dyDescent="0.3">
      <c r="A143" s="416"/>
      <c r="B143" s="96" t="s">
        <v>191</v>
      </c>
      <c r="C143" s="22"/>
      <c r="D143" s="22" t="s">
        <v>192</v>
      </c>
      <c r="E143" s="111" t="s">
        <v>193</v>
      </c>
      <c r="F143" s="22">
        <v>383</v>
      </c>
      <c r="G143" s="176">
        <v>637500</v>
      </c>
      <c r="H143" s="144">
        <v>637500</v>
      </c>
      <c r="I143" s="176">
        <v>500000</v>
      </c>
      <c r="J143" s="176">
        <v>0</v>
      </c>
      <c r="K143" s="176">
        <f>G143</f>
        <v>637500</v>
      </c>
      <c r="L143" s="96" t="s">
        <v>21</v>
      </c>
      <c r="M143" s="146">
        <v>45747</v>
      </c>
      <c r="N143" s="150">
        <v>45838</v>
      </c>
      <c r="O143" s="96" t="s">
        <v>21</v>
      </c>
      <c r="P143" s="96" t="s">
        <v>21</v>
      </c>
      <c r="Q143" s="96" t="s">
        <v>21</v>
      </c>
      <c r="R143" s="96" t="s">
        <v>21</v>
      </c>
    </row>
    <row r="144" spans="1:18" s="123" customFormat="1" ht="15.75" hidden="1" customHeight="1" x14ac:dyDescent="0.25">
      <c r="A144" s="414" t="s">
        <v>228</v>
      </c>
      <c r="B144" s="116" t="s">
        <v>189</v>
      </c>
      <c r="C144" s="117"/>
      <c r="D144" s="116" t="s">
        <v>21</v>
      </c>
      <c r="E144" s="116" t="s">
        <v>187</v>
      </c>
      <c r="F144" s="117"/>
      <c r="G144" s="116">
        <v>1</v>
      </c>
      <c r="H144" s="119">
        <v>1</v>
      </c>
      <c r="I144" s="116">
        <v>0</v>
      </c>
      <c r="J144" s="116">
        <v>0</v>
      </c>
      <c r="K144" s="116">
        <v>0</v>
      </c>
      <c r="L144" s="116" t="s">
        <v>21</v>
      </c>
      <c r="M144" s="120">
        <v>45838</v>
      </c>
      <c r="N144" s="149">
        <v>45838</v>
      </c>
      <c r="O144" s="116">
        <v>0</v>
      </c>
      <c r="P144" s="116" t="s">
        <v>21</v>
      </c>
      <c r="Q144" s="143">
        <v>0</v>
      </c>
      <c r="R144" s="143">
        <v>0</v>
      </c>
    </row>
    <row r="145" spans="1:18" ht="16.5" hidden="1" thickBot="1" x14ac:dyDescent="0.3">
      <c r="A145" s="415"/>
      <c r="B145" s="96" t="s">
        <v>190</v>
      </c>
      <c r="C145" s="22"/>
      <c r="D145" s="22"/>
      <c r="E145" s="96"/>
      <c r="F145" s="22"/>
      <c r="G145" s="96" t="s">
        <v>21</v>
      </c>
      <c r="H145" s="144"/>
      <c r="I145" s="96" t="s">
        <v>21</v>
      </c>
      <c r="J145" s="22"/>
      <c r="K145" s="22"/>
      <c r="L145" s="96" t="s">
        <v>21</v>
      </c>
      <c r="M145" s="146"/>
      <c r="N145" s="147"/>
      <c r="O145" s="96" t="s">
        <v>21</v>
      </c>
      <c r="P145" s="96" t="s">
        <v>21</v>
      </c>
      <c r="Q145" s="96" t="s">
        <v>21</v>
      </c>
      <c r="R145" s="96" t="s">
        <v>21</v>
      </c>
    </row>
    <row r="146" spans="1:18" ht="32.25" hidden="1" thickBot="1" x14ac:dyDescent="0.3">
      <c r="A146" s="415"/>
      <c r="B146" s="131" t="s">
        <v>191</v>
      </c>
      <c r="C146" s="132"/>
      <c r="D146" s="132" t="s">
        <v>192</v>
      </c>
      <c r="E146" s="131" t="s">
        <v>193</v>
      </c>
      <c r="F146" s="132">
        <v>383</v>
      </c>
      <c r="G146" s="172">
        <v>200000</v>
      </c>
      <c r="H146" s="134">
        <v>0</v>
      </c>
      <c r="I146" s="172">
        <v>0</v>
      </c>
      <c r="J146" s="172">
        <v>0</v>
      </c>
      <c r="K146" s="172">
        <v>200000</v>
      </c>
      <c r="L146" s="131" t="s">
        <v>21</v>
      </c>
      <c r="M146" s="148">
        <v>45657</v>
      </c>
      <c r="N146" s="138">
        <v>45838</v>
      </c>
      <c r="O146" s="131" t="s">
        <v>21</v>
      </c>
      <c r="P146" s="131" t="s">
        <v>21</v>
      </c>
      <c r="Q146" s="131" t="s">
        <v>21</v>
      </c>
      <c r="R146" s="131" t="s">
        <v>21</v>
      </c>
    </row>
    <row r="147" spans="1:18" ht="32.25" hidden="1" thickBot="1" x14ac:dyDescent="0.3">
      <c r="A147" s="416"/>
      <c r="B147" s="96" t="s">
        <v>191</v>
      </c>
      <c r="C147" s="22"/>
      <c r="D147" s="22" t="s">
        <v>192</v>
      </c>
      <c r="E147" s="111" t="s">
        <v>193</v>
      </c>
      <c r="F147" s="22">
        <v>383</v>
      </c>
      <c r="G147" s="176">
        <v>300000</v>
      </c>
      <c r="H147" s="144">
        <v>300000</v>
      </c>
      <c r="I147" s="176">
        <v>0</v>
      </c>
      <c r="J147" s="176">
        <v>0</v>
      </c>
      <c r="K147" s="176">
        <f>G147</f>
        <v>300000</v>
      </c>
      <c r="L147" s="96" t="s">
        <v>21</v>
      </c>
      <c r="M147" s="146">
        <v>45747</v>
      </c>
      <c r="N147" s="150">
        <v>45838</v>
      </c>
      <c r="O147" s="96" t="s">
        <v>21</v>
      </c>
      <c r="P147" s="96" t="s">
        <v>21</v>
      </c>
      <c r="Q147" s="96" t="s">
        <v>21</v>
      </c>
      <c r="R147" s="96" t="s">
        <v>21</v>
      </c>
    </row>
    <row r="148" spans="1:18" s="123" customFormat="1" ht="15.75" hidden="1" customHeight="1" x14ac:dyDescent="0.25">
      <c r="A148" s="423" t="s">
        <v>229</v>
      </c>
      <c r="B148" s="116" t="s">
        <v>189</v>
      </c>
      <c r="C148" s="117"/>
      <c r="D148" s="116" t="s">
        <v>21</v>
      </c>
      <c r="E148" s="116" t="s">
        <v>187</v>
      </c>
      <c r="F148" s="117"/>
      <c r="G148" s="116">
        <v>1</v>
      </c>
      <c r="H148" s="119">
        <v>1</v>
      </c>
      <c r="I148" s="116">
        <v>0</v>
      </c>
      <c r="J148" s="116">
        <v>0</v>
      </c>
      <c r="K148" s="116">
        <v>0</v>
      </c>
      <c r="L148" s="116" t="s">
        <v>21</v>
      </c>
      <c r="M148" s="120">
        <v>45838</v>
      </c>
      <c r="N148" s="149">
        <v>45838</v>
      </c>
      <c r="O148" s="116">
        <v>0</v>
      </c>
      <c r="P148" s="116" t="s">
        <v>21</v>
      </c>
      <c r="Q148" s="143">
        <v>0</v>
      </c>
      <c r="R148" s="143">
        <v>0</v>
      </c>
    </row>
    <row r="149" spans="1:18" ht="16.5" hidden="1" thickBot="1" x14ac:dyDescent="0.3">
      <c r="A149" s="424"/>
      <c r="B149" s="96" t="s">
        <v>190</v>
      </c>
      <c r="C149" s="22"/>
      <c r="D149" s="22"/>
      <c r="E149" s="96"/>
      <c r="F149" s="22"/>
      <c r="G149" s="96" t="s">
        <v>21</v>
      </c>
      <c r="H149" s="144"/>
      <c r="I149" s="96" t="s">
        <v>21</v>
      </c>
      <c r="J149" s="22"/>
      <c r="K149" s="22"/>
      <c r="L149" s="96" t="s">
        <v>21</v>
      </c>
      <c r="M149" s="146"/>
      <c r="N149" s="147"/>
      <c r="O149" s="96" t="s">
        <v>21</v>
      </c>
      <c r="P149" s="96" t="s">
        <v>21</v>
      </c>
      <c r="Q149" s="96" t="s">
        <v>21</v>
      </c>
      <c r="R149" s="96" t="s">
        <v>21</v>
      </c>
    </row>
    <row r="150" spans="1:18" ht="32.25" hidden="1" thickBot="1" x14ac:dyDescent="0.3">
      <c r="A150" s="424"/>
      <c r="B150" s="131" t="s">
        <v>191</v>
      </c>
      <c r="C150" s="132"/>
      <c r="D150" s="132" t="s">
        <v>192</v>
      </c>
      <c r="E150" s="131" t="s">
        <v>193</v>
      </c>
      <c r="F150" s="132">
        <v>383</v>
      </c>
      <c r="G150" s="172">
        <v>335000</v>
      </c>
      <c r="H150" s="134">
        <v>0</v>
      </c>
      <c r="I150" s="178">
        <f>1069202-500000</f>
        <v>569202</v>
      </c>
      <c r="J150" s="172">
        <v>0</v>
      </c>
      <c r="K150" s="172">
        <v>0</v>
      </c>
      <c r="L150" s="131" t="s">
        <v>21</v>
      </c>
      <c r="M150" s="148">
        <v>45657</v>
      </c>
      <c r="N150" s="138">
        <v>45657</v>
      </c>
      <c r="O150" s="131" t="s">
        <v>21</v>
      </c>
      <c r="P150" s="131" t="s">
        <v>21</v>
      </c>
      <c r="Q150" s="131" t="s">
        <v>21</v>
      </c>
      <c r="R150" s="131" t="s">
        <v>21</v>
      </c>
    </row>
    <row r="151" spans="1:18" ht="32.25" hidden="1" thickBot="1" x14ac:dyDescent="0.3">
      <c r="A151" s="425"/>
      <c r="B151" s="96" t="s">
        <v>191</v>
      </c>
      <c r="C151" s="22"/>
      <c r="D151" s="22" t="s">
        <v>192</v>
      </c>
      <c r="E151" s="111" t="s">
        <v>193</v>
      </c>
      <c r="F151" s="22">
        <v>383</v>
      </c>
      <c r="G151" s="176">
        <v>502500</v>
      </c>
      <c r="H151" s="144">
        <v>502500</v>
      </c>
      <c r="I151" s="179">
        <f>1069202-500000</f>
        <v>569202</v>
      </c>
      <c r="J151" s="176">
        <v>0</v>
      </c>
      <c r="K151" s="176">
        <v>0</v>
      </c>
      <c r="L151" s="96" t="s">
        <v>21</v>
      </c>
      <c r="M151" s="146">
        <v>45747</v>
      </c>
      <c r="N151" s="150">
        <v>45657</v>
      </c>
      <c r="O151" s="96" t="s">
        <v>21</v>
      </c>
      <c r="P151" s="96" t="s">
        <v>21</v>
      </c>
      <c r="Q151" s="96" t="s">
        <v>21</v>
      </c>
      <c r="R151" s="96" t="s">
        <v>21</v>
      </c>
    </row>
    <row r="152" spans="1:18" s="123" customFormat="1" ht="15.75" hidden="1" customHeight="1" x14ac:dyDescent="0.25">
      <c r="A152" s="414" t="s">
        <v>230</v>
      </c>
      <c r="B152" s="116" t="s">
        <v>189</v>
      </c>
      <c r="C152" s="117"/>
      <c r="D152" s="116" t="s">
        <v>21</v>
      </c>
      <c r="E152" s="116" t="s">
        <v>187</v>
      </c>
      <c r="F152" s="117"/>
      <c r="G152" s="116">
        <v>1</v>
      </c>
      <c r="H152" s="119">
        <v>1</v>
      </c>
      <c r="I152" s="116">
        <v>0</v>
      </c>
      <c r="J152" s="116">
        <v>0</v>
      </c>
      <c r="K152" s="116">
        <v>0</v>
      </c>
      <c r="L152" s="116" t="s">
        <v>21</v>
      </c>
      <c r="M152" s="120">
        <v>45838</v>
      </c>
      <c r="N152" s="149">
        <v>45838</v>
      </c>
      <c r="O152" s="116">
        <v>0</v>
      </c>
      <c r="P152" s="116" t="s">
        <v>21</v>
      </c>
      <c r="Q152" s="143">
        <v>0</v>
      </c>
      <c r="R152" s="143">
        <v>0</v>
      </c>
    </row>
    <row r="153" spans="1:18" ht="16.5" hidden="1" thickBot="1" x14ac:dyDescent="0.3">
      <c r="A153" s="415"/>
      <c r="B153" s="96" t="s">
        <v>190</v>
      </c>
      <c r="C153" s="22"/>
      <c r="D153" s="22"/>
      <c r="E153" s="96"/>
      <c r="F153" s="22"/>
      <c r="G153" s="96" t="s">
        <v>21</v>
      </c>
      <c r="H153" s="144"/>
      <c r="I153" s="96" t="s">
        <v>21</v>
      </c>
      <c r="J153" s="22"/>
      <c r="K153" s="22"/>
      <c r="L153" s="96" t="s">
        <v>21</v>
      </c>
      <c r="M153" s="146"/>
      <c r="N153" s="147"/>
      <c r="O153" s="96" t="s">
        <v>21</v>
      </c>
      <c r="P153" s="96" t="s">
        <v>21</v>
      </c>
      <c r="Q153" s="96" t="s">
        <v>21</v>
      </c>
      <c r="R153" s="96" t="s">
        <v>21</v>
      </c>
    </row>
    <row r="154" spans="1:18" ht="32.25" hidden="1" thickBot="1" x14ac:dyDescent="0.3">
      <c r="A154" s="415"/>
      <c r="B154" s="131" t="s">
        <v>191</v>
      </c>
      <c r="C154" s="132"/>
      <c r="D154" s="132" t="s">
        <v>192</v>
      </c>
      <c r="E154" s="131" t="s">
        <v>193</v>
      </c>
      <c r="F154" s="132">
        <v>383</v>
      </c>
      <c r="G154" s="172">
        <v>333500</v>
      </c>
      <c r="H154" s="134">
        <v>0</v>
      </c>
      <c r="I154" s="172">
        <v>500000</v>
      </c>
      <c r="J154" s="172">
        <v>0</v>
      </c>
      <c r="K154" s="172">
        <v>0</v>
      </c>
      <c r="L154" s="131" t="s">
        <v>21</v>
      </c>
      <c r="M154" s="148">
        <v>45657</v>
      </c>
      <c r="N154" s="138">
        <v>45657</v>
      </c>
      <c r="O154" s="131" t="s">
        <v>21</v>
      </c>
      <c r="P154" s="131" t="s">
        <v>21</v>
      </c>
      <c r="Q154" s="131" t="s">
        <v>21</v>
      </c>
      <c r="R154" s="131" t="s">
        <v>21</v>
      </c>
    </row>
    <row r="155" spans="1:18" ht="32.25" hidden="1" thickBot="1" x14ac:dyDescent="0.3">
      <c r="A155" s="416"/>
      <c r="B155" s="96" t="s">
        <v>191</v>
      </c>
      <c r="C155" s="22"/>
      <c r="D155" s="22" t="s">
        <v>192</v>
      </c>
      <c r="E155" s="111" t="s">
        <v>193</v>
      </c>
      <c r="F155" s="22">
        <v>383</v>
      </c>
      <c r="G155" s="176">
        <v>500250</v>
      </c>
      <c r="H155" s="144">
        <v>500250</v>
      </c>
      <c r="I155" s="176">
        <v>500000</v>
      </c>
      <c r="J155" s="176">
        <v>0</v>
      </c>
      <c r="K155" s="176">
        <f>G155</f>
        <v>500250</v>
      </c>
      <c r="L155" s="96" t="s">
        <v>21</v>
      </c>
      <c r="M155" s="146">
        <v>45747</v>
      </c>
      <c r="N155" s="150">
        <v>45838</v>
      </c>
      <c r="O155" s="96" t="s">
        <v>21</v>
      </c>
      <c r="P155" s="96" t="s">
        <v>21</v>
      </c>
      <c r="Q155" s="96" t="s">
        <v>21</v>
      </c>
      <c r="R155" s="96" t="s">
        <v>21</v>
      </c>
    </row>
    <row r="156" spans="1:18" s="123" customFormat="1" ht="15.75" hidden="1" customHeight="1" x14ac:dyDescent="0.25">
      <c r="A156" s="414" t="s">
        <v>231</v>
      </c>
      <c r="B156" s="116" t="s">
        <v>189</v>
      </c>
      <c r="C156" s="117"/>
      <c r="D156" s="116" t="s">
        <v>21</v>
      </c>
      <c r="E156" s="116" t="s">
        <v>187</v>
      </c>
      <c r="F156" s="117"/>
      <c r="G156" s="116">
        <v>1</v>
      </c>
      <c r="H156" s="119">
        <v>1</v>
      </c>
      <c r="I156" s="116">
        <v>1</v>
      </c>
      <c r="J156" s="116">
        <v>1</v>
      </c>
      <c r="K156" s="116">
        <v>1</v>
      </c>
      <c r="L156" s="116" t="s">
        <v>21</v>
      </c>
      <c r="M156" s="120">
        <v>45838</v>
      </c>
      <c r="N156" s="142">
        <v>45657</v>
      </c>
      <c r="O156" s="116">
        <v>0</v>
      </c>
      <c r="P156" s="116" t="s">
        <v>21</v>
      </c>
      <c r="Q156" s="143">
        <v>0</v>
      </c>
      <c r="R156" s="143">
        <v>0</v>
      </c>
    </row>
    <row r="157" spans="1:18" ht="16.5" hidden="1" thickBot="1" x14ac:dyDescent="0.3">
      <c r="A157" s="415"/>
      <c r="B157" s="96" t="s">
        <v>190</v>
      </c>
      <c r="C157" s="22"/>
      <c r="D157" s="22"/>
      <c r="E157" s="96"/>
      <c r="F157" s="22"/>
      <c r="G157" s="96" t="s">
        <v>21</v>
      </c>
      <c r="H157" s="144"/>
      <c r="I157" s="96" t="s">
        <v>21</v>
      </c>
      <c r="J157" s="22"/>
      <c r="K157" s="22"/>
      <c r="L157" s="96" t="s">
        <v>21</v>
      </c>
      <c r="M157" s="146"/>
      <c r="N157" s="147"/>
      <c r="O157" s="96" t="s">
        <v>21</v>
      </c>
      <c r="P157" s="96" t="s">
        <v>21</v>
      </c>
      <c r="Q157" s="96" t="s">
        <v>21</v>
      </c>
      <c r="R157" s="96" t="s">
        <v>21</v>
      </c>
    </row>
    <row r="158" spans="1:18" ht="32.25" hidden="1" thickBot="1" x14ac:dyDescent="0.3">
      <c r="A158" s="415"/>
      <c r="B158" s="131" t="s">
        <v>191</v>
      </c>
      <c r="C158" s="132"/>
      <c r="D158" s="132" t="s">
        <v>192</v>
      </c>
      <c r="E158" s="131" t="s">
        <v>193</v>
      </c>
      <c r="F158" s="132">
        <v>383</v>
      </c>
      <c r="G158" s="172">
        <v>333575</v>
      </c>
      <c r="H158" s="134">
        <v>0</v>
      </c>
      <c r="I158" s="172">
        <v>667150</v>
      </c>
      <c r="J158" s="172">
        <v>0</v>
      </c>
      <c r="K158" s="172">
        <v>0</v>
      </c>
      <c r="L158" s="131" t="s">
        <v>21</v>
      </c>
      <c r="M158" s="148">
        <v>45657</v>
      </c>
      <c r="N158" s="138">
        <v>45657</v>
      </c>
      <c r="O158" s="131" t="s">
        <v>21</v>
      </c>
      <c r="P158" s="131" t="s">
        <v>21</v>
      </c>
      <c r="Q158" s="131" t="s">
        <v>21</v>
      </c>
      <c r="R158" s="131" t="s">
        <v>21</v>
      </c>
    </row>
    <row r="159" spans="1:18" ht="32.25" hidden="1" thickBot="1" x14ac:dyDescent="0.3">
      <c r="A159" s="416"/>
      <c r="B159" s="96" t="s">
        <v>191</v>
      </c>
      <c r="C159" s="22"/>
      <c r="D159" s="22" t="s">
        <v>192</v>
      </c>
      <c r="E159" s="111" t="s">
        <v>193</v>
      </c>
      <c r="F159" s="22">
        <v>383</v>
      </c>
      <c r="G159" s="176">
        <v>500362.5</v>
      </c>
      <c r="H159" s="144">
        <v>500362.5</v>
      </c>
      <c r="I159" s="176">
        <v>667150</v>
      </c>
      <c r="J159" s="176">
        <v>0</v>
      </c>
      <c r="K159" s="176">
        <v>0</v>
      </c>
      <c r="L159" s="96" t="s">
        <v>21</v>
      </c>
      <c r="M159" s="146">
        <v>45747</v>
      </c>
      <c r="N159" s="150">
        <v>45657</v>
      </c>
      <c r="O159" s="96" t="s">
        <v>21</v>
      </c>
      <c r="P159" s="96" t="s">
        <v>21</v>
      </c>
      <c r="Q159" s="96" t="s">
        <v>21</v>
      </c>
      <c r="R159" s="96" t="s">
        <v>21</v>
      </c>
    </row>
    <row r="160" spans="1:18" s="123" customFormat="1" ht="15.75" hidden="1" customHeight="1" x14ac:dyDescent="0.25">
      <c r="A160" s="414" t="s">
        <v>232</v>
      </c>
      <c r="B160" s="116" t="s">
        <v>189</v>
      </c>
      <c r="C160" s="117"/>
      <c r="D160" s="116" t="s">
        <v>21</v>
      </c>
      <c r="E160" s="116" t="s">
        <v>187</v>
      </c>
      <c r="F160" s="117"/>
      <c r="G160" s="116">
        <v>1</v>
      </c>
      <c r="H160" s="119">
        <v>1</v>
      </c>
      <c r="I160" s="116">
        <v>0</v>
      </c>
      <c r="J160" s="116">
        <v>0</v>
      </c>
      <c r="K160" s="116">
        <v>0</v>
      </c>
      <c r="L160" s="116" t="s">
        <v>21</v>
      </c>
      <c r="M160" s="120">
        <v>45838</v>
      </c>
      <c r="N160" s="149">
        <v>45838</v>
      </c>
      <c r="O160" s="116">
        <v>0</v>
      </c>
      <c r="P160" s="116" t="s">
        <v>21</v>
      </c>
      <c r="Q160" s="143">
        <v>0</v>
      </c>
      <c r="R160" s="143">
        <v>0</v>
      </c>
    </row>
    <row r="161" spans="1:18" ht="16.5" hidden="1" thickBot="1" x14ac:dyDescent="0.3">
      <c r="A161" s="415"/>
      <c r="B161" s="96" t="s">
        <v>190</v>
      </c>
      <c r="C161" s="22"/>
      <c r="D161" s="22"/>
      <c r="E161" s="96"/>
      <c r="F161" s="22"/>
      <c r="G161" s="96" t="s">
        <v>21</v>
      </c>
      <c r="H161" s="144"/>
      <c r="I161" s="96" t="s">
        <v>21</v>
      </c>
      <c r="J161" s="22"/>
      <c r="K161" s="22"/>
      <c r="L161" s="96" t="s">
        <v>21</v>
      </c>
      <c r="M161" s="146"/>
      <c r="N161" s="147"/>
      <c r="O161" s="96" t="s">
        <v>21</v>
      </c>
      <c r="P161" s="96" t="s">
        <v>21</v>
      </c>
      <c r="Q161" s="96" t="s">
        <v>21</v>
      </c>
      <c r="R161" s="96" t="s">
        <v>21</v>
      </c>
    </row>
    <row r="162" spans="1:18" ht="32.25" hidden="1" thickBot="1" x14ac:dyDescent="0.3">
      <c r="A162" s="415"/>
      <c r="B162" s="131" t="s">
        <v>191</v>
      </c>
      <c r="C162" s="132"/>
      <c r="D162" s="132" t="s">
        <v>192</v>
      </c>
      <c r="E162" s="131" t="s">
        <v>193</v>
      </c>
      <c r="F162" s="132">
        <v>383</v>
      </c>
      <c r="G162" s="172">
        <v>335000</v>
      </c>
      <c r="H162" s="134">
        <v>0</v>
      </c>
      <c r="I162" s="172">
        <v>500000</v>
      </c>
      <c r="J162" s="172">
        <v>0</v>
      </c>
      <c r="K162" s="172">
        <v>0</v>
      </c>
      <c r="L162" s="131" t="s">
        <v>21</v>
      </c>
      <c r="M162" s="148">
        <v>45657</v>
      </c>
      <c r="N162" s="138">
        <v>45657</v>
      </c>
      <c r="O162" s="131" t="s">
        <v>21</v>
      </c>
      <c r="P162" s="131" t="s">
        <v>21</v>
      </c>
      <c r="Q162" s="131" t="s">
        <v>21</v>
      </c>
      <c r="R162" s="131" t="s">
        <v>21</v>
      </c>
    </row>
    <row r="163" spans="1:18" ht="32.25" hidden="1" thickBot="1" x14ac:dyDescent="0.3">
      <c r="A163" s="416"/>
      <c r="B163" s="96" t="s">
        <v>191</v>
      </c>
      <c r="C163" s="22"/>
      <c r="D163" s="22" t="s">
        <v>192</v>
      </c>
      <c r="E163" s="111" t="s">
        <v>193</v>
      </c>
      <c r="F163" s="22">
        <v>383</v>
      </c>
      <c r="G163" s="176">
        <v>502500</v>
      </c>
      <c r="H163" s="144">
        <v>502500</v>
      </c>
      <c r="I163" s="176">
        <v>500000</v>
      </c>
      <c r="J163" s="176">
        <v>0</v>
      </c>
      <c r="K163" s="176">
        <f>G163</f>
        <v>502500</v>
      </c>
      <c r="L163" s="96" t="s">
        <v>21</v>
      </c>
      <c r="M163" s="146">
        <v>45747</v>
      </c>
      <c r="N163" s="150">
        <v>45838</v>
      </c>
      <c r="O163" s="96" t="s">
        <v>21</v>
      </c>
      <c r="P163" s="96" t="s">
        <v>21</v>
      </c>
      <c r="Q163" s="96" t="s">
        <v>21</v>
      </c>
      <c r="R163" s="96" t="s">
        <v>21</v>
      </c>
    </row>
    <row r="164" spans="1:18" s="123" customFormat="1" ht="15.75" hidden="1" customHeight="1" x14ac:dyDescent="0.25">
      <c r="A164" s="414" t="s">
        <v>233</v>
      </c>
      <c r="B164" s="116" t="s">
        <v>189</v>
      </c>
      <c r="C164" s="117"/>
      <c r="D164" s="116" t="s">
        <v>21</v>
      </c>
      <c r="E164" s="116" t="s">
        <v>187</v>
      </c>
      <c r="F164" s="117"/>
      <c r="G164" s="116">
        <v>1</v>
      </c>
      <c r="H164" s="119">
        <v>1</v>
      </c>
      <c r="I164" s="116">
        <v>0</v>
      </c>
      <c r="J164" s="116">
        <v>0</v>
      </c>
      <c r="K164" s="116">
        <v>0</v>
      </c>
      <c r="L164" s="116" t="s">
        <v>21</v>
      </c>
      <c r="M164" s="120">
        <v>45838</v>
      </c>
      <c r="N164" s="142">
        <v>45657</v>
      </c>
      <c r="O164" s="116">
        <v>0</v>
      </c>
      <c r="P164" s="116" t="s">
        <v>21</v>
      </c>
      <c r="Q164" s="143">
        <v>0</v>
      </c>
      <c r="R164" s="143">
        <v>0</v>
      </c>
    </row>
    <row r="165" spans="1:18" ht="16.5" hidden="1" thickBot="1" x14ac:dyDescent="0.3">
      <c r="A165" s="415"/>
      <c r="B165" s="96" t="s">
        <v>190</v>
      </c>
      <c r="C165" s="22"/>
      <c r="D165" s="22"/>
      <c r="E165" s="96"/>
      <c r="F165" s="22"/>
      <c r="G165" s="96" t="s">
        <v>21</v>
      </c>
      <c r="H165" s="144"/>
      <c r="I165" s="96" t="s">
        <v>21</v>
      </c>
      <c r="J165" s="22"/>
      <c r="K165" s="22"/>
      <c r="L165" s="96" t="s">
        <v>21</v>
      </c>
      <c r="M165" s="146"/>
      <c r="N165" s="147"/>
      <c r="O165" s="96" t="s">
        <v>21</v>
      </c>
      <c r="P165" s="96" t="s">
        <v>21</v>
      </c>
      <c r="Q165" s="96" t="s">
        <v>21</v>
      </c>
      <c r="R165" s="96" t="s">
        <v>21</v>
      </c>
    </row>
    <row r="166" spans="1:18" ht="32.25" hidden="1" thickBot="1" x14ac:dyDescent="0.3">
      <c r="A166" s="415"/>
      <c r="B166" s="131" t="s">
        <v>191</v>
      </c>
      <c r="C166" s="132"/>
      <c r="D166" s="132" t="s">
        <v>192</v>
      </c>
      <c r="E166" s="131" t="s">
        <v>193</v>
      </c>
      <c r="F166" s="132">
        <v>383</v>
      </c>
      <c r="G166" s="172">
        <v>335000</v>
      </c>
      <c r="H166" s="134">
        <v>0</v>
      </c>
      <c r="I166" s="172">
        <v>674899</v>
      </c>
      <c r="J166" s="172">
        <v>0</v>
      </c>
      <c r="K166" s="172">
        <v>0</v>
      </c>
      <c r="L166" s="131" t="s">
        <v>21</v>
      </c>
      <c r="M166" s="148">
        <v>45657</v>
      </c>
      <c r="N166" s="138">
        <v>45657</v>
      </c>
      <c r="O166" s="131" t="s">
        <v>21</v>
      </c>
      <c r="P166" s="131" t="s">
        <v>21</v>
      </c>
      <c r="Q166" s="131" t="s">
        <v>21</v>
      </c>
      <c r="R166" s="131" t="s">
        <v>21</v>
      </c>
    </row>
    <row r="167" spans="1:18" ht="32.25" hidden="1" thickBot="1" x14ac:dyDescent="0.3">
      <c r="A167" s="416"/>
      <c r="B167" s="96" t="s">
        <v>191</v>
      </c>
      <c r="C167" s="22"/>
      <c r="D167" s="22" t="s">
        <v>192</v>
      </c>
      <c r="E167" s="111" t="s">
        <v>193</v>
      </c>
      <c r="F167" s="22">
        <v>383</v>
      </c>
      <c r="G167" s="176">
        <v>502500</v>
      </c>
      <c r="H167" s="144">
        <v>502500</v>
      </c>
      <c r="I167" s="176">
        <v>674899</v>
      </c>
      <c r="J167" s="176">
        <v>0</v>
      </c>
      <c r="K167" s="176">
        <v>0</v>
      </c>
      <c r="L167" s="96" t="s">
        <v>21</v>
      </c>
      <c r="M167" s="146">
        <v>45747</v>
      </c>
      <c r="N167" s="150">
        <v>45657</v>
      </c>
      <c r="O167" s="96" t="s">
        <v>21</v>
      </c>
      <c r="P167" s="96" t="s">
        <v>21</v>
      </c>
      <c r="Q167" s="96" t="s">
        <v>21</v>
      </c>
      <c r="R167" s="96" t="s">
        <v>21</v>
      </c>
    </row>
    <row r="168" spans="1:18" s="123" customFormat="1" ht="15.75" hidden="1" customHeight="1" x14ac:dyDescent="0.25">
      <c r="A168" s="414" t="s">
        <v>234</v>
      </c>
      <c r="B168" s="116" t="s">
        <v>189</v>
      </c>
      <c r="C168" s="117"/>
      <c r="D168" s="116" t="s">
        <v>21</v>
      </c>
      <c r="E168" s="116" t="s">
        <v>187</v>
      </c>
      <c r="F168" s="117"/>
      <c r="G168" s="116">
        <v>1</v>
      </c>
      <c r="H168" s="119">
        <v>1</v>
      </c>
      <c r="I168" s="116">
        <v>0</v>
      </c>
      <c r="J168" s="116">
        <v>0</v>
      </c>
      <c r="K168" s="116">
        <v>0</v>
      </c>
      <c r="L168" s="116" t="s">
        <v>21</v>
      </c>
      <c r="M168" s="120">
        <v>45838</v>
      </c>
      <c r="N168" s="149">
        <v>45838</v>
      </c>
      <c r="O168" s="116">
        <v>0</v>
      </c>
      <c r="P168" s="116" t="s">
        <v>21</v>
      </c>
      <c r="Q168" s="143">
        <v>0</v>
      </c>
      <c r="R168" s="143">
        <v>0</v>
      </c>
    </row>
    <row r="169" spans="1:18" ht="16.5" hidden="1" thickBot="1" x14ac:dyDescent="0.3">
      <c r="A169" s="415"/>
      <c r="B169" s="96" t="s">
        <v>190</v>
      </c>
      <c r="C169" s="22"/>
      <c r="D169" s="22"/>
      <c r="E169" s="96"/>
      <c r="F169" s="22"/>
      <c r="G169" s="96" t="s">
        <v>21</v>
      </c>
      <c r="H169" s="144"/>
      <c r="I169" s="96" t="s">
        <v>21</v>
      </c>
      <c r="J169" s="22"/>
      <c r="K169" s="22"/>
      <c r="L169" s="96" t="s">
        <v>21</v>
      </c>
      <c r="M169" s="146"/>
      <c r="N169" s="147"/>
      <c r="O169" s="96" t="s">
        <v>21</v>
      </c>
      <c r="P169" s="96" t="s">
        <v>21</v>
      </c>
      <c r="Q169" s="96" t="s">
        <v>21</v>
      </c>
      <c r="R169" s="96" t="s">
        <v>21</v>
      </c>
    </row>
    <row r="170" spans="1:18" ht="32.25" hidden="1" thickBot="1" x14ac:dyDescent="0.3">
      <c r="A170" s="415"/>
      <c r="B170" s="131" t="s">
        <v>191</v>
      </c>
      <c r="C170" s="132"/>
      <c r="D170" s="132" t="s">
        <v>192</v>
      </c>
      <c r="E170" s="131" t="s">
        <v>193</v>
      </c>
      <c r="F170" s="132">
        <v>383</v>
      </c>
      <c r="G170" s="172">
        <v>335000</v>
      </c>
      <c r="H170" s="134">
        <v>0</v>
      </c>
      <c r="I170" s="172">
        <v>467212.2</v>
      </c>
      <c r="J170" s="172">
        <v>0</v>
      </c>
      <c r="K170" s="172">
        <v>0</v>
      </c>
      <c r="L170" s="131" t="s">
        <v>21</v>
      </c>
      <c r="M170" s="148">
        <v>45657</v>
      </c>
      <c r="N170" s="138">
        <v>45657</v>
      </c>
      <c r="O170" s="131" t="s">
        <v>21</v>
      </c>
      <c r="P170" s="131" t="s">
        <v>21</v>
      </c>
      <c r="Q170" s="131" t="s">
        <v>21</v>
      </c>
      <c r="R170" s="131" t="s">
        <v>21</v>
      </c>
    </row>
    <row r="171" spans="1:18" ht="32.25" hidden="1" thickBot="1" x14ac:dyDescent="0.3">
      <c r="A171" s="416"/>
      <c r="B171" s="96" t="s">
        <v>191</v>
      </c>
      <c r="C171" s="22"/>
      <c r="D171" s="22" t="s">
        <v>192</v>
      </c>
      <c r="E171" s="111" t="s">
        <v>193</v>
      </c>
      <c r="F171" s="22">
        <v>383</v>
      </c>
      <c r="G171" s="176">
        <v>502500</v>
      </c>
      <c r="H171" s="144">
        <v>502500</v>
      </c>
      <c r="I171" s="176">
        <v>467212.2</v>
      </c>
      <c r="J171" s="176">
        <v>0</v>
      </c>
      <c r="K171" s="176">
        <f>G171</f>
        <v>502500</v>
      </c>
      <c r="L171" s="96" t="s">
        <v>21</v>
      </c>
      <c r="M171" s="146">
        <v>45747</v>
      </c>
      <c r="N171" s="150">
        <v>45838</v>
      </c>
      <c r="O171" s="96" t="s">
        <v>21</v>
      </c>
      <c r="P171" s="96" t="s">
        <v>21</v>
      </c>
      <c r="Q171" s="96" t="s">
        <v>21</v>
      </c>
      <c r="R171" s="96" t="s">
        <v>21</v>
      </c>
    </row>
    <row r="172" spans="1:18" s="123" customFormat="1" ht="15.75" hidden="1" customHeight="1" x14ac:dyDescent="0.25">
      <c r="A172" s="414" t="s">
        <v>235</v>
      </c>
      <c r="B172" s="116" t="s">
        <v>189</v>
      </c>
      <c r="C172" s="117"/>
      <c r="D172" s="116" t="s">
        <v>21</v>
      </c>
      <c r="E172" s="116" t="s">
        <v>187</v>
      </c>
      <c r="F172" s="117"/>
      <c r="G172" s="116">
        <v>1</v>
      </c>
      <c r="H172" s="119">
        <v>1</v>
      </c>
      <c r="I172" s="116">
        <v>0</v>
      </c>
      <c r="J172" s="116">
        <v>0</v>
      </c>
      <c r="K172" s="116">
        <v>0</v>
      </c>
      <c r="L172" s="116" t="s">
        <v>21</v>
      </c>
      <c r="M172" s="120">
        <v>45838</v>
      </c>
      <c r="N172" s="149">
        <v>45838</v>
      </c>
      <c r="O172" s="116">
        <v>0</v>
      </c>
      <c r="P172" s="116" t="s">
        <v>21</v>
      </c>
      <c r="Q172" s="143">
        <v>0</v>
      </c>
      <c r="R172" s="143">
        <v>0</v>
      </c>
    </row>
    <row r="173" spans="1:18" ht="16.5" hidden="1" thickBot="1" x14ac:dyDescent="0.3">
      <c r="A173" s="415"/>
      <c r="B173" s="96" t="s">
        <v>190</v>
      </c>
      <c r="C173" s="22"/>
      <c r="D173" s="22"/>
      <c r="E173" s="96"/>
      <c r="F173" s="22"/>
      <c r="G173" s="96" t="s">
        <v>21</v>
      </c>
      <c r="H173" s="144"/>
      <c r="I173" s="96" t="s">
        <v>21</v>
      </c>
      <c r="J173" s="22"/>
      <c r="K173" s="22"/>
      <c r="L173" s="96" t="s">
        <v>21</v>
      </c>
      <c r="M173" s="146"/>
      <c r="N173" s="147"/>
      <c r="O173" s="96" t="s">
        <v>21</v>
      </c>
      <c r="P173" s="96" t="s">
        <v>21</v>
      </c>
      <c r="Q173" s="96" t="s">
        <v>21</v>
      </c>
      <c r="R173" s="96" t="s">
        <v>21</v>
      </c>
    </row>
    <row r="174" spans="1:18" ht="32.25" hidden="1" thickBot="1" x14ac:dyDescent="0.3">
      <c r="A174" s="415"/>
      <c r="B174" s="131" t="s">
        <v>191</v>
      </c>
      <c r="C174" s="132"/>
      <c r="D174" s="132" t="s">
        <v>192</v>
      </c>
      <c r="E174" s="131" t="s">
        <v>193</v>
      </c>
      <c r="F174" s="132">
        <v>383</v>
      </c>
      <c r="G174" s="172">
        <v>130000</v>
      </c>
      <c r="H174" s="134">
        <v>0</v>
      </c>
      <c r="I174" s="172">
        <v>184058.71</v>
      </c>
      <c r="J174" s="172">
        <v>0</v>
      </c>
      <c r="K174" s="172">
        <v>0</v>
      </c>
      <c r="L174" s="131" t="s">
        <v>21</v>
      </c>
      <c r="M174" s="148">
        <v>45657</v>
      </c>
      <c r="N174" s="138">
        <v>45657</v>
      </c>
      <c r="O174" s="131" t="s">
        <v>21</v>
      </c>
      <c r="P174" s="131" t="s">
        <v>21</v>
      </c>
      <c r="Q174" s="131" t="s">
        <v>21</v>
      </c>
      <c r="R174" s="131" t="s">
        <v>21</v>
      </c>
    </row>
    <row r="175" spans="1:18" ht="32.25" hidden="1" thickBot="1" x14ac:dyDescent="0.3">
      <c r="A175" s="416"/>
      <c r="B175" s="96" t="s">
        <v>191</v>
      </c>
      <c r="C175" s="22"/>
      <c r="D175" s="22" t="s">
        <v>192</v>
      </c>
      <c r="E175" s="111" t="s">
        <v>193</v>
      </c>
      <c r="F175" s="22">
        <v>383</v>
      </c>
      <c r="G175" s="176">
        <v>195000</v>
      </c>
      <c r="H175" s="144">
        <v>195000</v>
      </c>
      <c r="I175" s="176">
        <v>184058.71</v>
      </c>
      <c r="J175" s="176">
        <v>0</v>
      </c>
      <c r="K175" s="176">
        <f>G175</f>
        <v>195000</v>
      </c>
      <c r="L175" s="96" t="s">
        <v>21</v>
      </c>
      <c r="M175" s="146">
        <v>45747</v>
      </c>
      <c r="N175" s="150">
        <v>45838</v>
      </c>
      <c r="O175" s="96" t="s">
        <v>21</v>
      </c>
      <c r="P175" s="96" t="s">
        <v>21</v>
      </c>
      <c r="Q175" s="96" t="s">
        <v>21</v>
      </c>
      <c r="R175" s="96" t="s">
        <v>21</v>
      </c>
    </row>
    <row r="176" spans="1:18" s="123" customFormat="1" ht="32.25" hidden="1" customHeight="1" x14ac:dyDescent="0.25">
      <c r="A176" s="414" t="s">
        <v>236</v>
      </c>
      <c r="B176" s="116" t="s">
        <v>189</v>
      </c>
      <c r="C176" s="117"/>
      <c r="D176" s="116" t="s">
        <v>21</v>
      </c>
      <c r="E176" s="116" t="s">
        <v>187</v>
      </c>
      <c r="F176" s="117"/>
      <c r="G176" s="116">
        <v>1</v>
      </c>
      <c r="H176" s="119">
        <v>1</v>
      </c>
      <c r="I176" s="116">
        <v>0</v>
      </c>
      <c r="J176" s="116">
        <v>0</v>
      </c>
      <c r="K176" s="116">
        <v>0</v>
      </c>
      <c r="L176" s="116" t="s">
        <v>21</v>
      </c>
      <c r="M176" s="120">
        <v>45838</v>
      </c>
      <c r="N176" s="149">
        <v>45838</v>
      </c>
      <c r="O176" s="116">
        <v>0</v>
      </c>
      <c r="P176" s="116" t="s">
        <v>21</v>
      </c>
      <c r="Q176" s="143">
        <v>0</v>
      </c>
      <c r="R176" s="143">
        <v>0</v>
      </c>
    </row>
    <row r="177" spans="1:23" ht="32.25" hidden="1" customHeight="1" x14ac:dyDescent="0.25">
      <c r="A177" s="415"/>
      <c r="B177" s="96" t="s">
        <v>190</v>
      </c>
      <c r="C177" s="22"/>
      <c r="D177" s="22"/>
      <c r="E177" s="96"/>
      <c r="F177" s="22"/>
      <c r="G177" s="96" t="s">
        <v>21</v>
      </c>
      <c r="H177" s="144"/>
      <c r="I177" s="96" t="s">
        <v>21</v>
      </c>
      <c r="J177" s="22"/>
      <c r="K177" s="22"/>
      <c r="L177" s="96" t="s">
        <v>21</v>
      </c>
      <c r="M177" s="146"/>
      <c r="N177" s="147"/>
      <c r="O177" s="96" t="s">
        <v>21</v>
      </c>
      <c r="P177" s="96" t="s">
        <v>21</v>
      </c>
      <c r="Q177" s="96" t="s">
        <v>21</v>
      </c>
      <c r="R177" s="96" t="s">
        <v>21</v>
      </c>
    </row>
    <row r="178" spans="1:23" ht="32.25" hidden="1" customHeight="1" x14ac:dyDescent="0.25">
      <c r="A178" s="415"/>
      <c r="B178" s="131" t="s">
        <v>191</v>
      </c>
      <c r="C178" s="132"/>
      <c r="D178" s="132" t="s">
        <v>192</v>
      </c>
      <c r="E178" s="131" t="s">
        <v>193</v>
      </c>
      <c r="F178" s="132">
        <v>383</v>
      </c>
      <c r="G178" s="172">
        <v>333500</v>
      </c>
      <c r="H178" s="134">
        <v>0</v>
      </c>
      <c r="I178" s="172">
        <v>500000</v>
      </c>
      <c r="J178" s="172">
        <v>0</v>
      </c>
      <c r="K178" s="172">
        <v>0</v>
      </c>
      <c r="L178" s="131" t="s">
        <v>21</v>
      </c>
      <c r="M178" s="148">
        <v>45657</v>
      </c>
      <c r="N178" s="138">
        <v>45657</v>
      </c>
      <c r="O178" s="131" t="s">
        <v>21</v>
      </c>
      <c r="P178" s="131" t="s">
        <v>21</v>
      </c>
      <c r="Q178" s="131" t="s">
        <v>21</v>
      </c>
      <c r="R178" s="131" t="s">
        <v>21</v>
      </c>
    </row>
    <row r="179" spans="1:23" ht="32.25" hidden="1" customHeight="1" x14ac:dyDescent="0.25">
      <c r="A179" s="416"/>
      <c r="B179" s="96" t="s">
        <v>191</v>
      </c>
      <c r="C179" s="22"/>
      <c r="D179" s="22" t="s">
        <v>192</v>
      </c>
      <c r="E179" s="111" t="s">
        <v>193</v>
      </c>
      <c r="F179" s="22">
        <v>383</v>
      </c>
      <c r="G179" s="176">
        <v>500250</v>
      </c>
      <c r="H179" s="144">
        <v>500250</v>
      </c>
      <c r="I179" s="176">
        <v>500000</v>
      </c>
      <c r="J179" s="176">
        <v>0</v>
      </c>
      <c r="K179" s="176">
        <f>G179</f>
        <v>500250</v>
      </c>
      <c r="L179" s="96" t="s">
        <v>21</v>
      </c>
      <c r="M179" s="146">
        <v>45747</v>
      </c>
      <c r="N179" s="150">
        <v>45838</v>
      </c>
      <c r="O179" s="96" t="s">
        <v>21</v>
      </c>
      <c r="P179" s="96" t="s">
        <v>21</v>
      </c>
      <c r="Q179" s="96" t="s">
        <v>21</v>
      </c>
      <c r="R179" s="96" t="s">
        <v>21</v>
      </c>
    </row>
    <row r="180" spans="1:23" s="123" customFormat="1" ht="32.25" hidden="1" customHeight="1" x14ac:dyDescent="0.25">
      <c r="A180" s="414" t="s">
        <v>237</v>
      </c>
      <c r="B180" s="116" t="s">
        <v>189</v>
      </c>
      <c r="C180" s="117"/>
      <c r="D180" s="116" t="s">
        <v>21</v>
      </c>
      <c r="E180" s="116" t="s">
        <v>187</v>
      </c>
      <c r="F180" s="117"/>
      <c r="G180" s="116">
        <v>1</v>
      </c>
      <c r="H180" s="119">
        <v>1</v>
      </c>
      <c r="I180" s="116">
        <v>0</v>
      </c>
      <c r="J180" s="116">
        <v>0</v>
      </c>
      <c r="K180" s="116">
        <v>0</v>
      </c>
      <c r="L180" s="116" t="s">
        <v>21</v>
      </c>
      <c r="M180" s="120">
        <v>45838</v>
      </c>
      <c r="N180" s="149">
        <v>45838</v>
      </c>
      <c r="O180" s="116">
        <v>0</v>
      </c>
      <c r="P180" s="116" t="s">
        <v>21</v>
      </c>
      <c r="Q180" s="143">
        <v>0</v>
      </c>
      <c r="R180" s="143">
        <v>0</v>
      </c>
    </row>
    <row r="181" spans="1:23" ht="32.25" hidden="1" customHeight="1" x14ac:dyDescent="0.25">
      <c r="A181" s="415"/>
      <c r="B181" s="96" t="s">
        <v>190</v>
      </c>
      <c r="C181" s="22"/>
      <c r="D181" s="22"/>
      <c r="E181" s="96"/>
      <c r="F181" s="22"/>
      <c r="G181" s="96" t="s">
        <v>21</v>
      </c>
      <c r="H181" s="144"/>
      <c r="I181" s="96" t="s">
        <v>21</v>
      </c>
      <c r="J181" s="22"/>
      <c r="K181" s="22"/>
      <c r="L181" s="96" t="s">
        <v>21</v>
      </c>
      <c r="M181" s="146"/>
      <c r="N181" s="147"/>
      <c r="O181" s="96" t="s">
        <v>21</v>
      </c>
      <c r="P181" s="96" t="s">
        <v>21</v>
      </c>
      <c r="Q181" s="96" t="s">
        <v>21</v>
      </c>
      <c r="R181" s="96" t="s">
        <v>21</v>
      </c>
    </row>
    <row r="182" spans="1:23" ht="32.25" hidden="1" customHeight="1" x14ac:dyDescent="0.25">
      <c r="A182" s="415"/>
      <c r="B182" s="131" t="s">
        <v>191</v>
      </c>
      <c r="C182" s="132"/>
      <c r="D182" s="132" t="s">
        <v>192</v>
      </c>
      <c r="E182" s="131" t="s">
        <v>193</v>
      </c>
      <c r="F182" s="132">
        <v>383</v>
      </c>
      <c r="G182" s="172">
        <v>333470</v>
      </c>
      <c r="H182" s="134">
        <v>0</v>
      </c>
      <c r="I182" s="172">
        <v>120000</v>
      </c>
      <c r="J182" s="172">
        <v>0</v>
      </c>
      <c r="K182" s="172">
        <v>0</v>
      </c>
      <c r="L182" s="131" t="s">
        <v>21</v>
      </c>
      <c r="M182" s="148">
        <v>45657</v>
      </c>
      <c r="N182" s="138">
        <v>45657</v>
      </c>
      <c r="O182" s="131" t="s">
        <v>21</v>
      </c>
      <c r="P182" s="131" t="s">
        <v>21</v>
      </c>
      <c r="Q182" s="131" t="s">
        <v>21</v>
      </c>
      <c r="R182" s="131" t="s">
        <v>21</v>
      </c>
    </row>
    <row r="183" spans="1:23" ht="32.25" hidden="1" customHeight="1" x14ac:dyDescent="0.25">
      <c r="A183" s="415"/>
      <c r="B183" s="280" t="s">
        <v>191</v>
      </c>
      <c r="C183" s="281"/>
      <c r="D183" s="281" t="s">
        <v>192</v>
      </c>
      <c r="E183" s="282" t="s">
        <v>193</v>
      </c>
      <c r="F183" s="281">
        <v>383</v>
      </c>
      <c r="G183" s="283">
        <v>500205</v>
      </c>
      <c r="H183" s="284">
        <v>500205</v>
      </c>
      <c r="I183" s="283">
        <v>120000</v>
      </c>
      <c r="J183" s="283">
        <v>0</v>
      </c>
      <c r="K183" s="283">
        <f>G183</f>
        <v>500205</v>
      </c>
      <c r="L183" s="280" t="s">
        <v>21</v>
      </c>
      <c r="M183" s="285">
        <v>45747</v>
      </c>
      <c r="N183" s="286">
        <v>45838</v>
      </c>
      <c r="O183" s="280" t="s">
        <v>21</v>
      </c>
      <c r="P183" s="280" t="s">
        <v>21</v>
      </c>
      <c r="Q183" s="280" t="s">
        <v>21</v>
      </c>
      <c r="R183" s="280" t="s">
        <v>21</v>
      </c>
    </row>
    <row r="184" spans="1:23" ht="32.25" thickBot="1" x14ac:dyDescent="0.3">
      <c r="A184" s="434" t="s">
        <v>674</v>
      </c>
      <c r="B184" s="287" t="s">
        <v>189</v>
      </c>
      <c r="C184" s="288" t="s">
        <v>535</v>
      </c>
      <c r="D184" s="287" t="s">
        <v>570</v>
      </c>
      <c r="E184" s="287" t="s">
        <v>187</v>
      </c>
      <c r="F184" s="288">
        <v>642</v>
      </c>
      <c r="G184" s="287">
        <v>460</v>
      </c>
      <c r="H184" s="289">
        <v>230</v>
      </c>
      <c r="I184" s="289">
        <v>255</v>
      </c>
      <c r="J184" s="289">
        <v>255</v>
      </c>
      <c r="K184" s="289">
        <v>230</v>
      </c>
      <c r="L184" s="290" t="s">
        <v>21</v>
      </c>
      <c r="M184" s="291">
        <v>46022</v>
      </c>
      <c r="N184" s="291" t="s">
        <v>533</v>
      </c>
      <c r="O184" s="292">
        <v>3135680.07</v>
      </c>
      <c r="P184" s="292" t="s">
        <v>538</v>
      </c>
      <c r="Q184" s="292">
        <f>O184*0.75</f>
        <v>2351760.0524999998</v>
      </c>
      <c r="R184" s="293">
        <v>1734817.89</v>
      </c>
    </row>
    <row r="185" spans="1:23" ht="32.25" thickBot="1" x14ac:dyDescent="0.3">
      <c r="A185" s="435"/>
      <c r="B185" s="80" t="s">
        <v>675</v>
      </c>
      <c r="C185" s="294" t="s">
        <v>535</v>
      </c>
      <c r="D185" s="295" t="s">
        <v>570</v>
      </c>
      <c r="E185" s="80" t="s">
        <v>187</v>
      </c>
      <c r="F185" s="19">
        <v>642</v>
      </c>
      <c r="G185" s="79">
        <v>220</v>
      </c>
      <c r="H185" s="162">
        <v>110</v>
      </c>
      <c r="I185" s="162">
        <v>130</v>
      </c>
      <c r="J185" s="162">
        <v>130</v>
      </c>
      <c r="K185" s="162">
        <v>110</v>
      </c>
      <c r="L185" s="80" t="s">
        <v>21</v>
      </c>
      <c r="M185" s="47" t="s">
        <v>533</v>
      </c>
      <c r="N185" s="291" t="s">
        <v>533</v>
      </c>
      <c r="O185" s="80" t="s">
        <v>21</v>
      </c>
      <c r="P185" s="80" t="s">
        <v>21</v>
      </c>
      <c r="Q185" s="80" t="s">
        <v>21</v>
      </c>
      <c r="R185" s="296" t="s">
        <v>21</v>
      </c>
      <c r="S185" s="297"/>
      <c r="T185" s="298"/>
      <c r="U185" s="298"/>
      <c r="V185" s="298"/>
      <c r="W185" s="298"/>
    </row>
    <row r="186" spans="1:23" ht="32.25" thickBot="1" x14ac:dyDescent="0.3">
      <c r="A186" s="436"/>
      <c r="B186" s="299" t="s">
        <v>540</v>
      </c>
      <c r="C186" s="294" t="s">
        <v>535</v>
      </c>
      <c r="D186" s="295" t="s">
        <v>570</v>
      </c>
      <c r="E186" s="299" t="s">
        <v>414</v>
      </c>
      <c r="F186" s="300">
        <v>642</v>
      </c>
      <c r="G186" s="301">
        <v>240</v>
      </c>
      <c r="H186" s="302">
        <v>120</v>
      </c>
      <c r="I186" s="302">
        <v>125</v>
      </c>
      <c r="J186" s="302">
        <v>125</v>
      </c>
      <c r="K186" s="302">
        <v>120</v>
      </c>
      <c r="L186" s="299" t="s">
        <v>21</v>
      </c>
      <c r="M186" s="47" t="s">
        <v>533</v>
      </c>
      <c r="N186" s="291" t="s">
        <v>533</v>
      </c>
      <c r="O186" s="80" t="s">
        <v>21</v>
      </c>
      <c r="P186" s="80" t="s">
        <v>21</v>
      </c>
      <c r="Q186" s="80" t="s">
        <v>21</v>
      </c>
      <c r="R186" s="296" t="s">
        <v>21</v>
      </c>
      <c r="S186" s="297"/>
      <c r="T186" s="298"/>
      <c r="U186" s="298"/>
      <c r="V186" s="298"/>
      <c r="W186" s="298"/>
    </row>
    <row r="187" spans="1:23" ht="32.25" thickBot="1" x14ac:dyDescent="0.3">
      <c r="A187" s="431" t="s">
        <v>676</v>
      </c>
      <c r="B187" s="303" t="s">
        <v>189</v>
      </c>
      <c r="C187" s="288" t="s">
        <v>535</v>
      </c>
      <c r="D187" s="287" t="s">
        <v>570</v>
      </c>
      <c r="E187" s="287" t="s">
        <v>187</v>
      </c>
      <c r="F187" s="288">
        <v>642</v>
      </c>
      <c r="G187" s="287">
        <v>700</v>
      </c>
      <c r="H187" s="289">
        <v>350</v>
      </c>
      <c r="I187" s="289">
        <v>385</v>
      </c>
      <c r="J187" s="289">
        <v>385</v>
      </c>
      <c r="K187" s="289">
        <v>350</v>
      </c>
      <c r="L187" s="290" t="s">
        <v>21</v>
      </c>
      <c r="M187" s="291">
        <v>46022</v>
      </c>
      <c r="N187" s="291" t="s">
        <v>533</v>
      </c>
      <c r="O187" s="292">
        <v>5179566.71</v>
      </c>
      <c r="P187" s="292" t="s">
        <v>538</v>
      </c>
      <c r="Q187" s="292">
        <f>O187*0.75</f>
        <v>3884675.0324999997</v>
      </c>
      <c r="R187" s="293">
        <v>2914527.4</v>
      </c>
      <c r="S187" s="297"/>
      <c r="T187" s="298"/>
      <c r="U187" s="298"/>
      <c r="V187" s="298"/>
      <c r="W187" s="298"/>
    </row>
    <row r="188" spans="1:23" ht="32.25" thickBot="1" x14ac:dyDescent="0.3">
      <c r="A188" s="432"/>
      <c r="B188" s="80" t="s">
        <v>675</v>
      </c>
      <c r="C188" s="294" t="s">
        <v>535</v>
      </c>
      <c r="D188" s="295" t="s">
        <v>570</v>
      </c>
      <c r="E188" s="80" t="s">
        <v>187</v>
      </c>
      <c r="F188" s="19">
        <v>642</v>
      </c>
      <c r="G188" s="79">
        <v>300</v>
      </c>
      <c r="H188" s="162">
        <v>150</v>
      </c>
      <c r="I188" s="162">
        <v>169</v>
      </c>
      <c r="J188" s="162">
        <v>169</v>
      </c>
      <c r="K188" s="162">
        <v>150</v>
      </c>
      <c r="L188" s="80" t="s">
        <v>21</v>
      </c>
      <c r="M188" s="47" t="s">
        <v>533</v>
      </c>
      <c r="N188" s="291" t="s">
        <v>533</v>
      </c>
      <c r="O188" s="80" t="s">
        <v>21</v>
      </c>
      <c r="P188" s="80" t="s">
        <v>21</v>
      </c>
      <c r="Q188" s="80" t="s">
        <v>21</v>
      </c>
      <c r="R188" s="296" t="s">
        <v>21</v>
      </c>
    </row>
    <row r="189" spans="1:23" ht="32.25" thickBot="1" x14ac:dyDescent="0.3">
      <c r="A189" s="433"/>
      <c r="B189" s="299" t="s">
        <v>540</v>
      </c>
      <c r="C189" s="294" t="s">
        <v>535</v>
      </c>
      <c r="D189" s="295" t="s">
        <v>570</v>
      </c>
      <c r="E189" s="299" t="s">
        <v>414</v>
      </c>
      <c r="F189" s="300">
        <v>642</v>
      </c>
      <c r="G189" s="301">
        <v>400</v>
      </c>
      <c r="H189" s="302">
        <v>200</v>
      </c>
      <c r="I189" s="302">
        <v>216</v>
      </c>
      <c r="J189" s="302">
        <v>216</v>
      </c>
      <c r="K189" s="302">
        <v>200</v>
      </c>
      <c r="L189" s="299" t="s">
        <v>21</v>
      </c>
      <c r="M189" s="47" t="s">
        <v>533</v>
      </c>
      <c r="N189" s="291" t="s">
        <v>533</v>
      </c>
      <c r="O189" s="80" t="s">
        <v>21</v>
      </c>
      <c r="P189" s="80" t="s">
        <v>21</v>
      </c>
      <c r="Q189" s="80" t="s">
        <v>21</v>
      </c>
      <c r="R189" s="296" t="s">
        <v>21</v>
      </c>
    </row>
    <row r="190" spans="1:23" ht="32.25" thickBot="1" x14ac:dyDescent="0.3">
      <c r="A190" s="431" t="s">
        <v>541</v>
      </c>
      <c r="B190" s="303" t="s">
        <v>189</v>
      </c>
      <c r="C190" s="288" t="s">
        <v>535</v>
      </c>
      <c r="D190" s="287" t="s">
        <v>570</v>
      </c>
      <c r="E190" s="287" t="s">
        <v>187</v>
      </c>
      <c r="F190" s="288">
        <v>642</v>
      </c>
      <c r="G190" s="304" t="s">
        <v>542</v>
      </c>
      <c r="H190" s="289">
        <v>200</v>
      </c>
      <c r="I190" s="289">
        <v>236</v>
      </c>
      <c r="J190" s="289">
        <v>236</v>
      </c>
      <c r="K190" s="289">
        <v>200</v>
      </c>
      <c r="L190" s="290" t="s">
        <v>21</v>
      </c>
      <c r="M190" s="291">
        <v>46022</v>
      </c>
      <c r="N190" s="291" t="s">
        <v>533</v>
      </c>
      <c r="O190" s="292">
        <v>1878690.8</v>
      </c>
      <c r="P190" s="292" t="s">
        <v>538</v>
      </c>
      <c r="Q190" s="292">
        <f>O190*0.75</f>
        <v>1409018.1</v>
      </c>
      <c r="R190" s="293">
        <v>909670.88</v>
      </c>
    </row>
    <row r="191" spans="1:23" ht="32.25" thickBot="1" x14ac:dyDescent="0.3">
      <c r="A191" s="432"/>
      <c r="B191" s="80" t="s">
        <v>675</v>
      </c>
      <c r="C191" s="294" t="s">
        <v>535</v>
      </c>
      <c r="D191" s="295" t="s">
        <v>570</v>
      </c>
      <c r="E191" s="80" t="s">
        <v>187</v>
      </c>
      <c r="F191" s="19">
        <v>642</v>
      </c>
      <c r="G191" s="79" t="s">
        <v>543</v>
      </c>
      <c r="H191" s="162">
        <v>100</v>
      </c>
      <c r="I191" s="162">
        <v>122</v>
      </c>
      <c r="J191" s="162">
        <v>122</v>
      </c>
      <c r="K191" s="162">
        <v>100</v>
      </c>
      <c r="L191" s="80" t="s">
        <v>21</v>
      </c>
      <c r="M191" s="47" t="s">
        <v>533</v>
      </c>
      <c r="N191" s="291" t="s">
        <v>533</v>
      </c>
      <c r="O191" s="80" t="s">
        <v>21</v>
      </c>
      <c r="P191" s="80" t="s">
        <v>21</v>
      </c>
      <c r="Q191" s="80" t="s">
        <v>21</v>
      </c>
      <c r="R191" s="296" t="s">
        <v>21</v>
      </c>
    </row>
    <row r="192" spans="1:23" ht="32.25" thickBot="1" x14ac:dyDescent="0.3">
      <c r="A192" s="433"/>
      <c r="B192" s="299" t="s">
        <v>540</v>
      </c>
      <c r="C192" s="294" t="s">
        <v>535</v>
      </c>
      <c r="D192" s="295" t="s">
        <v>570</v>
      </c>
      <c r="E192" s="299" t="s">
        <v>414</v>
      </c>
      <c r="F192" s="300">
        <v>642</v>
      </c>
      <c r="G192" s="301" t="s">
        <v>543</v>
      </c>
      <c r="H192" s="302">
        <v>100</v>
      </c>
      <c r="I192" s="302">
        <v>114</v>
      </c>
      <c r="J192" s="302">
        <v>114</v>
      </c>
      <c r="K192" s="302">
        <v>100</v>
      </c>
      <c r="L192" s="299" t="s">
        <v>21</v>
      </c>
      <c r="M192" s="47" t="s">
        <v>533</v>
      </c>
      <c r="N192" s="291" t="s">
        <v>533</v>
      </c>
      <c r="O192" s="80" t="s">
        <v>21</v>
      </c>
      <c r="P192" s="80" t="s">
        <v>21</v>
      </c>
      <c r="Q192" s="80" t="s">
        <v>21</v>
      </c>
      <c r="R192" s="296" t="s">
        <v>21</v>
      </c>
    </row>
    <row r="193" spans="1:18" ht="32.25" thickBot="1" x14ac:dyDescent="0.3">
      <c r="A193" s="431" t="s">
        <v>677</v>
      </c>
      <c r="B193" s="303" t="s">
        <v>189</v>
      </c>
      <c r="C193" s="288" t="s">
        <v>535</v>
      </c>
      <c r="D193" s="287" t="s">
        <v>570</v>
      </c>
      <c r="E193" s="287" t="s">
        <v>187</v>
      </c>
      <c r="F193" s="288">
        <v>642</v>
      </c>
      <c r="G193" s="304" t="s">
        <v>542</v>
      </c>
      <c r="H193" s="289">
        <v>200</v>
      </c>
      <c r="I193" s="289">
        <v>242</v>
      </c>
      <c r="J193" s="289">
        <v>242</v>
      </c>
      <c r="K193" s="289">
        <v>200</v>
      </c>
      <c r="L193" s="290" t="s">
        <v>21</v>
      </c>
      <c r="M193" s="291">
        <v>46022</v>
      </c>
      <c r="N193" s="291" t="s">
        <v>533</v>
      </c>
      <c r="O193" s="305">
        <v>2647691.9300000002</v>
      </c>
      <c r="P193" s="305" t="s">
        <v>538</v>
      </c>
      <c r="Q193" s="305">
        <f>O193*0.75</f>
        <v>1985768.9475000002</v>
      </c>
      <c r="R193" s="293">
        <v>1215913.46</v>
      </c>
    </row>
    <row r="194" spans="1:18" ht="32.25" thickBot="1" x14ac:dyDescent="0.3">
      <c r="A194" s="432"/>
      <c r="B194" s="80" t="s">
        <v>675</v>
      </c>
      <c r="C194" s="294" t="s">
        <v>535</v>
      </c>
      <c r="D194" s="295" t="s">
        <v>570</v>
      </c>
      <c r="E194" s="80" t="s">
        <v>187</v>
      </c>
      <c r="F194" s="19">
        <v>642</v>
      </c>
      <c r="G194" s="79" t="s">
        <v>543</v>
      </c>
      <c r="H194" s="162">
        <v>100</v>
      </c>
      <c r="I194" s="162">
        <v>127</v>
      </c>
      <c r="J194" s="162">
        <v>127</v>
      </c>
      <c r="K194" s="162">
        <v>100</v>
      </c>
      <c r="L194" s="80" t="s">
        <v>21</v>
      </c>
      <c r="M194" s="47" t="s">
        <v>533</v>
      </c>
      <c r="N194" s="291" t="s">
        <v>533</v>
      </c>
      <c r="O194" s="80" t="s">
        <v>21</v>
      </c>
      <c r="P194" s="80" t="s">
        <v>21</v>
      </c>
      <c r="Q194" s="80" t="s">
        <v>21</v>
      </c>
      <c r="R194" s="296" t="s">
        <v>21</v>
      </c>
    </row>
    <row r="195" spans="1:18" ht="32.25" thickBot="1" x14ac:dyDescent="0.3">
      <c r="A195" s="433"/>
      <c r="B195" s="299" t="s">
        <v>540</v>
      </c>
      <c r="C195" s="294" t="s">
        <v>535</v>
      </c>
      <c r="D195" s="295" t="s">
        <v>570</v>
      </c>
      <c r="E195" s="299" t="s">
        <v>414</v>
      </c>
      <c r="F195" s="300">
        <v>642</v>
      </c>
      <c r="G195" s="301" t="s">
        <v>543</v>
      </c>
      <c r="H195" s="302">
        <v>100</v>
      </c>
      <c r="I195" s="302">
        <v>115</v>
      </c>
      <c r="J195" s="302">
        <v>115</v>
      </c>
      <c r="K195" s="302">
        <v>100</v>
      </c>
      <c r="L195" s="299" t="s">
        <v>21</v>
      </c>
      <c r="M195" s="47" t="s">
        <v>533</v>
      </c>
      <c r="N195" s="291" t="s">
        <v>533</v>
      </c>
      <c r="O195" s="80" t="s">
        <v>21</v>
      </c>
      <c r="P195" s="80" t="s">
        <v>21</v>
      </c>
      <c r="Q195" s="80" t="s">
        <v>21</v>
      </c>
      <c r="R195" s="296" t="s">
        <v>21</v>
      </c>
    </row>
    <row r="196" spans="1:18" ht="32.25" thickBot="1" x14ac:dyDescent="0.3">
      <c r="A196" s="431" t="s">
        <v>678</v>
      </c>
      <c r="B196" s="303" t="s">
        <v>189</v>
      </c>
      <c r="C196" s="288" t="s">
        <v>535</v>
      </c>
      <c r="D196" s="287" t="s">
        <v>570</v>
      </c>
      <c r="E196" s="287" t="s">
        <v>187</v>
      </c>
      <c r="F196" s="288">
        <v>642</v>
      </c>
      <c r="G196" s="304" t="s">
        <v>551</v>
      </c>
      <c r="H196" s="289">
        <v>230</v>
      </c>
      <c r="I196" s="289">
        <v>353</v>
      </c>
      <c r="J196" s="289">
        <v>353</v>
      </c>
      <c r="K196" s="289">
        <v>230</v>
      </c>
      <c r="L196" s="290" t="s">
        <v>21</v>
      </c>
      <c r="M196" s="291">
        <v>46022</v>
      </c>
      <c r="N196" s="291" t="s">
        <v>533</v>
      </c>
      <c r="O196" s="292">
        <v>3120339.64</v>
      </c>
      <c r="P196" s="292" t="s">
        <v>538</v>
      </c>
      <c r="Q196" s="292">
        <f>O196*0.75</f>
        <v>2340254.73</v>
      </c>
      <c r="R196" s="293">
        <v>1220822.75</v>
      </c>
    </row>
    <row r="197" spans="1:18" ht="32.25" thickBot="1" x14ac:dyDescent="0.3">
      <c r="A197" s="432"/>
      <c r="B197" s="80" t="s">
        <v>675</v>
      </c>
      <c r="C197" s="294" t="s">
        <v>535</v>
      </c>
      <c r="D197" s="295" t="s">
        <v>570</v>
      </c>
      <c r="E197" s="80" t="s">
        <v>187</v>
      </c>
      <c r="F197" s="19">
        <v>642</v>
      </c>
      <c r="G197" s="79" t="s">
        <v>552</v>
      </c>
      <c r="H197" s="162">
        <v>110</v>
      </c>
      <c r="I197" s="162">
        <v>186</v>
      </c>
      <c r="J197" s="162">
        <v>186</v>
      </c>
      <c r="K197" s="162">
        <v>110</v>
      </c>
      <c r="L197" s="80" t="s">
        <v>21</v>
      </c>
      <c r="M197" s="47" t="s">
        <v>533</v>
      </c>
      <c r="N197" s="291" t="s">
        <v>533</v>
      </c>
      <c r="O197" s="80" t="s">
        <v>21</v>
      </c>
      <c r="P197" s="80" t="s">
        <v>21</v>
      </c>
      <c r="Q197" s="80" t="s">
        <v>21</v>
      </c>
      <c r="R197" s="296" t="s">
        <v>21</v>
      </c>
    </row>
    <row r="198" spans="1:18" ht="32.25" thickBot="1" x14ac:dyDescent="0.3">
      <c r="A198" s="433"/>
      <c r="B198" s="299" t="s">
        <v>540</v>
      </c>
      <c r="C198" s="294" t="s">
        <v>535</v>
      </c>
      <c r="D198" s="295" t="s">
        <v>570</v>
      </c>
      <c r="E198" s="299" t="s">
        <v>414</v>
      </c>
      <c r="F198" s="300">
        <v>642</v>
      </c>
      <c r="G198" s="301" t="s">
        <v>546</v>
      </c>
      <c r="H198" s="302">
        <v>120</v>
      </c>
      <c r="I198" s="302">
        <v>167</v>
      </c>
      <c r="J198" s="302">
        <v>167</v>
      </c>
      <c r="K198" s="302">
        <v>120</v>
      </c>
      <c r="L198" s="299" t="s">
        <v>21</v>
      </c>
      <c r="M198" s="47" t="s">
        <v>533</v>
      </c>
      <c r="N198" s="291" t="s">
        <v>533</v>
      </c>
      <c r="O198" s="80" t="s">
        <v>21</v>
      </c>
      <c r="P198" s="80" t="s">
        <v>21</v>
      </c>
      <c r="Q198" s="80" t="s">
        <v>21</v>
      </c>
      <c r="R198" s="296" t="s">
        <v>21</v>
      </c>
    </row>
    <row r="199" spans="1:18" ht="32.25" thickBot="1" x14ac:dyDescent="0.3">
      <c r="A199" s="431" t="s">
        <v>666</v>
      </c>
      <c r="B199" s="303" t="s">
        <v>189</v>
      </c>
      <c r="C199" s="288" t="s">
        <v>535</v>
      </c>
      <c r="D199" s="287" t="s">
        <v>570</v>
      </c>
      <c r="E199" s="287" t="s">
        <v>187</v>
      </c>
      <c r="F199" s="288">
        <v>642</v>
      </c>
      <c r="G199" s="304" t="s">
        <v>679</v>
      </c>
      <c r="H199" s="289">
        <v>290</v>
      </c>
      <c r="I199" s="289">
        <v>290</v>
      </c>
      <c r="J199" s="289">
        <v>290</v>
      </c>
      <c r="K199" s="289">
        <v>290</v>
      </c>
      <c r="L199" s="290" t="s">
        <v>21</v>
      </c>
      <c r="M199" s="291">
        <v>46022</v>
      </c>
      <c r="N199" s="291" t="s">
        <v>533</v>
      </c>
      <c r="O199" s="292">
        <v>4354040.8499999996</v>
      </c>
      <c r="P199" s="292" t="s">
        <v>538</v>
      </c>
      <c r="Q199" s="292">
        <f>O199*0.75</f>
        <v>3265530.6374999997</v>
      </c>
      <c r="R199" s="293">
        <v>2528784.85</v>
      </c>
    </row>
    <row r="200" spans="1:18" ht="32.25" thickBot="1" x14ac:dyDescent="0.3">
      <c r="A200" s="432"/>
      <c r="B200" s="80" t="s">
        <v>675</v>
      </c>
      <c r="C200" s="294" t="s">
        <v>535</v>
      </c>
      <c r="D200" s="295" t="s">
        <v>570</v>
      </c>
      <c r="E200" s="80" t="s">
        <v>187</v>
      </c>
      <c r="F200" s="19">
        <v>642</v>
      </c>
      <c r="G200" s="79" t="s">
        <v>652</v>
      </c>
      <c r="H200" s="162">
        <v>130</v>
      </c>
      <c r="I200" s="162">
        <v>130</v>
      </c>
      <c r="J200" s="162">
        <v>130</v>
      </c>
      <c r="K200" s="162">
        <v>130</v>
      </c>
      <c r="L200" s="80" t="s">
        <v>21</v>
      </c>
      <c r="M200" s="47" t="s">
        <v>533</v>
      </c>
      <c r="N200" s="291" t="s">
        <v>533</v>
      </c>
      <c r="O200" s="80" t="s">
        <v>21</v>
      </c>
      <c r="P200" s="80" t="s">
        <v>21</v>
      </c>
      <c r="Q200" s="80" t="s">
        <v>21</v>
      </c>
      <c r="R200" s="296" t="s">
        <v>21</v>
      </c>
    </row>
    <row r="201" spans="1:18" ht="32.25" thickBot="1" x14ac:dyDescent="0.3">
      <c r="A201" s="433"/>
      <c r="B201" s="299" t="s">
        <v>540</v>
      </c>
      <c r="C201" s="294" t="s">
        <v>535</v>
      </c>
      <c r="D201" s="295" t="s">
        <v>570</v>
      </c>
      <c r="E201" s="299" t="s">
        <v>414</v>
      </c>
      <c r="F201" s="300">
        <v>642</v>
      </c>
      <c r="G201" s="301" t="s">
        <v>680</v>
      </c>
      <c r="H201" s="302">
        <v>160</v>
      </c>
      <c r="I201" s="302">
        <v>160</v>
      </c>
      <c r="J201" s="302">
        <v>160</v>
      </c>
      <c r="K201" s="302">
        <v>160</v>
      </c>
      <c r="L201" s="299" t="s">
        <v>21</v>
      </c>
      <c r="M201" s="47" t="s">
        <v>533</v>
      </c>
      <c r="N201" s="291" t="s">
        <v>533</v>
      </c>
      <c r="O201" s="80" t="s">
        <v>21</v>
      </c>
      <c r="P201" s="80" t="s">
        <v>21</v>
      </c>
      <c r="Q201" s="80" t="s">
        <v>21</v>
      </c>
      <c r="R201" s="296" t="s">
        <v>21</v>
      </c>
    </row>
    <row r="202" spans="1:18" ht="32.25" thickBot="1" x14ac:dyDescent="0.3">
      <c r="A202" s="431" t="s">
        <v>681</v>
      </c>
      <c r="B202" s="303" t="s">
        <v>189</v>
      </c>
      <c r="C202" s="288" t="s">
        <v>535</v>
      </c>
      <c r="D202" s="287" t="s">
        <v>570</v>
      </c>
      <c r="E202" s="287" t="s">
        <v>187</v>
      </c>
      <c r="F202" s="288">
        <v>642</v>
      </c>
      <c r="G202" s="304" t="s">
        <v>679</v>
      </c>
      <c r="H202" s="289">
        <v>290</v>
      </c>
      <c r="I202" s="289">
        <v>401</v>
      </c>
      <c r="J202" s="289">
        <v>401</v>
      </c>
      <c r="K202" s="289">
        <v>290</v>
      </c>
      <c r="L202" s="290" t="s">
        <v>21</v>
      </c>
      <c r="M202" s="291">
        <v>46022</v>
      </c>
      <c r="N202" s="291" t="s">
        <v>533</v>
      </c>
      <c r="O202" s="292">
        <v>4468966.95</v>
      </c>
      <c r="P202" s="292" t="s">
        <v>538</v>
      </c>
      <c r="Q202" s="292">
        <f>O202*0.75</f>
        <v>3351725.2125000004</v>
      </c>
      <c r="R202" s="293">
        <v>1166601.26</v>
      </c>
    </row>
    <row r="203" spans="1:18" ht="32.25" thickBot="1" x14ac:dyDescent="0.3">
      <c r="A203" s="432"/>
      <c r="B203" s="80" t="s">
        <v>675</v>
      </c>
      <c r="C203" s="294" t="s">
        <v>535</v>
      </c>
      <c r="D203" s="295" t="s">
        <v>570</v>
      </c>
      <c r="E203" s="80" t="s">
        <v>187</v>
      </c>
      <c r="F203" s="19">
        <v>642</v>
      </c>
      <c r="G203" s="79" t="s">
        <v>652</v>
      </c>
      <c r="H203" s="162">
        <v>130</v>
      </c>
      <c r="I203" s="162">
        <v>233</v>
      </c>
      <c r="J203" s="162">
        <v>233</v>
      </c>
      <c r="K203" s="162">
        <v>130</v>
      </c>
      <c r="L203" s="80" t="s">
        <v>21</v>
      </c>
      <c r="M203" s="47" t="s">
        <v>533</v>
      </c>
      <c r="N203" s="291" t="s">
        <v>533</v>
      </c>
      <c r="O203" s="80" t="s">
        <v>21</v>
      </c>
      <c r="P203" s="80" t="s">
        <v>21</v>
      </c>
      <c r="Q203" s="80" t="s">
        <v>21</v>
      </c>
      <c r="R203" s="296" t="s">
        <v>21</v>
      </c>
    </row>
    <row r="204" spans="1:18" ht="32.25" thickBot="1" x14ac:dyDescent="0.3">
      <c r="A204" s="433"/>
      <c r="B204" s="299" t="s">
        <v>540</v>
      </c>
      <c r="C204" s="294" t="s">
        <v>535</v>
      </c>
      <c r="D204" s="295" t="s">
        <v>570</v>
      </c>
      <c r="E204" s="299" t="s">
        <v>414</v>
      </c>
      <c r="F204" s="300">
        <v>642</v>
      </c>
      <c r="G204" s="301" t="s">
        <v>680</v>
      </c>
      <c r="H204" s="302">
        <v>160</v>
      </c>
      <c r="I204" s="302">
        <v>168</v>
      </c>
      <c r="J204" s="302">
        <v>168</v>
      </c>
      <c r="K204" s="302">
        <v>160</v>
      </c>
      <c r="L204" s="299" t="s">
        <v>21</v>
      </c>
      <c r="M204" s="47" t="s">
        <v>533</v>
      </c>
      <c r="N204" s="291" t="s">
        <v>533</v>
      </c>
      <c r="O204" s="80" t="s">
        <v>21</v>
      </c>
      <c r="P204" s="80" t="s">
        <v>21</v>
      </c>
      <c r="Q204" s="80" t="s">
        <v>21</v>
      </c>
      <c r="R204" s="296" t="s">
        <v>21</v>
      </c>
    </row>
    <row r="205" spans="1:18" ht="32.25" thickBot="1" x14ac:dyDescent="0.3">
      <c r="A205" s="431" t="s">
        <v>682</v>
      </c>
      <c r="B205" s="303" t="s">
        <v>189</v>
      </c>
      <c r="C205" s="288" t="s">
        <v>535</v>
      </c>
      <c r="D205" s="287" t="s">
        <v>570</v>
      </c>
      <c r="E205" s="287" t="s">
        <v>187</v>
      </c>
      <c r="F205" s="288">
        <v>642</v>
      </c>
      <c r="G205" s="304" t="s">
        <v>679</v>
      </c>
      <c r="H205" s="289">
        <v>290</v>
      </c>
      <c r="I205" s="289">
        <v>324</v>
      </c>
      <c r="J205" s="289">
        <v>324</v>
      </c>
      <c r="K205" s="289">
        <v>290</v>
      </c>
      <c r="L205" s="290" t="s">
        <v>21</v>
      </c>
      <c r="M205" s="291">
        <v>46022</v>
      </c>
      <c r="N205" s="291" t="s">
        <v>533</v>
      </c>
      <c r="O205" s="292">
        <v>4203417.7</v>
      </c>
      <c r="P205" s="292" t="s">
        <v>538</v>
      </c>
      <c r="Q205" s="292">
        <v>3152563.27</v>
      </c>
      <c r="R205" s="293">
        <v>2360425.98</v>
      </c>
    </row>
    <row r="206" spans="1:18" ht="32.25" thickBot="1" x14ac:dyDescent="0.3">
      <c r="A206" s="432"/>
      <c r="B206" s="80" t="s">
        <v>675</v>
      </c>
      <c r="C206" s="294" t="s">
        <v>535</v>
      </c>
      <c r="D206" s="295" t="s">
        <v>570</v>
      </c>
      <c r="E206" s="80" t="s">
        <v>187</v>
      </c>
      <c r="F206" s="19">
        <v>642</v>
      </c>
      <c r="G206" s="79" t="s">
        <v>652</v>
      </c>
      <c r="H206" s="162">
        <v>130</v>
      </c>
      <c r="I206" s="162">
        <v>154</v>
      </c>
      <c r="J206" s="162">
        <v>154</v>
      </c>
      <c r="K206" s="162">
        <v>130</v>
      </c>
      <c r="L206" s="80" t="s">
        <v>21</v>
      </c>
      <c r="M206" s="47" t="s">
        <v>533</v>
      </c>
      <c r="N206" s="291" t="s">
        <v>533</v>
      </c>
      <c r="O206" s="80" t="s">
        <v>21</v>
      </c>
      <c r="P206" s="80" t="s">
        <v>21</v>
      </c>
      <c r="Q206" s="80" t="s">
        <v>21</v>
      </c>
      <c r="R206" s="296" t="s">
        <v>21</v>
      </c>
    </row>
    <row r="207" spans="1:18" ht="32.25" thickBot="1" x14ac:dyDescent="0.3">
      <c r="A207" s="433"/>
      <c r="B207" s="299" t="s">
        <v>540</v>
      </c>
      <c r="C207" s="294" t="s">
        <v>535</v>
      </c>
      <c r="D207" s="295" t="s">
        <v>570</v>
      </c>
      <c r="E207" s="299" t="s">
        <v>414</v>
      </c>
      <c r="F207" s="300">
        <v>642</v>
      </c>
      <c r="G207" s="301" t="s">
        <v>680</v>
      </c>
      <c r="H207" s="302">
        <v>160</v>
      </c>
      <c r="I207" s="302">
        <v>170</v>
      </c>
      <c r="J207" s="302">
        <v>170</v>
      </c>
      <c r="K207" s="302">
        <v>160</v>
      </c>
      <c r="L207" s="299" t="s">
        <v>21</v>
      </c>
      <c r="M207" s="47" t="s">
        <v>533</v>
      </c>
      <c r="N207" s="291" t="s">
        <v>533</v>
      </c>
      <c r="O207" s="80" t="s">
        <v>21</v>
      </c>
      <c r="P207" s="80" t="s">
        <v>21</v>
      </c>
      <c r="Q207" s="80" t="s">
        <v>21</v>
      </c>
      <c r="R207" s="296" t="s">
        <v>21</v>
      </c>
    </row>
    <row r="208" spans="1:18" ht="32.25" thickBot="1" x14ac:dyDescent="0.3">
      <c r="A208" s="431" t="s">
        <v>550</v>
      </c>
      <c r="B208" s="303" t="s">
        <v>189</v>
      </c>
      <c r="C208" s="288" t="s">
        <v>535</v>
      </c>
      <c r="D208" s="287" t="s">
        <v>570</v>
      </c>
      <c r="E208" s="287" t="s">
        <v>187</v>
      </c>
      <c r="F208" s="288">
        <v>642</v>
      </c>
      <c r="G208" s="304" t="s">
        <v>545</v>
      </c>
      <c r="H208" s="289">
        <v>260</v>
      </c>
      <c r="I208" s="289">
        <v>284</v>
      </c>
      <c r="J208" s="289">
        <v>284</v>
      </c>
      <c r="K208" s="289">
        <v>260</v>
      </c>
      <c r="L208" s="290" t="s">
        <v>21</v>
      </c>
      <c r="M208" s="291">
        <v>46022</v>
      </c>
      <c r="N208" s="291" t="s">
        <v>533</v>
      </c>
      <c r="O208" s="292">
        <v>3595376.58</v>
      </c>
      <c r="P208" s="292" t="s">
        <v>538</v>
      </c>
      <c r="Q208" s="292">
        <v>2696532.43</v>
      </c>
      <c r="R208" s="293">
        <v>1416717.09</v>
      </c>
    </row>
    <row r="209" spans="1:18" ht="32.25" thickBot="1" x14ac:dyDescent="0.3">
      <c r="A209" s="432"/>
      <c r="B209" s="80" t="s">
        <v>675</v>
      </c>
      <c r="C209" s="294" t="s">
        <v>535</v>
      </c>
      <c r="D209" s="295" t="s">
        <v>570</v>
      </c>
      <c r="E209" s="80" t="s">
        <v>187</v>
      </c>
      <c r="F209" s="19">
        <v>642</v>
      </c>
      <c r="G209" s="79" t="s">
        <v>546</v>
      </c>
      <c r="H209" s="162">
        <v>120</v>
      </c>
      <c r="I209" s="162">
        <v>137</v>
      </c>
      <c r="J209" s="162">
        <v>137</v>
      </c>
      <c r="K209" s="162">
        <v>120</v>
      </c>
      <c r="L209" s="80" t="s">
        <v>21</v>
      </c>
      <c r="M209" s="47" t="s">
        <v>533</v>
      </c>
      <c r="N209" s="291" t="s">
        <v>533</v>
      </c>
      <c r="O209" s="80" t="s">
        <v>21</v>
      </c>
      <c r="P209" s="80" t="s">
        <v>21</v>
      </c>
      <c r="Q209" s="80" t="s">
        <v>21</v>
      </c>
      <c r="R209" s="296" t="s">
        <v>21</v>
      </c>
    </row>
    <row r="210" spans="1:18" ht="32.25" thickBot="1" x14ac:dyDescent="0.3">
      <c r="A210" s="433"/>
      <c r="B210" s="299" t="s">
        <v>540</v>
      </c>
      <c r="C210" s="294" t="s">
        <v>535</v>
      </c>
      <c r="D210" s="295" t="s">
        <v>570</v>
      </c>
      <c r="E210" s="299" t="s">
        <v>414</v>
      </c>
      <c r="F210" s="300">
        <v>642</v>
      </c>
      <c r="G210" s="301" t="s">
        <v>547</v>
      </c>
      <c r="H210" s="302">
        <v>140</v>
      </c>
      <c r="I210" s="302">
        <v>147</v>
      </c>
      <c r="J210" s="302">
        <v>147</v>
      </c>
      <c r="K210" s="302">
        <v>140</v>
      </c>
      <c r="L210" s="299" t="s">
        <v>21</v>
      </c>
      <c r="M210" s="47" t="s">
        <v>533</v>
      </c>
      <c r="N210" s="291" t="s">
        <v>533</v>
      </c>
      <c r="O210" s="80" t="s">
        <v>21</v>
      </c>
      <c r="P210" s="80" t="s">
        <v>21</v>
      </c>
      <c r="Q210" s="80" t="s">
        <v>21</v>
      </c>
      <c r="R210" s="296" t="s">
        <v>21</v>
      </c>
    </row>
    <row r="211" spans="1:18" ht="32.25" thickBot="1" x14ac:dyDescent="0.3">
      <c r="A211" s="431" t="s">
        <v>655</v>
      </c>
      <c r="B211" s="303" t="s">
        <v>189</v>
      </c>
      <c r="C211" s="288" t="s">
        <v>535</v>
      </c>
      <c r="D211" s="287" t="s">
        <v>570</v>
      </c>
      <c r="E211" s="287" t="s">
        <v>187</v>
      </c>
      <c r="F211" s="288">
        <v>642</v>
      </c>
      <c r="G211" s="304" t="s">
        <v>542</v>
      </c>
      <c r="H211" s="289">
        <v>200</v>
      </c>
      <c r="I211" s="289">
        <v>214</v>
      </c>
      <c r="J211" s="289">
        <v>214</v>
      </c>
      <c r="K211" s="289">
        <v>200</v>
      </c>
      <c r="L211" s="290" t="s">
        <v>21</v>
      </c>
      <c r="M211" s="291">
        <v>46022</v>
      </c>
      <c r="N211" s="291" t="s">
        <v>533</v>
      </c>
      <c r="O211" s="292">
        <v>2085101.68</v>
      </c>
      <c r="P211" s="292" t="s">
        <v>538</v>
      </c>
      <c r="Q211" s="292">
        <f>O211*0.75</f>
        <v>1563826.26</v>
      </c>
      <c r="R211" s="293">
        <v>875638.88</v>
      </c>
    </row>
    <row r="212" spans="1:18" ht="32.25" thickBot="1" x14ac:dyDescent="0.3">
      <c r="A212" s="432"/>
      <c r="B212" s="80" t="s">
        <v>675</v>
      </c>
      <c r="C212" s="294" t="s">
        <v>535</v>
      </c>
      <c r="D212" s="295" t="s">
        <v>570</v>
      </c>
      <c r="E212" s="80" t="s">
        <v>187</v>
      </c>
      <c r="F212" s="19">
        <v>642</v>
      </c>
      <c r="G212" s="79" t="s">
        <v>543</v>
      </c>
      <c r="H212" s="162">
        <v>100</v>
      </c>
      <c r="I212" s="162">
        <v>111</v>
      </c>
      <c r="J212" s="162">
        <v>111</v>
      </c>
      <c r="K212" s="162">
        <v>100</v>
      </c>
      <c r="L212" s="80" t="s">
        <v>21</v>
      </c>
      <c r="M212" s="47" t="s">
        <v>533</v>
      </c>
      <c r="N212" s="291" t="s">
        <v>533</v>
      </c>
      <c r="O212" s="80" t="s">
        <v>21</v>
      </c>
      <c r="P212" s="80" t="s">
        <v>21</v>
      </c>
      <c r="Q212" s="80" t="s">
        <v>21</v>
      </c>
      <c r="R212" s="296" t="s">
        <v>21</v>
      </c>
    </row>
    <row r="213" spans="1:18" ht="32.25" thickBot="1" x14ac:dyDescent="0.3">
      <c r="A213" s="433"/>
      <c r="B213" s="299" t="s">
        <v>540</v>
      </c>
      <c r="C213" s="294" t="s">
        <v>535</v>
      </c>
      <c r="D213" s="295" t="s">
        <v>570</v>
      </c>
      <c r="E213" s="299" t="s">
        <v>414</v>
      </c>
      <c r="F213" s="300">
        <v>642</v>
      </c>
      <c r="G213" s="301" t="s">
        <v>543</v>
      </c>
      <c r="H213" s="302">
        <v>100</v>
      </c>
      <c r="I213" s="302">
        <v>103</v>
      </c>
      <c r="J213" s="302">
        <v>103</v>
      </c>
      <c r="K213" s="302">
        <v>100</v>
      </c>
      <c r="L213" s="299" t="s">
        <v>21</v>
      </c>
      <c r="M213" s="47" t="s">
        <v>533</v>
      </c>
      <c r="N213" s="291" t="s">
        <v>533</v>
      </c>
      <c r="O213" s="80" t="s">
        <v>21</v>
      </c>
      <c r="P213" s="80" t="s">
        <v>21</v>
      </c>
      <c r="Q213" s="80" t="s">
        <v>21</v>
      </c>
      <c r="R213" s="296" t="s">
        <v>21</v>
      </c>
    </row>
    <row r="214" spans="1:18" ht="32.25" thickBot="1" x14ac:dyDescent="0.3">
      <c r="A214" s="431" t="s">
        <v>683</v>
      </c>
      <c r="B214" s="303" t="s">
        <v>189</v>
      </c>
      <c r="C214" s="288" t="s">
        <v>535</v>
      </c>
      <c r="D214" s="287" t="s">
        <v>570</v>
      </c>
      <c r="E214" s="287" t="s">
        <v>187</v>
      </c>
      <c r="F214" s="288">
        <v>642</v>
      </c>
      <c r="G214" s="304" t="s">
        <v>542</v>
      </c>
      <c r="H214" s="289">
        <v>200</v>
      </c>
      <c r="I214" s="289">
        <v>274</v>
      </c>
      <c r="J214" s="289">
        <v>274</v>
      </c>
      <c r="K214" s="289">
        <v>200</v>
      </c>
      <c r="L214" s="290" t="s">
        <v>21</v>
      </c>
      <c r="M214" s="291">
        <v>46022</v>
      </c>
      <c r="N214" s="291" t="s">
        <v>533</v>
      </c>
      <c r="O214" s="292">
        <v>2160450.2400000002</v>
      </c>
      <c r="P214" s="292" t="s">
        <v>538</v>
      </c>
      <c r="Q214" s="292">
        <f>O214*0.75</f>
        <v>1620337.6800000002</v>
      </c>
      <c r="R214" s="293">
        <v>970779</v>
      </c>
    </row>
    <row r="215" spans="1:18" ht="32.25" thickBot="1" x14ac:dyDescent="0.3">
      <c r="A215" s="432"/>
      <c r="B215" s="80" t="s">
        <v>675</v>
      </c>
      <c r="C215" s="294" t="s">
        <v>535</v>
      </c>
      <c r="D215" s="295" t="s">
        <v>570</v>
      </c>
      <c r="E215" s="80" t="s">
        <v>187</v>
      </c>
      <c r="F215" s="19">
        <v>642</v>
      </c>
      <c r="G215" s="79" t="s">
        <v>543</v>
      </c>
      <c r="H215" s="162">
        <v>100</v>
      </c>
      <c r="I215" s="162">
        <v>150</v>
      </c>
      <c r="J215" s="162">
        <v>150</v>
      </c>
      <c r="K215" s="162">
        <v>100</v>
      </c>
      <c r="L215" s="80" t="s">
        <v>21</v>
      </c>
      <c r="M215" s="47" t="s">
        <v>533</v>
      </c>
      <c r="N215" s="291" t="s">
        <v>533</v>
      </c>
      <c r="O215" s="80" t="s">
        <v>21</v>
      </c>
      <c r="P215" s="80" t="s">
        <v>21</v>
      </c>
      <c r="Q215" s="80" t="s">
        <v>21</v>
      </c>
      <c r="R215" s="296" t="s">
        <v>21</v>
      </c>
    </row>
    <row r="216" spans="1:18" ht="32.25" thickBot="1" x14ac:dyDescent="0.3">
      <c r="A216" s="432"/>
      <c r="B216" s="299" t="s">
        <v>540</v>
      </c>
      <c r="C216" s="306" t="s">
        <v>535</v>
      </c>
      <c r="D216" s="307" t="s">
        <v>570</v>
      </c>
      <c r="E216" s="194" t="s">
        <v>414</v>
      </c>
      <c r="F216" s="195">
        <v>642</v>
      </c>
      <c r="G216" s="308" t="s">
        <v>543</v>
      </c>
      <c r="H216" s="309">
        <v>100</v>
      </c>
      <c r="I216" s="309">
        <v>124</v>
      </c>
      <c r="J216" s="309">
        <v>124</v>
      </c>
      <c r="K216" s="309">
        <v>100</v>
      </c>
      <c r="L216" s="194" t="s">
        <v>21</v>
      </c>
      <c r="M216" s="47" t="s">
        <v>533</v>
      </c>
      <c r="N216" s="291" t="s">
        <v>533</v>
      </c>
      <c r="O216" s="194" t="s">
        <v>21</v>
      </c>
      <c r="P216" s="80" t="s">
        <v>21</v>
      </c>
      <c r="Q216" s="194" t="s">
        <v>21</v>
      </c>
      <c r="R216" s="310" t="s">
        <v>21</v>
      </c>
    </row>
    <row r="217" spans="1:18" ht="31.5" x14ac:dyDescent="0.25">
      <c r="A217" s="311" t="s">
        <v>596</v>
      </c>
      <c r="B217" s="116"/>
      <c r="C217" s="312" t="s">
        <v>535</v>
      </c>
      <c r="D217" s="117"/>
      <c r="E217" s="80" t="s">
        <v>414</v>
      </c>
      <c r="F217" s="117"/>
      <c r="G217" s="313" t="s">
        <v>684</v>
      </c>
      <c r="H217" s="314">
        <v>2740</v>
      </c>
      <c r="I217" s="314">
        <v>3258</v>
      </c>
      <c r="J217" s="314">
        <v>3258</v>
      </c>
      <c r="K217" s="314">
        <v>2740</v>
      </c>
      <c r="L217" s="116"/>
      <c r="M217" s="315"/>
      <c r="N217" s="149"/>
      <c r="O217" s="122">
        <f>SUM(O184:O216)</f>
        <v>36829323.149999999</v>
      </c>
      <c r="P217" s="122">
        <f>SUM(P184:P216)</f>
        <v>0</v>
      </c>
      <c r="Q217" s="122">
        <f>SUM(Q184:Q216)</f>
        <v>27621992.352499999</v>
      </c>
      <c r="R217" s="122">
        <f>SUM(R184:R216)</f>
        <v>17314699.440000001</v>
      </c>
    </row>
    <row r="218" spans="1:18" x14ac:dyDescent="0.25">
      <c r="A218" s="316"/>
      <c r="B218" s="11"/>
      <c r="C218" s="11"/>
      <c r="D218" s="11"/>
      <c r="E218" s="11"/>
      <c r="F218" s="11"/>
      <c r="G218" s="11"/>
      <c r="H218" s="317"/>
      <c r="I218" s="11"/>
      <c r="J218" s="11"/>
      <c r="K218" s="11"/>
      <c r="L218" s="11"/>
      <c r="M218" s="11"/>
      <c r="N218" s="318"/>
      <c r="O218" s="319"/>
      <c r="P218" s="11"/>
      <c r="Q218" s="11"/>
      <c r="R218" s="11"/>
    </row>
    <row r="219" spans="1:18" x14ac:dyDescent="0.25">
      <c r="A219" s="320"/>
      <c r="O219" s="170"/>
    </row>
    <row r="220" spans="1:18" x14ac:dyDescent="0.25">
      <c r="A220" s="320"/>
    </row>
  </sheetData>
  <mergeCells count="78">
    <mergeCell ref="A211:A213"/>
    <mergeCell ref="A214:A216"/>
    <mergeCell ref="A193:A195"/>
    <mergeCell ref="A196:A198"/>
    <mergeCell ref="A199:A201"/>
    <mergeCell ref="A202:A204"/>
    <mergeCell ref="A205:A207"/>
    <mergeCell ref="A208:A210"/>
    <mergeCell ref="A190:A192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6"/>
    <mergeCell ref="A187:A189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L4:L5"/>
    <mergeCell ref="M4:M5"/>
    <mergeCell ref="N4:N5"/>
    <mergeCell ref="O4:O5"/>
    <mergeCell ref="P4:P5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19" workbookViewId="0">
      <selection activeCell="C11" sqref="C11"/>
    </sheetView>
  </sheetViews>
  <sheetFormatPr defaultRowHeight="15" x14ac:dyDescent="0.25"/>
  <cols>
    <col min="2" max="2" width="42.42578125" customWidth="1"/>
    <col min="3" max="3" width="25.85546875" customWidth="1"/>
  </cols>
  <sheetData>
    <row r="1" spans="1:3" ht="23.25" x14ac:dyDescent="0.25">
      <c r="A1" s="406" t="s">
        <v>15</v>
      </c>
      <c r="B1" s="406"/>
      <c r="C1" s="406"/>
    </row>
    <row r="2" spans="1:3" ht="15.75" x14ac:dyDescent="0.25">
      <c r="A2" s="95" t="s">
        <v>16</v>
      </c>
      <c r="B2" s="96" t="s">
        <v>17</v>
      </c>
      <c r="C2" s="97" t="s">
        <v>18</v>
      </c>
    </row>
    <row r="3" spans="1:3" ht="15.75" x14ac:dyDescent="0.25">
      <c r="A3" s="95">
        <v>1</v>
      </c>
      <c r="B3" s="96">
        <v>2</v>
      </c>
      <c r="C3" s="96">
        <v>3</v>
      </c>
    </row>
    <row r="4" spans="1:3" ht="99.4" customHeight="1" x14ac:dyDescent="0.25">
      <c r="A4" s="95"/>
      <c r="B4" s="171" t="s">
        <v>560</v>
      </c>
      <c r="C4" s="96"/>
    </row>
    <row r="5" spans="1:3" ht="63" x14ac:dyDescent="0.25">
      <c r="A5" s="99">
        <v>1</v>
      </c>
      <c r="B5" s="100" t="s">
        <v>561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22">
        <v>1</v>
      </c>
    </row>
    <row r="7" spans="1:3" ht="31.5" x14ac:dyDescent="0.25">
      <c r="A7" s="101" t="s">
        <v>24</v>
      </c>
      <c r="B7" s="102" t="s">
        <v>25</v>
      </c>
      <c r="C7" s="22">
        <v>1</v>
      </c>
    </row>
    <row r="8" spans="1:3" ht="31.5" x14ac:dyDescent="0.25">
      <c r="A8" s="101" t="s">
        <v>26</v>
      </c>
      <c r="B8" s="102" t="s">
        <v>27</v>
      </c>
      <c r="C8" s="22">
        <v>0</v>
      </c>
    </row>
    <row r="9" spans="1:3" ht="15.75" x14ac:dyDescent="0.25">
      <c r="A9" s="101" t="s">
        <v>28</v>
      </c>
      <c r="B9" s="102" t="s">
        <v>29</v>
      </c>
      <c r="C9" s="22">
        <v>0</v>
      </c>
    </row>
    <row r="10" spans="1:3" ht="47.25" x14ac:dyDescent="0.25">
      <c r="A10" s="101" t="s">
        <v>30</v>
      </c>
      <c r="B10" s="102" t="s">
        <v>31</v>
      </c>
      <c r="C10" s="22">
        <v>0</v>
      </c>
    </row>
    <row r="11" spans="1:3" ht="31.5" x14ac:dyDescent="0.25">
      <c r="A11" s="101" t="s">
        <v>32</v>
      </c>
      <c r="B11" s="22" t="s">
        <v>33</v>
      </c>
      <c r="C11" s="22">
        <v>0</v>
      </c>
    </row>
    <row r="12" spans="1:3" ht="31.5" x14ac:dyDescent="0.25">
      <c r="A12" s="101" t="s">
        <v>34</v>
      </c>
      <c r="B12" s="102" t="s">
        <v>35</v>
      </c>
      <c r="C12" s="22">
        <v>0</v>
      </c>
    </row>
    <row r="13" spans="1:3" ht="31.5" x14ac:dyDescent="0.25">
      <c r="A13" s="101" t="s">
        <v>36</v>
      </c>
      <c r="B13" s="102" t="s">
        <v>25</v>
      </c>
      <c r="C13" s="22">
        <v>0</v>
      </c>
    </row>
    <row r="14" spans="1:3" ht="63" x14ac:dyDescent="0.25">
      <c r="A14" s="101" t="s">
        <v>37</v>
      </c>
      <c r="B14" s="22" t="s">
        <v>38</v>
      </c>
      <c r="C14" s="22">
        <v>1</v>
      </c>
    </row>
    <row r="15" spans="1:3" ht="31.5" x14ac:dyDescent="0.25">
      <c r="A15" s="101" t="s">
        <v>39</v>
      </c>
      <c r="B15" s="102" t="s">
        <v>40</v>
      </c>
      <c r="C15" s="22">
        <v>0</v>
      </c>
    </row>
    <row r="16" spans="1:3" ht="15.75" x14ac:dyDescent="0.25">
      <c r="A16" s="101" t="s">
        <v>43</v>
      </c>
      <c r="B16" s="100" t="s">
        <v>562</v>
      </c>
      <c r="C16" s="96" t="s">
        <v>21</v>
      </c>
    </row>
    <row r="17" spans="1:3" ht="31.5" x14ac:dyDescent="0.25">
      <c r="A17" s="101" t="s">
        <v>45</v>
      </c>
      <c r="B17" s="22" t="s">
        <v>23</v>
      </c>
      <c r="C17" s="22">
        <v>1</v>
      </c>
    </row>
    <row r="18" spans="1:3" ht="31.5" x14ac:dyDescent="0.25">
      <c r="A18" s="101" t="s">
        <v>46</v>
      </c>
      <c r="B18" s="102" t="s">
        <v>25</v>
      </c>
      <c r="C18" s="22">
        <v>1</v>
      </c>
    </row>
    <row r="19" spans="1:3" ht="31.5" x14ac:dyDescent="0.25">
      <c r="A19" s="101" t="s">
        <v>47</v>
      </c>
      <c r="B19" s="102" t="s">
        <v>27</v>
      </c>
      <c r="C19" s="22">
        <v>0</v>
      </c>
    </row>
    <row r="20" spans="1:3" ht="15.75" x14ac:dyDescent="0.25">
      <c r="A20" s="101" t="s">
        <v>48</v>
      </c>
      <c r="B20" s="102" t="s">
        <v>29</v>
      </c>
      <c r="C20" s="22">
        <v>0</v>
      </c>
    </row>
    <row r="21" spans="1:3" ht="47.25" x14ac:dyDescent="0.25">
      <c r="A21" s="101" t="s">
        <v>49</v>
      </c>
      <c r="B21" s="22" t="s">
        <v>31</v>
      </c>
      <c r="C21" s="22">
        <v>0</v>
      </c>
    </row>
    <row r="22" spans="1:3" ht="31.5" x14ac:dyDescent="0.25">
      <c r="A22" s="101" t="s">
        <v>50</v>
      </c>
      <c r="B22" s="22" t="s">
        <v>51</v>
      </c>
      <c r="C22" s="22">
        <v>0</v>
      </c>
    </row>
    <row r="23" spans="1:3" ht="31.5" x14ac:dyDescent="0.25">
      <c r="A23" s="101" t="s">
        <v>52</v>
      </c>
      <c r="B23" s="102" t="s">
        <v>35</v>
      </c>
      <c r="C23" s="22">
        <v>0</v>
      </c>
    </row>
    <row r="24" spans="1:3" ht="31.5" x14ac:dyDescent="0.25">
      <c r="A24" s="101" t="s">
        <v>53</v>
      </c>
      <c r="B24" s="102" t="s">
        <v>25</v>
      </c>
      <c r="C24" s="22">
        <v>0</v>
      </c>
    </row>
    <row r="25" spans="1:3" ht="63" x14ac:dyDescent="0.25">
      <c r="A25" s="101" t="s">
        <v>54</v>
      </c>
      <c r="B25" s="22" t="s">
        <v>38</v>
      </c>
      <c r="C25" s="22">
        <v>1</v>
      </c>
    </row>
    <row r="26" spans="1:3" ht="31.5" x14ac:dyDescent="0.25">
      <c r="A26" s="101" t="s">
        <v>55</v>
      </c>
      <c r="B26" s="102" t="s">
        <v>40</v>
      </c>
      <c r="C26" s="22">
        <v>0</v>
      </c>
    </row>
    <row r="27" spans="1:3" ht="31.5" x14ac:dyDescent="0.25">
      <c r="A27" s="101" t="s">
        <v>56</v>
      </c>
      <c r="B27" s="102" t="s">
        <v>42</v>
      </c>
      <c r="C27" s="22"/>
    </row>
    <row r="28" spans="1:3" ht="63" x14ac:dyDescent="0.25">
      <c r="A28" s="101" t="s">
        <v>57</v>
      </c>
      <c r="B28" s="100" t="s">
        <v>563</v>
      </c>
      <c r="C28" s="96" t="s">
        <v>21</v>
      </c>
    </row>
    <row r="29" spans="1:3" ht="31.5" x14ac:dyDescent="0.25">
      <c r="A29" s="101" t="s">
        <v>59</v>
      </c>
      <c r="B29" s="22" t="s">
        <v>23</v>
      </c>
      <c r="C29" s="101" t="s">
        <v>564</v>
      </c>
    </row>
    <row r="30" spans="1:3" ht="31.5" x14ac:dyDescent="0.25">
      <c r="A30" s="101" t="s">
        <v>60</v>
      </c>
      <c r="B30" s="102" t="s">
        <v>25</v>
      </c>
      <c r="C30" s="99">
        <v>1</v>
      </c>
    </row>
    <row r="31" spans="1:3" ht="31.5" x14ac:dyDescent="0.25">
      <c r="A31" s="101" t="s">
        <v>61</v>
      </c>
      <c r="B31" s="102" t="s">
        <v>27</v>
      </c>
      <c r="C31" s="22">
        <v>0</v>
      </c>
    </row>
    <row r="32" spans="1:3" ht="15.75" x14ac:dyDescent="0.25">
      <c r="A32" s="101" t="s">
        <v>62</v>
      </c>
      <c r="B32" s="102" t="s">
        <v>29</v>
      </c>
      <c r="C32" s="99">
        <v>0</v>
      </c>
    </row>
    <row r="33" spans="1:3" ht="47.25" x14ac:dyDescent="0.25">
      <c r="A33" s="101" t="s">
        <v>63</v>
      </c>
      <c r="B33" s="22" t="s">
        <v>31</v>
      </c>
      <c r="C33" s="22">
        <v>0</v>
      </c>
    </row>
    <row r="34" spans="1:3" ht="31.5" x14ac:dyDescent="0.25">
      <c r="A34" s="101" t="s">
        <v>64</v>
      </c>
      <c r="B34" s="22" t="s">
        <v>51</v>
      </c>
      <c r="C34" s="22">
        <v>0</v>
      </c>
    </row>
    <row r="35" spans="1:3" ht="31.5" x14ac:dyDescent="0.25">
      <c r="A35" s="101" t="s">
        <v>65</v>
      </c>
      <c r="B35" s="102" t="s">
        <v>35</v>
      </c>
      <c r="C35" s="22">
        <v>0</v>
      </c>
    </row>
    <row r="36" spans="1:3" ht="31.5" x14ac:dyDescent="0.25">
      <c r="A36" s="101" t="s">
        <v>66</v>
      </c>
      <c r="B36" s="102" t="s">
        <v>25</v>
      </c>
      <c r="C36" s="22">
        <v>0</v>
      </c>
    </row>
    <row r="37" spans="1:3" ht="63" x14ac:dyDescent="0.25">
      <c r="A37" s="101" t="s">
        <v>67</v>
      </c>
      <c r="B37" s="22" t="s">
        <v>38</v>
      </c>
      <c r="C37" s="22">
        <v>1</v>
      </c>
    </row>
    <row r="38" spans="1:3" ht="31.5" x14ac:dyDescent="0.25">
      <c r="A38" s="101" t="s">
        <v>68</v>
      </c>
      <c r="B38" s="102" t="s">
        <v>40</v>
      </c>
      <c r="C38" s="22">
        <v>0</v>
      </c>
    </row>
    <row r="39" spans="1:3" ht="31.5" x14ac:dyDescent="0.25">
      <c r="A39" s="101" t="s">
        <v>69</v>
      </c>
      <c r="B39" s="102" t="s">
        <v>42</v>
      </c>
      <c r="C39" s="22">
        <v>0</v>
      </c>
    </row>
    <row r="40" spans="1:3" ht="31.5" x14ac:dyDescent="0.25">
      <c r="A40" s="101" t="s">
        <v>70</v>
      </c>
      <c r="B40" s="100" t="s">
        <v>565</v>
      </c>
      <c r="C40" s="96" t="s">
        <v>21</v>
      </c>
    </row>
    <row r="41" spans="1:3" ht="31.5" x14ac:dyDescent="0.25">
      <c r="A41" s="101" t="s">
        <v>72</v>
      </c>
      <c r="B41" s="22" t="s">
        <v>23</v>
      </c>
      <c r="C41" s="99">
        <v>1</v>
      </c>
    </row>
    <row r="42" spans="1:3" ht="31.5" x14ac:dyDescent="0.25">
      <c r="A42" s="101" t="s">
        <v>73</v>
      </c>
      <c r="B42" s="102" t="s">
        <v>25</v>
      </c>
      <c r="C42" s="99">
        <v>1</v>
      </c>
    </row>
    <row r="43" spans="1:3" ht="31.5" x14ac:dyDescent="0.25">
      <c r="A43" s="101" t="s">
        <v>74</v>
      </c>
      <c r="B43" s="102" t="s">
        <v>27</v>
      </c>
      <c r="C43" s="22">
        <v>0</v>
      </c>
    </row>
    <row r="44" spans="1:3" ht="15.75" x14ac:dyDescent="0.25">
      <c r="A44" s="101" t="s">
        <v>75</v>
      </c>
      <c r="B44" s="102" t="s">
        <v>29</v>
      </c>
      <c r="C44" s="22">
        <v>0</v>
      </c>
    </row>
    <row r="45" spans="1:3" ht="47.25" x14ac:dyDescent="0.25">
      <c r="A45" s="101" t="s">
        <v>76</v>
      </c>
      <c r="B45" s="22" t="s">
        <v>31</v>
      </c>
      <c r="C45" s="22">
        <v>0</v>
      </c>
    </row>
    <row r="46" spans="1:3" ht="31.5" x14ac:dyDescent="0.25">
      <c r="A46" s="101" t="s">
        <v>77</v>
      </c>
      <c r="B46" s="22" t="s">
        <v>51</v>
      </c>
      <c r="C46" s="22">
        <v>0</v>
      </c>
    </row>
    <row r="47" spans="1:3" ht="31.5" x14ac:dyDescent="0.25">
      <c r="A47" s="101" t="s">
        <v>78</v>
      </c>
      <c r="B47" s="102" t="s">
        <v>35</v>
      </c>
      <c r="C47" s="22">
        <v>0</v>
      </c>
    </row>
    <row r="48" spans="1:3" ht="31.5" x14ac:dyDescent="0.25">
      <c r="A48" s="101" t="s">
        <v>79</v>
      </c>
      <c r="B48" s="102" t="s">
        <v>25</v>
      </c>
      <c r="C48" s="22">
        <v>0</v>
      </c>
    </row>
    <row r="49" spans="1:3" ht="63" x14ac:dyDescent="0.25">
      <c r="A49" s="101" t="s">
        <v>80</v>
      </c>
      <c r="B49" s="22" t="s">
        <v>38</v>
      </c>
      <c r="C49" s="22">
        <v>1</v>
      </c>
    </row>
    <row r="50" spans="1:3" ht="31.5" x14ac:dyDescent="0.25">
      <c r="A50" s="101" t="s">
        <v>81</v>
      </c>
      <c r="B50" s="102" t="s">
        <v>40</v>
      </c>
      <c r="C50" s="22">
        <v>0</v>
      </c>
    </row>
    <row r="51" spans="1:3" ht="31.5" x14ac:dyDescent="0.25">
      <c r="A51" s="101" t="s">
        <v>82</v>
      </c>
      <c r="B51" s="102" t="s">
        <v>42</v>
      </c>
      <c r="C51" s="22">
        <v>0</v>
      </c>
    </row>
    <row r="52" spans="1:3" ht="252" x14ac:dyDescent="0.25">
      <c r="A52" s="101" t="s">
        <v>83</v>
      </c>
      <c r="B52" s="100" t="s">
        <v>566</v>
      </c>
      <c r="C52" s="96" t="s">
        <v>21</v>
      </c>
    </row>
    <row r="53" spans="1:3" ht="31.5" x14ac:dyDescent="0.25">
      <c r="A53" s="101" t="s">
        <v>85</v>
      </c>
      <c r="B53" s="22" t="s">
        <v>23</v>
      </c>
      <c r="C53" s="22">
        <v>1</v>
      </c>
    </row>
    <row r="54" spans="1:3" ht="31.5" x14ac:dyDescent="0.25">
      <c r="A54" s="101" t="s">
        <v>86</v>
      </c>
      <c r="B54" s="102" t="s">
        <v>25</v>
      </c>
      <c r="C54" s="22">
        <v>1</v>
      </c>
    </row>
    <row r="55" spans="1:3" ht="31.5" x14ac:dyDescent="0.25">
      <c r="A55" s="101" t="s">
        <v>87</v>
      </c>
      <c r="B55" s="102" t="s">
        <v>27</v>
      </c>
      <c r="C55" s="22">
        <v>0</v>
      </c>
    </row>
    <row r="56" spans="1:3" ht="15.75" x14ac:dyDescent="0.25">
      <c r="A56" s="101" t="s">
        <v>88</v>
      </c>
      <c r="B56" s="102" t="s">
        <v>29</v>
      </c>
      <c r="C56" s="22">
        <v>0</v>
      </c>
    </row>
    <row r="57" spans="1:3" ht="47.25" x14ac:dyDescent="0.25">
      <c r="A57" s="101" t="s">
        <v>89</v>
      </c>
      <c r="B57" s="22" t="s">
        <v>31</v>
      </c>
      <c r="C57" s="22">
        <v>0</v>
      </c>
    </row>
    <row r="58" spans="1:3" ht="31.5" x14ac:dyDescent="0.25">
      <c r="A58" s="101" t="s">
        <v>90</v>
      </c>
      <c r="B58" s="22" t="s">
        <v>51</v>
      </c>
      <c r="C58" s="22">
        <v>0</v>
      </c>
    </row>
    <row r="59" spans="1:3" ht="31.5" x14ac:dyDescent="0.25">
      <c r="A59" s="101" t="s">
        <v>91</v>
      </c>
      <c r="B59" s="102" t="s">
        <v>35</v>
      </c>
      <c r="C59" s="22">
        <v>0</v>
      </c>
    </row>
    <row r="60" spans="1:3" ht="31.5" x14ac:dyDescent="0.25">
      <c r="A60" s="101" t="s">
        <v>92</v>
      </c>
      <c r="B60" s="102" t="s">
        <v>25</v>
      </c>
      <c r="C60" s="22">
        <v>0</v>
      </c>
    </row>
    <row r="61" spans="1:3" ht="63" x14ac:dyDescent="0.25">
      <c r="A61" s="101" t="s">
        <v>93</v>
      </c>
      <c r="B61" s="22" t="s">
        <v>38</v>
      </c>
      <c r="C61" s="22">
        <v>1</v>
      </c>
    </row>
    <row r="62" spans="1:3" ht="31.5" x14ac:dyDescent="0.25">
      <c r="A62" s="101" t="s">
        <v>94</v>
      </c>
      <c r="B62" s="102" t="s">
        <v>40</v>
      </c>
      <c r="C62" s="22">
        <v>0</v>
      </c>
    </row>
    <row r="63" spans="1:3" ht="31.5" x14ac:dyDescent="0.25">
      <c r="A63" s="101" t="s">
        <v>95</v>
      </c>
      <c r="B63" s="102" t="s">
        <v>42</v>
      </c>
      <c r="C63" s="22">
        <v>0</v>
      </c>
    </row>
    <row r="64" spans="1:3" ht="47.25" x14ac:dyDescent="0.25">
      <c r="A64" s="101" t="s">
        <v>96</v>
      </c>
      <c r="B64" s="100" t="s">
        <v>567</v>
      </c>
      <c r="C64" s="96" t="s">
        <v>21</v>
      </c>
    </row>
    <row r="65" spans="1:3" ht="31.5" x14ac:dyDescent="0.25">
      <c r="A65" s="101" t="s">
        <v>98</v>
      </c>
      <c r="B65" s="22" t="s">
        <v>23</v>
      </c>
      <c r="C65" s="22">
        <v>1</v>
      </c>
    </row>
    <row r="66" spans="1:3" ht="31.5" x14ac:dyDescent="0.25">
      <c r="A66" s="101" t="s">
        <v>99</v>
      </c>
      <c r="B66" s="102" t="s">
        <v>25</v>
      </c>
      <c r="C66" s="22">
        <v>1</v>
      </c>
    </row>
    <row r="67" spans="1:3" ht="31.5" x14ac:dyDescent="0.25">
      <c r="A67" s="101" t="s">
        <v>100</v>
      </c>
      <c r="B67" s="102" t="s">
        <v>27</v>
      </c>
      <c r="C67" s="22">
        <v>0</v>
      </c>
    </row>
    <row r="68" spans="1:3" ht="15.75" x14ac:dyDescent="0.25">
      <c r="A68" s="101" t="s">
        <v>101</v>
      </c>
      <c r="B68" s="102" t="s">
        <v>29</v>
      </c>
      <c r="C68" s="22">
        <v>0</v>
      </c>
    </row>
    <row r="69" spans="1:3" ht="47.25" x14ac:dyDescent="0.25">
      <c r="A69" s="101" t="s">
        <v>102</v>
      </c>
      <c r="B69" s="22" t="s">
        <v>31</v>
      </c>
      <c r="C69" s="22">
        <v>0</v>
      </c>
    </row>
    <row r="70" spans="1:3" ht="31.5" x14ac:dyDescent="0.25">
      <c r="A70" s="101" t="s">
        <v>103</v>
      </c>
      <c r="B70" s="22" t="s">
        <v>51</v>
      </c>
      <c r="C70" s="22">
        <v>0</v>
      </c>
    </row>
    <row r="71" spans="1:3" ht="31.5" x14ac:dyDescent="0.25">
      <c r="A71" s="101" t="s">
        <v>104</v>
      </c>
      <c r="B71" s="102" t="s">
        <v>35</v>
      </c>
      <c r="C71" s="22">
        <v>0</v>
      </c>
    </row>
    <row r="72" spans="1:3" ht="31.5" x14ac:dyDescent="0.25">
      <c r="A72" s="101" t="s">
        <v>105</v>
      </c>
      <c r="B72" s="102" t="s">
        <v>25</v>
      </c>
      <c r="C72" s="22">
        <v>0</v>
      </c>
    </row>
    <row r="73" spans="1:3" ht="63" x14ac:dyDescent="0.25">
      <c r="A73" s="101" t="s">
        <v>106</v>
      </c>
      <c r="B73" s="22" t="s">
        <v>38</v>
      </c>
      <c r="C73" s="22">
        <v>1</v>
      </c>
    </row>
    <row r="74" spans="1:3" ht="31.5" x14ac:dyDescent="0.25">
      <c r="A74" s="101" t="s">
        <v>107</v>
      </c>
      <c r="B74" s="102" t="s">
        <v>40</v>
      </c>
      <c r="C74" s="22">
        <v>0</v>
      </c>
    </row>
    <row r="75" spans="1:3" ht="31.5" x14ac:dyDescent="0.25">
      <c r="A75" s="101" t="s">
        <v>108</v>
      </c>
      <c r="B75" s="102" t="s">
        <v>42</v>
      </c>
      <c r="C75" s="22">
        <v>0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opLeftCell="D7" workbookViewId="0">
      <selection activeCell="O191" sqref="O191:O195"/>
    </sheetView>
  </sheetViews>
  <sheetFormatPr defaultRowHeight="15" x14ac:dyDescent="0.25"/>
  <cols>
    <col min="1" max="1" width="25" style="356" customWidth="1"/>
    <col min="2" max="2" width="50.42578125" style="348" customWidth="1"/>
    <col min="3" max="3" width="14.7109375" style="348" customWidth="1"/>
    <col min="4" max="4" width="30.42578125" style="348" customWidth="1"/>
    <col min="5" max="5" width="15.28515625" style="348" bestFit="1" customWidth="1"/>
    <col min="6" max="6" width="13.5703125" style="348" customWidth="1"/>
    <col min="7" max="7" width="18.140625" style="348" customWidth="1"/>
    <col min="8" max="8" width="19.7109375" style="348" customWidth="1"/>
    <col min="9" max="9" width="17.42578125" style="348" customWidth="1"/>
    <col min="10" max="10" width="16" style="348" customWidth="1"/>
    <col min="11" max="11" width="15.5703125" style="349" customWidth="1"/>
    <col min="12" max="12" width="16.5703125" style="348" customWidth="1"/>
    <col min="13" max="13" width="12.42578125" style="348" bestFit="1" customWidth="1"/>
    <col min="14" max="14" width="13.140625" style="350" customWidth="1"/>
    <col min="15" max="15" width="21.140625" style="348" customWidth="1"/>
    <col min="16" max="16" width="19.7109375" style="348" customWidth="1"/>
    <col min="17" max="17" width="16.42578125" style="348" customWidth="1"/>
    <col min="18" max="18" width="17.140625" style="348" customWidth="1"/>
    <col min="19" max="16384" width="9.140625" style="348"/>
  </cols>
  <sheetData>
    <row r="1" spans="1:18" ht="15.75" x14ac:dyDescent="0.25">
      <c r="A1" s="103"/>
    </row>
    <row r="2" spans="1:18" ht="23.25" x14ac:dyDescent="0.25">
      <c r="A2" s="407" t="s">
        <v>161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9"/>
    </row>
    <row r="3" spans="1:18" s="351" customFormat="1" ht="90.75" customHeight="1" x14ac:dyDescent="0.25">
      <c r="A3" s="410" t="s">
        <v>162</v>
      </c>
      <c r="B3" s="411" t="s">
        <v>163</v>
      </c>
      <c r="C3" s="411" t="s">
        <v>164</v>
      </c>
      <c r="D3" s="411" t="s">
        <v>165</v>
      </c>
      <c r="E3" s="412" t="s">
        <v>166</v>
      </c>
      <c r="F3" s="412"/>
      <c r="G3" s="412" t="s">
        <v>167</v>
      </c>
      <c r="H3" s="412"/>
      <c r="I3" s="412"/>
      <c r="J3" s="412"/>
      <c r="K3" s="412"/>
      <c r="L3" s="412"/>
      <c r="M3" s="412" t="s">
        <v>168</v>
      </c>
      <c r="N3" s="412"/>
      <c r="O3" s="412" t="s">
        <v>169</v>
      </c>
      <c r="P3" s="412"/>
      <c r="Q3" s="412" t="s">
        <v>170</v>
      </c>
      <c r="R3" s="412"/>
    </row>
    <row r="4" spans="1:18" ht="65.25" customHeight="1" x14ac:dyDescent="0.25">
      <c r="A4" s="410"/>
      <c r="B4" s="411"/>
      <c r="C4" s="411"/>
      <c r="D4" s="411"/>
      <c r="E4" s="413" t="s">
        <v>171</v>
      </c>
      <c r="F4" s="411" t="s">
        <v>172</v>
      </c>
      <c r="G4" s="413" t="s">
        <v>173</v>
      </c>
      <c r="H4" s="413"/>
      <c r="I4" s="413" t="s">
        <v>174</v>
      </c>
      <c r="J4" s="413"/>
      <c r="K4" s="413" t="s">
        <v>175</v>
      </c>
      <c r="L4" s="413" t="s">
        <v>176</v>
      </c>
      <c r="M4" s="413" t="s">
        <v>177</v>
      </c>
      <c r="N4" s="417" t="s">
        <v>178</v>
      </c>
      <c r="O4" s="413" t="s">
        <v>179</v>
      </c>
      <c r="P4" s="413" t="s">
        <v>180</v>
      </c>
      <c r="Q4" s="413" t="s">
        <v>181</v>
      </c>
      <c r="R4" s="413" t="s">
        <v>182</v>
      </c>
    </row>
    <row r="5" spans="1:18" s="352" customFormat="1" ht="78.75" x14ac:dyDescent="0.25">
      <c r="A5" s="410"/>
      <c r="B5" s="411"/>
      <c r="C5" s="411"/>
      <c r="D5" s="411"/>
      <c r="E5" s="413"/>
      <c r="F5" s="411"/>
      <c r="G5" s="96" t="s">
        <v>183</v>
      </c>
      <c r="H5" s="96" t="s">
        <v>184</v>
      </c>
      <c r="I5" s="96" t="s">
        <v>183</v>
      </c>
      <c r="J5" s="96" t="s">
        <v>184</v>
      </c>
      <c r="K5" s="413"/>
      <c r="L5" s="413"/>
      <c r="M5" s="413"/>
      <c r="N5" s="417"/>
      <c r="O5" s="413"/>
      <c r="P5" s="413"/>
      <c r="Q5" s="413"/>
      <c r="R5" s="413"/>
    </row>
    <row r="6" spans="1:18" ht="15.75" x14ac:dyDescent="0.25">
      <c r="A6" s="95">
        <v>1</v>
      </c>
      <c r="B6" s="96"/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9">
        <v>14</v>
      </c>
      <c r="O6" s="96">
        <v>15</v>
      </c>
      <c r="P6" s="96">
        <v>16</v>
      </c>
      <c r="Q6" s="96">
        <v>17</v>
      </c>
      <c r="R6" s="96">
        <v>18</v>
      </c>
    </row>
    <row r="7" spans="1:18" s="353" customFormat="1" ht="15.75" x14ac:dyDescent="0.25">
      <c r="A7" s="418" t="s">
        <v>532</v>
      </c>
      <c r="B7" s="419"/>
      <c r="C7" s="110"/>
      <c r="D7" s="110"/>
      <c r="E7" s="111"/>
      <c r="F7" s="110"/>
      <c r="G7" s="110"/>
      <c r="H7" s="110"/>
      <c r="I7" s="110"/>
      <c r="J7" s="110"/>
      <c r="K7" s="111"/>
      <c r="L7" s="110"/>
      <c r="M7" s="111" t="s">
        <v>21</v>
      </c>
      <c r="N7" s="114" t="s">
        <v>21</v>
      </c>
      <c r="O7" s="110"/>
      <c r="P7" s="110"/>
      <c r="Q7" s="110"/>
      <c r="R7" s="110"/>
    </row>
    <row r="8" spans="1:18" s="354" customFormat="1" ht="15.75" hidden="1" customHeight="1" x14ac:dyDescent="0.25">
      <c r="A8" s="420" t="s">
        <v>188</v>
      </c>
      <c r="B8" s="116" t="s">
        <v>189</v>
      </c>
      <c r="C8" s="117"/>
      <c r="D8" s="116" t="s">
        <v>21</v>
      </c>
      <c r="E8" s="116" t="s">
        <v>187</v>
      </c>
      <c r="F8" s="117"/>
      <c r="G8" s="116">
        <v>1</v>
      </c>
      <c r="H8" s="116">
        <v>1</v>
      </c>
      <c r="I8" s="116">
        <v>0</v>
      </c>
      <c r="J8" s="116">
        <v>0</v>
      </c>
      <c r="K8" s="116">
        <v>0</v>
      </c>
      <c r="L8" s="116" t="s">
        <v>21</v>
      </c>
      <c r="M8" s="120">
        <v>45838</v>
      </c>
      <c r="N8" s="121">
        <v>45838</v>
      </c>
      <c r="O8" s="116">
        <v>0</v>
      </c>
      <c r="P8" s="116" t="s">
        <v>21</v>
      </c>
      <c r="Q8" s="122">
        <v>0</v>
      </c>
      <c r="R8" s="122">
        <v>0</v>
      </c>
    </row>
    <row r="9" spans="1:18" s="355" customFormat="1" ht="15.75" hidden="1" x14ac:dyDescent="0.25">
      <c r="A9" s="421"/>
      <c r="B9" s="124" t="s">
        <v>190</v>
      </c>
      <c r="C9" s="125"/>
      <c r="D9" s="125"/>
      <c r="E9" s="124"/>
      <c r="F9" s="125"/>
      <c r="G9" s="124" t="s">
        <v>21</v>
      </c>
      <c r="H9" s="125"/>
      <c r="I9" s="124" t="s">
        <v>21</v>
      </c>
      <c r="J9" s="124"/>
      <c r="K9" s="124"/>
      <c r="L9" s="124" t="s">
        <v>21</v>
      </c>
      <c r="M9" s="128"/>
      <c r="N9" s="129"/>
      <c r="O9" s="124" t="s">
        <v>21</v>
      </c>
      <c r="P9" s="124" t="s">
        <v>21</v>
      </c>
      <c r="Q9" s="124" t="s">
        <v>21</v>
      </c>
      <c r="R9" s="124" t="s">
        <v>21</v>
      </c>
    </row>
    <row r="10" spans="1:18" s="353" customFormat="1" ht="31.5" hidden="1" x14ac:dyDescent="0.25">
      <c r="A10" s="421"/>
      <c r="B10" s="131" t="s">
        <v>191</v>
      </c>
      <c r="C10" s="132"/>
      <c r="D10" s="132" t="s">
        <v>192</v>
      </c>
      <c r="E10" s="131" t="s">
        <v>193</v>
      </c>
      <c r="F10" s="131">
        <v>383</v>
      </c>
      <c r="G10" s="172">
        <v>333500</v>
      </c>
      <c r="H10" s="172">
        <v>0</v>
      </c>
      <c r="I10" s="173">
        <v>481250</v>
      </c>
      <c r="J10" s="173">
        <v>0</v>
      </c>
      <c r="K10" s="173">
        <v>0</v>
      </c>
      <c r="L10" s="136" t="s">
        <v>21</v>
      </c>
      <c r="M10" s="137">
        <v>45657</v>
      </c>
      <c r="N10" s="138" t="s">
        <v>194</v>
      </c>
      <c r="O10" s="136" t="s">
        <v>21</v>
      </c>
      <c r="P10" s="136" t="s">
        <v>21</v>
      </c>
      <c r="Q10" s="136" t="s">
        <v>21</v>
      </c>
      <c r="R10" s="136" t="s">
        <v>21</v>
      </c>
    </row>
    <row r="11" spans="1:18" s="353" customFormat="1" ht="31.5" hidden="1" x14ac:dyDescent="0.25">
      <c r="A11" s="422"/>
      <c r="B11" s="111" t="s">
        <v>191</v>
      </c>
      <c r="C11" s="110"/>
      <c r="D11" s="110" t="s">
        <v>192</v>
      </c>
      <c r="E11" s="111" t="s">
        <v>193</v>
      </c>
      <c r="F11" s="111">
        <v>383</v>
      </c>
      <c r="G11" s="174">
        <v>500250</v>
      </c>
      <c r="H11" s="174">
        <v>500250</v>
      </c>
      <c r="I11" s="175">
        <v>481250</v>
      </c>
      <c r="J11" s="175">
        <v>0</v>
      </c>
      <c r="K11" s="175">
        <v>500250</v>
      </c>
      <c r="L11" s="124" t="s">
        <v>21</v>
      </c>
      <c r="M11" s="140">
        <v>45747</v>
      </c>
      <c r="N11" s="141" t="s">
        <v>533</v>
      </c>
      <c r="O11" s="124" t="s">
        <v>21</v>
      </c>
      <c r="P11" s="124" t="s">
        <v>21</v>
      </c>
      <c r="Q11" s="124" t="s">
        <v>21</v>
      </c>
      <c r="R11" s="124" t="s">
        <v>21</v>
      </c>
    </row>
    <row r="12" spans="1:18" s="354" customFormat="1" ht="15.75" hidden="1" customHeight="1" x14ac:dyDescent="0.25">
      <c r="A12" s="414" t="s">
        <v>195</v>
      </c>
      <c r="B12" s="116" t="s">
        <v>189</v>
      </c>
      <c r="C12" s="117"/>
      <c r="D12" s="116" t="s">
        <v>21</v>
      </c>
      <c r="E12" s="116" t="s">
        <v>187</v>
      </c>
      <c r="F12" s="117"/>
      <c r="G12" s="116">
        <v>1</v>
      </c>
      <c r="H12" s="116">
        <v>1</v>
      </c>
      <c r="I12" s="116">
        <v>1</v>
      </c>
      <c r="J12" s="116">
        <v>1</v>
      </c>
      <c r="K12" s="116">
        <v>1</v>
      </c>
      <c r="L12" s="116" t="s">
        <v>21</v>
      </c>
      <c r="M12" s="120">
        <v>45838</v>
      </c>
      <c r="N12" s="142">
        <v>45657</v>
      </c>
      <c r="O12" s="116">
        <v>0</v>
      </c>
      <c r="P12" s="116" t="s">
        <v>21</v>
      </c>
      <c r="Q12" s="143">
        <v>0</v>
      </c>
      <c r="R12" s="143">
        <v>0</v>
      </c>
    </row>
    <row r="13" spans="1:18" ht="15.75" hidden="1" x14ac:dyDescent="0.25">
      <c r="A13" s="415"/>
      <c r="B13" s="96" t="s">
        <v>190</v>
      </c>
      <c r="C13" s="22"/>
      <c r="D13" s="22"/>
      <c r="E13" s="96"/>
      <c r="F13" s="22"/>
      <c r="G13" s="96" t="s">
        <v>21</v>
      </c>
      <c r="H13" s="22"/>
      <c r="I13" s="96" t="s">
        <v>21</v>
      </c>
      <c r="J13" s="22"/>
      <c r="K13" s="96"/>
      <c r="L13" s="96" t="s">
        <v>21</v>
      </c>
      <c r="M13" s="146"/>
      <c r="N13" s="147"/>
      <c r="O13" s="96" t="s">
        <v>21</v>
      </c>
      <c r="P13" s="96" t="s">
        <v>21</v>
      </c>
      <c r="Q13" s="96" t="s">
        <v>21</v>
      </c>
      <c r="R13" s="96" t="s">
        <v>21</v>
      </c>
    </row>
    <row r="14" spans="1:18" ht="31.5" hidden="1" x14ac:dyDescent="0.25">
      <c r="A14" s="415"/>
      <c r="B14" s="131" t="s">
        <v>191</v>
      </c>
      <c r="C14" s="132"/>
      <c r="D14" s="132" t="s">
        <v>192</v>
      </c>
      <c r="E14" s="131" t="s">
        <v>193</v>
      </c>
      <c r="F14" s="132">
        <v>383</v>
      </c>
      <c r="G14" s="172">
        <v>335000</v>
      </c>
      <c r="H14" s="172">
        <v>0</v>
      </c>
      <c r="I14" s="172">
        <v>963806.2</v>
      </c>
      <c r="J14" s="173">
        <v>0</v>
      </c>
      <c r="K14" s="173">
        <v>0</v>
      </c>
      <c r="L14" s="131" t="s">
        <v>21</v>
      </c>
      <c r="M14" s="148">
        <v>45657</v>
      </c>
      <c r="N14" s="138">
        <v>45657</v>
      </c>
      <c r="O14" s="131" t="s">
        <v>21</v>
      </c>
      <c r="P14" s="131" t="s">
        <v>21</v>
      </c>
      <c r="Q14" s="131" t="s">
        <v>21</v>
      </c>
      <c r="R14" s="131" t="s">
        <v>21</v>
      </c>
    </row>
    <row r="15" spans="1:18" ht="31.5" hidden="1" x14ac:dyDescent="0.25">
      <c r="A15" s="416"/>
      <c r="B15" s="96" t="s">
        <v>191</v>
      </c>
      <c r="C15" s="22"/>
      <c r="D15" s="22" t="s">
        <v>192</v>
      </c>
      <c r="E15" s="111" t="s">
        <v>193</v>
      </c>
      <c r="F15" s="22">
        <v>383</v>
      </c>
      <c r="G15" s="176">
        <v>502500</v>
      </c>
      <c r="H15" s="176">
        <v>502500</v>
      </c>
      <c r="I15" s="176">
        <v>963806.2</v>
      </c>
      <c r="J15" s="177">
        <v>0</v>
      </c>
      <c r="K15" s="177">
        <v>502500</v>
      </c>
      <c r="L15" s="96" t="s">
        <v>21</v>
      </c>
      <c r="M15" s="146">
        <v>45747</v>
      </c>
      <c r="N15" s="147">
        <v>45657</v>
      </c>
      <c r="O15" s="96" t="s">
        <v>21</v>
      </c>
      <c r="P15" s="96" t="s">
        <v>21</v>
      </c>
      <c r="Q15" s="96" t="s">
        <v>21</v>
      </c>
      <c r="R15" s="96" t="s">
        <v>21</v>
      </c>
    </row>
    <row r="16" spans="1:18" s="354" customFormat="1" ht="15.75" hidden="1" customHeight="1" x14ac:dyDescent="0.25">
      <c r="A16" s="414" t="s">
        <v>196</v>
      </c>
      <c r="B16" s="116" t="s">
        <v>189</v>
      </c>
      <c r="C16" s="117"/>
      <c r="D16" s="116" t="s">
        <v>21</v>
      </c>
      <c r="E16" s="116" t="s">
        <v>187</v>
      </c>
      <c r="F16" s="117"/>
      <c r="G16" s="116">
        <v>1</v>
      </c>
      <c r="H16" s="116">
        <v>1</v>
      </c>
      <c r="I16" s="116">
        <v>1</v>
      </c>
      <c r="J16" s="116">
        <v>1</v>
      </c>
      <c r="K16" s="116">
        <v>1</v>
      </c>
      <c r="L16" s="116" t="s">
        <v>21</v>
      </c>
      <c r="M16" s="120">
        <v>45838</v>
      </c>
      <c r="N16" s="142">
        <v>45657</v>
      </c>
      <c r="O16" s="116">
        <v>0</v>
      </c>
      <c r="P16" s="116" t="s">
        <v>21</v>
      </c>
      <c r="Q16" s="143">
        <v>0</v>
      </c>
      <c r="R16" s="143">
        <v>0</v>
      </c>
    </row>
    <row r="17" spans="1:18" ht="15.75" hidden="1" x14ac:dyDescent="0.25">
      <c r="A17" s="415"/>
      <c r="B17" s="96" t="s">
        <v>190</v>
      </c>
      <c r="C17" s="22"/>
      <c r="D17" s="22"/>
      <c r="E17" s="96"/>
      <c r="F17" s="22"/>
      <c r="G17" s="96" t="s">
        <v>21</v>
      </c>
      <c r="H17" s="22"/>
      <c r="I17" s="96" t="s">
        <v>21</v>
      </c>
      <c r="J17" s="22"/>
      <c r="K17" s="96"/>
      <c r="L17" s="96" t="s">
        <v>21</v>
      </c>
      <c r="M17" s="146"/>
      <c r="N17" s="147"/>
      <c r="O17" s="96" t="s">
        <v>21</v>
      </c>
      <c r="P17" s="96" t="s">
        <v>21</v>
      </c>
      <c r="Q17" s="96" t="s">
        <v>21</v>
      </c>
      <c r="R17" s="96" t="s">
        <v>21</v>
      </c>
    </row>
    <row r="18" spans="1:18" ht="31.5" hidden="1" x14ac:dyDescent="0.25">
      <c r="A18" s="415"/>
      <c r="B18" s="131" t="s">
        <v>191</v>
      </c>
      <c r="C18" s="132"/>
      <c r="D18" s="132" t="s">
        <v>192</v>
      </c>
      <c r="E18" s="131" t="s">
        <v>193</v>
      </c>
      <c r="F18" s="132">
        <v>383</v>
      </c>
      <c r="G18" s="172">
        <v>335000</v>
      </c>
      <c r="H18" s="172">
        <v>0</v>
      </c>
      <c r="I18" s="172">
        <v>670000</v>
      </c>
      <c r="J18" s="173">
        <v>0</v>
      </c>
      <c r="K18" s="173">
        <v>0</v>
      </c>
      <c r="L18" s="131" t="s">
        <v>21</v>
      </c>
      <c r="M18" s="148">
        <v>45657</v>
      </c>
      <c r="N18" s="138">
        <v>45657</v>
      </c>
      <c r="O18" s="131" t="s">
        <v>21</v>
      </c>
      <c r="P18" s="131" t="s">
        <v>21</v>
      </c>
      <c r="Q18" s="131" t="s">
        <v>21</v>
      </c>
      <c r="R18" s="131" t="s">
        <v>21</v>
      </c>
    </row>
    <row r="19" spans="1:18" ht="31.5" hidden="1" x14ac:dyDescent="0.25">
      <c r="A19" s="416"/>
      <c r="B19" s="96" t="s">
        <v>191</v>
      </c>
      <c r="C19" s="22"/>
      <c r="D19" s="22" t="s">
        <v>192</v>
      </c>
      <c r="E19" s="111" t="s">
        <v>193</v>
      </c>
      <c r="F19" s="22">
        <v>383</v>
      </c>
      <c r="G19" s="176">
        <v>502500</v>
      </c>
      <c r="H19" s="176">
        <v>502500</v>
      </c>
      <c r="I19" s="176">
        <v>670000</v>
      </c>
      <c r="J19" s="177">
        <v>0</v>
      </c>
      <c r="K19" s="177">
        <v>502500</v>
      </c>
      <c r="L19" s="96" t="s">
        <v>21</v>
      </c>
      <c r="M19" s="146">
        <v>45747</v>
      </c>
      <c r="N19" s="147">
        <v>45747</v>
      </c>
      <c r="O19" s="96" t="s">
        <v>21</v>
      </c>
      <c r="P19" s="96" t="s">
        <v>21</v>
      </c>
      <c r="Q19" s="96" t="s">
        <v>21</v>
      </c>
      <c r="R19" s="96" t="s">
        <v>21</v>
      </c>
    </row>
    <row r="20" spans="1:18" s="354" customFormat="1" ht="15.75" hidden="1" customHeight="1" x14ac:dyDescent="0.25">
      <c r="A20" s="414" t="s">
        <v>197</v>
      </c>
      <c r="B20" s="116" t="s">
        <v>189</v>
      </c>
      <c r="C20" s="117"/>
      <c r="D20" s="116" t="s">
        <v>21</v>
      </c>
      <c r="E20" s="116" t="s">
        <v>187</v>
      </c>
      <c r="F20" s="117"/>
      <c r="G20" s="116">
        <v>1</v>
      </c>
      <c r="H20" s="116">
        <v>1</v>
      </c>
      <c r="I20" s="116">
        <v>1</v>
      </c>
      <c r="J20" s="116">
        <v>1</v>
      </c>
      <c r="K20" s="116">
        <v>1</v>
      </c>
      <c r="L20" s="116" t="s">
        <v>21</v>
      </c>
      <c r="M20" s="120">
        <v>45838</v>
      </c>
      <c r="N20" s="142">
        <v>45657</v>
      </c>
      <c r="O20" s="116">
        <v>0</v>
      </c>
      <c r="P20" s="116" t="s">
        <v>21</v>
      </c>
      <c r="Q20" s="143">
        <v>0</v>
      </c>
      <c r="R20" s="143">
        <v>0</v>
      </c>
    </row>
    <row r="21" spans="1:18" ht="15.75" hidden="1" x14ac:dyDescent="0.25">
      <c r="A21" s="415"/>
      <c r="B21" s="96" t="s">
        <v>190</v>
      </c>
      <c r="C21" s="22"/>
      <c r="D21" s="22"/>
      <c r="E21" s="96"/>
      <c r="F21" s="22"/>
      <c r="G21" s="96" t="s">
        <v>21</v>
      </c>
      <c r="H21" s="22"/>
      <c r="I21" s="96" t="s">
        <v>21</v>
      </c>
      <c r="J21" s="22"/>
      <c r="K21" s="96"/>
      <c r="L21" s="96" t="s">
        <v>21</v>
      </c>
      <c r="M21" s="146"/>
      <c r="N21" s="147"/>
      <c r="O21" s="96" t="s">
        <v>21</v>
      </c>
      <c r="P21" s="96" t="s">
        <v>21</v>
      </c>
      <c r="Q21" s="96" t="s">
        <v>21</v>
      </c>
      <c r="R21" s="96" t="s">
        <v>21</v>
      </c>
    </row>
    <row r="22" spans="1:18" ht="31.5" hidden="1" x14ac:dyDescent="0.25">
      <c r="A22" s="415"/>
      <c r="B22" s="131" t="s">
        <v>191</v>
      </c>
      <c r="C22" s="132"/>
      <c r="D22" s="132" t="s">
        <v>192</v>
      </c>
      <c r="E22" s="131" t="s">
        <v>193</v>
      </c>
      <c r="F22" s="132">
        <v>383</v>
      </c>
      <c r="G22" s="172">
        <v>425000</v>
      </c>
      <c r="H22" s="172">
        <v>0</v>
      </c>
      <c r="I22" s="172">
        <v>850000</v>
      </c>
      <c r="J22" s="173">
        <v>0</v>
      </c>
      <c r="K22" s="173">
        <v>0</v>
      </c>
      <c r="L22" s="131" t="s">
        <v>21</v>
      </c>
      <c r="M22" s="148">
        <v>45657</v>
      </c>
      <c r="N22" s="138">
        <v>45657</v>
      </c>
      <c r="O22" s="131" t="s">
        <v>21</v>
      </c>
      <c r="P22" s="131" t="s">
        <v>21</v>
      </c>
      <c r="Q22" s="131" t="s">
        <v>21</v>
      </c>
      <c r="R22" s="131" t="s">
        <v>21</v>
      </c>
    </row>
    <row r="23" spans="1:18" ht="31.5" hidden="1" x14ac:dyDescent="0.25">
      <c r="A23" s="416"/>
      <c r="B23" s="96" t="s">
        <v>191</v>
      </c>
      <c r="C23" s="22"/>
      <c r="D23" s="22" t="s">
        <v>192</v>
      </c>
      <c r="E23" s="111" t="s">
        <v>193</v>
      </c>
      <c r="F23" s="22">
        <v>383</v>
      </c>
      <c r="G23" s="176">
        <v>637500</v>
      </c>
      <c r="H23" s="176">
        <v>637500</v>
      </c>
      <c r="I23" s="176">
        <v>850000</v>
      </c>
      <c r="J23" s="177">
        <v>0</v>
      </c>
      <c r="K23" s="177">
        <v>637500</v>
      </c>
      <c r="L23" s="96" t="s">
        <v>21</v>
      </c>
      <c r="M23" s="146">
        <v>45747</v>
      </c>
      <c r="N23" s="147">
        <v>45747</v>
      </c>
      <c r="O23" s="96" t="s">
        <v>21</v>
      </c>
      <c r="P23" s="96" t="s">
        <v>21</v>
      </c>
      <c r="Q23" s="96" t="s">
        <v>21</v>
      </c>
      <c r="R23" s="96" t="s">
        <v>21</v>
      </c>
    </row>
    <row r="24" spans="1:18" s="354" customFormat="1" ht="15.75" hidden="1" customHeight="1" x14ac:dyDescent="0.25">
      <c r="A24" s="414" t="s">
        <v>198</v>
      </c>
      <c r="B24" s="116" t="s">
        <v>189</v>
      </c>
      <c r="C24" s="117"/>
      <c r="D24" s="116" t="s">
        <v>21</v>
      </c>
      <c r="E24" s="116" t="s">
        <v>187</v>
      </c>
      <c r="F24" s="117"/>
      <c r="G24" s="116">
        <v>1</v>
      </c>
      <c r="H24" s="116">
        <v>1</v>
      </c>
      <c r="I24" s="116">
        <v>0</v>
      </c>
      <c r="J24" s="116">
        <v>0</v>
      </c>
      <c r="K24" s="116">
        <v>0</v>
      </c>
      <c r="L24" s="116" t="s">
        <v>21</v>
      </c>
      <c r="M24" s="120">
        <v>45838</v>
      </c>
      <c r="N24" s="149">
        <v>45838</v>
      </c>
      <c r="O24" s="116">
        <v>0</v>
      </c>
      <c r="P24" s="116" t="s">
        <v>21</v>
      </c>
      <c r="Q24" s="143">
        <v>0</v>
      </c>
      <c r="R24" s="143">
        <v>0</v>
      </c>
    </row>
    <row r="25" spans="1:18" ht="15.75" hidden="1" x14ac:dyDescent="0.25">
      <c r="A25" s="415"/>
      <c r="B25" s="96" t="s">
        <v>190</v>
      </c>
      <c r="C25" s="22"/>
      <c r="D25" s="22"/>
      <c r="E25" s="96"/>
      <c r="F25" s="22"/>
      <c r="G25" s="96" t="s">
        <v>21</v>
      </c>
      <c r="H25" s="22"/>
      <c r="I25" s="96" t="s">
        <v>21</v>
      </c>
      <c r="J25" s="22"/>
      <c r="K25" s="96"/>
      <c r="L25" s="96" t="s">
        <v>21</v>
      </c>
      <c r="M25" s="146"/>
      <c r="N25" s="147"/>
      <c r="O25" s="96" t="s">
        <v>21</v>
      </c>
      <c r="P25" s="96" t="s">
        <v>21</v>
      </c>
      <c r="Q25" s="96" t="s">
        <v>21</v>
      </c>
      <c r="R25" s="96" t="s">
        <v>21</v>
      </c>
    </row>
    <row r="26" spans="1:18" ht="31.5" hidden="1" x14ac:dyDescent="0.25">
      <c r="A26" s="415"/>
      <c r="B26" s="131" t="s">
        <v>191</v>
      </c>
      <c r="C26" s="132"/>
      <c r="D26" s="132" t="s">
        <v>192</v>
      </c>
      <c r="E26" s="131" t="s">
        <v>193</v>
      </c>
      <c r="F26" s="132">
        <v>383</v>
      </c>
      <c r="G26" s="172">
        <v>335000</v>
      </c>
      <c r="H26" s="172">
        <v>0</v>
      </c>
      <c r="I26" s="172">
        <v>521500</v>
      </c>
      <c r="J26" s="173">
        <v>0</v>
      </c>
      <c r="K26" s="173">
        <f>H26</f>
        <v>0</v>
      </c>
      <c r="L26" s="131" t="s">
        <v>21</v>
      </c>
      <c r="M26" s="148">
        <v>45657</v>
      </c>
      <c r="N26" s="138">
        <v>45657</v>
      </c>
      <c r="O26" s="131" t="s">
        <v>21</v>
      </c>
      <c r="P26" s="131" t="s">
        <v>21</v>
      </c>
      <c r="Q26" s="131" t="s">
        <v>21</v>
      </c>
      <c r="R26" s="131" t="s">
        <v>21</v>
      </c>
    </row>
    <row r="27" spans="1:18" ht="31.5" hidden="1" x14ac:dyDescent="0.25">
      <c r="A27" s="416"/>
      <c r="B27" s="96" t="s">
        <v>191</v>
      </c>
      <c r="C27" s="22"/>
      <c r="D27" s="22" t="s">
        <v>192</v>
      </c>
      <c r="E27" s="111" t="s">
        <v>193</v>
      </c>
      <c r="F27" s="22">
        <v>383</v>
      </c>
      <c r="G27" s="176">
        <v>502500</v>
      </c>
      <c r="H27" s="176">
        <v>502500</v>
      </c>
      <c r="I27" s="176">
        <v>521500</v>
      </c>
      <c r="J27" s="177">
        <v>0</v>
      </c>
      <c r="K27" s="177">
        <f>H27</f>
        <v>502500</v>
      </c>
      <c r="L27" s="96" t="s">
        <v>21</v>
      </c>
      <c r="M27" s="146">
        <v>45747</v>
      </c>
      <c r="N27" s="150">
        <v>45747</v>
      </c>
      <c r="O27" s="96" t="s">
        <v>21</v>
      </c>
      <c r="P27" s="96" t="s">
        <v>21</v>
      </c>
      <c r="Q27" s="96" t="s">
        <v>21</v>
      </c>
      <c r="R27" s="96" t="s">
        <v>21</v>
      </c>
    </row>
    <row r="28" spans="1:18" s="354" customFormat="1" ht="15.75" hidden="1" customHeight="1" x14ac:dyDescent="0.25">
      <c r="A28" s="414" t="s">
        <v>199</v>
      </c>
      <c r="B28" s="116" t="s">
        <v>189</v>
      </c>
      <c r="C28" s="117"/>
      <c r="D28" s="116" t="s">
        <v>21</v>
      </c>
      <c r="E28" s="116" t="s">
        <v>187</v>
      </c>
      <c r="F28" s="117"/>
      <c r="G28" s="116">
        <v>1</v>
      </c>
      <c r="H28" s="116">
        <v>1</v>
      </c>
      <c r="I28" s="116">
        <v>0</v>
      </c>
      <c r="J28" s="116">
        <v>0</v>
      </c>
      <c r="K28" s="116">
        <v>0</v>
      </c>
      <c r="L28" s="116" t="s">
        <v>21</v>
      </c>
      <c r="M28" s="120">
        <v>45838</v>
      </c>
      <c r="N28" s="149">
        <v>45838</v>
      </c>
      <c r="O28" s="116">
        <v>0</v>
      </c>
      <c r="P28" s="116" t="s">
        <v>21</v>
      </c>
      <c r="Q28" s="151">
        <f>J30</f>
        <v>0</v>
      </c>
      <c r="R28" s="151">
        <f>J30</f>
        <v>0</v>
      </c>
    </row>
    <row r="29" spans="1:18" ht="15.75" hidden="1" x14ac:dyDescent="0.25">
      <c r="A29" s="415"/>
      <c r="B29" s="96" t="s">
        <v>190</v>
      </c>
      <c r="C29" s="22"/>
      <c r="D29" s="22"/>
      <c r="E29" s="96"/>
      <c r="F29" s="22"/>
      <c r="G29" s="96" t="s">
        <v>21</v>
      </c>
      <c r="H29" s="22"/>
      <c r="I29" s="96" t="s">
        <v>21</v>
      </c>
      <c r="J29" s="22"/>
      <c r="K29" s="96"/>
      <c r="L29" s="96" t="s">
        <v>21</v>
      </c>
      <c r="M29" s="146"/>
      <c r="N29" s="147"/>
      <c r="O29" s="96" t="s">
        <v>21</v>
      </c>
      <c r="P29" s="96" t="s">
        <v>21</v>
      </c>
      <c r="Q29" s="96" t="s">
        <v>21</v>
      </c>
      <c r="R29" s="96" t="s">
        <v>21</v>
      </c>
    </row>
    <row r="30" spans="1:18" ht="31.5" hidden="1" x14ac:dyDescent="0.25">
      <c r="A30" s="415"/>
      <c r="B30" s="131" t="s">
        <v>191</v>
      </c>
      <c r="C30" s="132"/>
      <c r="D30" s="132" t="s">
        <v>192</v>
      </c>
      <c r="E30" s="131" t="s">
        <v>193</v>
      </c>
      <c r="F30" s="132">
        <v>383</v>
      </c>
      <c r="G30" s="172">
        <v>339146.65</v>
      </c>
      <c r="H30" s="172">
        <v>0</v>
      </c>
      <c r="I30" s="178">
        <v>0</v>
      </c>
      <c r="J30" s="178">
        <v>0</v>
      </c>
      <c r="K30" s="173">
        <f>H30</f>
        <v>0</v>
      </c>
      <c r="L30" s="131" t="s">
        <v>21</v>
      </c>
      <c r="M30" s="153">
        <v>45657</v>
      </c>
      <c r="N30" s="154">
        <v>45838</v>
      </c>
      <c r="O30" s="131" t="s">
        <v>21</v>
      </c>
      <c r="P30" s="131" t="s">
        <v>21</v>
      </c>
      <c r="Q30" s="131" t="s">
        <v>21</v>
      </c>
      <c r="R30" s="131" t="s">
        <v>21</v>
      </c>
    </row>
    <row r="31" spans="1:18" ht="31.5" hidden="1" x14ac:dyDescent="0.25">
      <c r="A31" s="416"/>
      <c r="B31" s="96" t="s">
        <v>191</v>
      </c>
      <c r="C31" s="22"/>
      <c r="D31" s="22" t="s">
        <v>192</v>
      </c>
      <c r="E31" s="111" t="s">
        <v>193</v>
      </c>
      <c r="F31" s="22">
        <v>383</v>
      </c>
      <c r="G31" s="176">
        <v>508719.97499999998</v>
      </c>
      <c r="H31" s="176">
        <v>508719.97499999998</v>
      </c>
      <c r="I31" s="179">
        <v>0</v>
      </c>
      <c r="J31" s="179">
        <v>0</v>
      </c>
      <c r="K31" s="177">
        <f>H31</f>
        <v>508719.97499999998</v>
      </c>
      <c r="L31" s="96" t="s">
        <v>21</v>
      </c>
      <c r="M31" s="156">
        <v>45747</v>
      </c>
      <c r="N31" s="150" t="s">
        <v>533</v>
      </c>
      <c r="O31" s="96" t="s">
        <v>21</v>
      </c>
      <c r="P31" s="96" t="s">
        <v>21</v>
      </c>
      <c r="Q31" s="96" t="s">
        <v>21</v>
      </c>
      <c r="R31" s="96" t="s">
        <v>21</v>
      </c>
    </row>
    <row r="32" spans="1:18" s="354" customFormat="1" ht="15.75" hidden="1" customHeight="1" x14ac:dyDescent="0.25">
      <c r="A32" s="414" t="s">
        <v>200</v>
      </c>
      <c r="B32" s="116" t="s">
        <v>189</v>
      </c>
      <c r="C32" s="117"/>
      <c r="D32" s="116" t="s">
        <v>21</v>
      </c>
      <c r="E32" s="116" t="s">
        <v>187</v>
      </c>
      <c r="F32" s="117"/>
      <c r="G32" s="116">
        <v>1</v>
      </c>
      <c r="H32" s="116">
        <v>1</v>
      </c>
      <c r="I32" s="116">
        <v>0</v>
      </c>
      <c r="J32" s="116">
        <v>0</v>
      </c>
      <c r="K32" s="116">
        <v>0</v>
      </c>
      <c r="L32" s="116" t="s">
        <v>21</v>
      </c>
      <c r="M32" s="120">
        <v>45838</v>
      </c>
      <c r="N32" s="149">
        <v>45838</v>
      </c>
      <c r="O32" s="116">
        <v>0</v>
      </c>
      <c r="P32" s="116" t="s">
        <v>21</v>
      </c>
      <c r="Q32" s="143">
        <v>0</v>
      </c>
      <c r="R32" s="143">
        <v>0</v>
      </c>
    </row>
    <row r="33" spans="1:18" ht="15.75" hidden="1" x14ac:dyDescent="0.25">
      <c r="A33" s="415"/>
      <c r="B33" s="96" t="s">
        <v>190</v>
      </c>
      <c r="C33" s="22"/>
      <c r="D33" s="22"/>
      <c r="E33" s="96"/>
      <c r="F33" s="22"/>
      <c r="G33" s="96" t="s">
        <v>21</v>
      </c>
      <c r="H33" s="22"/>
      <c r="I33" s="96" t="s">
        <v>21</v>
      </c>
      <c r="J33" s="22"/>
      <c r="K33" s="96"/>
      <c r="L33" s="96" t="s">
        <v>21</v>
      </c>
      <c r="M33" s="146"/>
      <c r="N33" s="147"/>
      <c r="O33" s="96" t="s">
        <v>21</v>
      </c>
      <c r="P33" s="96" t="s">
        <v>21</v>
      </c>
      <c r="Q33" s="96" t="s">
        <v>21</v>
      </c>
      <c r="R33" s="96" t="s">
        <v>21</v>
      </c>
    </row>
    <row r="34" spans="1:18" ht="31.5" hidden="1" x14ac:dyDescent="0.25">
      <c r="A34" s="415"/>
      <c r="B34" s="131" t="s">
        <v>191</v>
      </c>
      <c r="C34" s="132"/>
      <c r="D34" s="132" t="s">
        <v>192</v>
      </c>
      <c r="E34" s="131" t="s">
        <v>193</v>
      </c>
      <c r="F34" s="132">
        <v>383</v>
      </c>
      <c r="G34" s="172">
        <v>200000</v>
      </c>
      <c r="H34" s="172">
        <v>0</v>
      </c>
      <c r="I34" s="172">
        <v>227800</v>
      </c>
      <c r="J34" s="172">
        <v>0</v>
      </c>
      <c r="K34" s="173">
        <f>H34</f>
        <v>0</v>
      </c>
      <c r="L34" s="131" t="s">
        <v>21</v>
      </c>
      <c r="M34" s="148">
        <v>45657</v>
      </c>
      <c r="N34" s="138">
        <v>45657</v>
      </c>
      <c r="O34" s="131" t="s">
        <v>21</v>
      </c>
      <c r="P34" s="131" t="s">
        <v>21</v>
      </c>
      <c r="Q34" s="131" t="s">
        <v>21</v>
      </c>
      <c r="R34" s="131" t="s">
        <v>21</v>
      </c>
    </row>
    <row r="35" spans="1:18" ht="31.5" hidden="1" x14ac:dyDescent="0.25">
      <c r="A35" s="416"/>
      <c r="B35" s="96" t="s">
        <v>191</v>
      </c>
      <c r="C35" s="22"/>
      <c r="D35" s="22" t="s">
        <v>192</v>
      </c>
      <c r="E35" s="111" t="s">
        <v>193</v>
      </c>
      <c r="F35" s="22">
        <v>383</v>
      </c>
      <c r="G35" s="176">
        <v>300000</v>
      </c>
      <c r="H35" s="176">
        <v>300000</v>
      </c>
      <c r="I35" s="176">
        <v>227800</v>
      </c>
      <c r="J35" s="176">
        <v>0</v>
      </c>
      <c r="K35" s="177">
        <f>H35</f>
        <v>300000</v>
      </c>
      <c r="L35" s="96" t="s">
        <v>21</v>
      </c>
      <c r="M35" s="146">
        <v>45747</v>
      </c>
      <c r="N35" s="150" t="s">
        <v>533</v>
      </c>
      <c r="O35" s="96" t="s">
        <v>21</v>
      </c>
      <c r="P35" s="96" t="s">
        <v>21</v>
      </c>
      <c r="Q35" s="96" t="s">
        <v>21</v>
      </c>
      <c r="R35" s="96" t="s">
        <v>21</v>
      </c>
    </row>
    <row r="36" spans="1:18" s="354" customFormat="1" ht="15.75" hidden="1" customHeight="1" x14ac:dyDescent="0.25">
      <c r="A36" s="414" t="s">
        <v>201</v>
      </c>
      <c r="B36" s="116" t="s">
        <v>189</v>
      </c>
      <c r="C36" s="117"/>
      <c r="D36" s="116" t="s">
        <v>21</v>
      </c>
      <c r="E36" s="116" t="s">
        <v>187</v>
      </c>
      <c r="F36" s="117"/>
      <c r="G36" s="116">
        <v>1</v>
      </c>
      <c r="H36" s="116">
        <v>1</v>
      </c>
      <c r="I36" s="116">
        <v>0</v>
      </c>
      <c r="J36" s="116">
        <v>0</v>
      </c>
      <c r="K36" s="116">
        <v>0</v>
      </c>
      <c r="L36" s="116" t="s">
        <v>21</v>
      </c>
      <c r="M36" s="120">
        <v>45838</v>
      </c>
      <c r="N36" s="149">
        <v>45838</v>
      </c>
      <c r="O36" s="116">
        <v>0</v>
      </c>
      <c r="P36" s="116" t="s">
        <v>21</v>
      </c>
      <c r="Q36" s="143">
        <v>0</v>
      </c>
      <c r="R36" s="143">
        <v>0</v>
      </c>
    </row>
    <row r="37" spans="1:18" ht="15.75" hidden="1" x14ac:dyDescent="0.25">
      <c r="A37" s="415"/>
      <c r="B37" s="96" t="s">
        <v>190</v>
      </c>
      <c r="C37" s="22"/>
      <c r="D37" s="22"/>
      <c r="E37" s="96"/>
      <c r="F37" s="22"/>
      <c r="G37" s="96" t="s">
        <v>21</v>
      </c>
      <c r="H37" s="22"/>
      <c r="I37" s="96" t="s">
        <v>21</v>
      </c>
      <c r="J37" s="22"/>
      <c r="K37" s="96"/>
      <c r="L37" s="96" t="s">
        <v>21</v>
      </c>
      <c r="M37" s="146"/>
      <c r="N37" s="147"/>
      <c r="O37" s="96" t="s">
        <v>21</v>
      </c>
      <c r="P37" s="96" t="s">
        <v>21</v>
      </c>
      <c r="Q37" s="96" t="s">
        <v>21</v>
      </c>
      <c r="R37" s="96" t="s">
        <v>21</v>
      </c>
    </row>
    <row r="38" spans="1:18" ht="31.5" hidden="1" x14ac:dyDescent="0.25">
      <c r="A38" s="415"/>
      <c r="B38" s="131" t="s">
        <v>191</v>
      </c>
      <c r="C38" s="132"/>
      <c r="D38" s="132" t="s">
        <v>192</v>
      </c>
      <c r="E38" s="131" t="s">
        <v>193</v>
      </c>
      <c r="F38" s="132">
        <v>383</v>
      </c>
      <c r="G38" s="172">
        <v>333500</v>
      </c>
      <c r="H38" s="172">
        <v>0</v>
      </c>
      <c r="I38" s="172">
        <v>500000</v>
      </c>
      <c r="J38" s="172">
        <v>0</v>
      </c>
      <c r="K38" s="173">
        <f>H38</f>
        <v>0</v>
      </c>
      <c r="L38" s="131" t="s">
        <v>21</v>
      </c>
      <c r="M38" s="148">
        <v>45657</v>
      </c>
      <c r="N38" s="138">
        <v>45657</v>
      </c>
      <c r="O38" s="131" t="s">
        <v>21</v>
      </c>
      <c r="P38" s="131" t="s">
        <v>21</v>
      </c>
      <c r="Q38" s="131" t="s">
        <v>21</v>
      </c>
      <c r="R38" s="131" t="s">
        <v>21</v>
      </c>
    </row>
    <row r="39" spans="1:18" ht="31.5" hidden="1" x14ac:dyDescent="0.25">
      <c r="A39" s="416"/>
      <c r="B39" s="96" t="s">
        <v>191</v>
      </c>
      <c r="C39" s="22"/>
      <c r="D39" s="22" t="s">
        <v>192</v>
      </c>
      <c r="E39" s="111" t="s">
        <v>193</v>
      </c>
      <c r="F39" s="22">
        <v>383</v>
      </c>
      <c r="G39" s="176">
        <v>500250</v>
      </c>
      <c r="H39" s="176">
        <v>500250</v>
      </c>
      <c r="I39" s="176">
        <v>500000</v>
      </c>
      <c r="J39" s="176">
        <v>0</v>
      </c>
      <c r="K39" s="177">
        <f>H39</f>
        <v>500250</v>
      </c>
      <c r="L39" s="96" t="s">
        <v>21</v>
      </c>
      <c r="M39" s="146">
        <v>45747</v>
      </c>
      <c r="N39" s="150" t="s">
        <v>533</v>
      </c>
      <c r="O39" s="96" t="s">
        <v>21</v>
      </c>
      <c r="P39" s="96" t="s">
        <v>21</v>
      </c>
      <c r="Q39" s="96" t="s">
        <v>21</v>
      </c>
      <c r="R39" s="96" t="s">
        <v>21</v>
      </c>
    </row>
    <row r="40" spans="1:18" s="354" customFormat="1" ht="15.75" hidden="1" customHeight="1" x14ac:dyDescent="0.25">
      <c r="A40" s="414" t="s">
        <v>202</v>
      </c>
      <c r="B40" s="116" t="s">
        <v>189</v>
      </c>
      <c r="C40" s="117"/>
      <c r="D40" s="116" t="s">
        <v>21</v>
      </c>
      <c r="E40" s="116" t="s">
        <v>187</v>
      </c>
      <c r="F40" s="117"/>
      <c r="G40" s="116">
        <v>1</v>
      </c>
      <c r="H40" s="116">
        <v>1</v>
      </c>
      <c r="I40" s="116">
        <v>0</v>
      </c>
      <c r="J40" s="116">
        <v>0</v>
      </c>
      <c r="K40" s="116">
        <v>0</v>
      </c>
      <c r="L40" s="116" t="s">
        <v>21</v>
      </c>
      <c r="M40" s="120">
        <v>45838</v>
      </c>
      <c r="N40" s="149">
        <v>45838</v>
      </c>
      <c r="O40" s="116">
        <v>0</v>
      </c>
      <c r="P40" s="116" t="s">
        <v>21</v>
      </c>
      <c r="Q40" s="143">
        <v>0</v>
      </c>
      <c r="R40" s="143">
        <v>0</v>
      </c>
    </row>
    <row r="41" spans="1:18" ht="15.75" hidden="1" x14ac:dyDescent="0.25">
      <c r="A41" s="415"/>
      <c r="B41" s="96" t="s">
        <v>190</v>
      </c>
      <c r="C41" s="22"/>
      <c r="D41" s="22"/>
      <c r="E41" s="96"/>
      <c r="F41" s="22"/>
      <c r="G41" s="96" t="s">
        <v>21</v>
      </c>
      <c r="H41" s="22"/>
      <c r="I41" s="96" t="s">
        <v>21</v>
      </c>
      <c r="J41" s="22"/>
      <c r="K41" s="96"/>
      <c r="L41" s="96" t="s">
        <v>21</v>
      </c>
      <c r="M41" s="146"/>
      <c r="N41" s="147"/>
      <c r="O41" s="96" t="s">
        <v>21</v>
      </c>
      <c r="P41" s="96" t="s">
        <v>21</v>
      </c>
      <c r="Q41" s="96" t="s">
        <v>21</v>
      </c>
      <c r="R41" s="96" t="s">
        <v>21</v>
      </c>
    </row>
    <row r="42" spans="1:18" ht="31.5" hidden="1" x14ac:dyDescent="0.25">
      <c r="A42" s="415"/>
      <c r="B42" s="131" t="s">
        <v>191</v>
      </c>
      <c r="C42" s="132"/>
      <c r="D42" s="132" t="s">
        <v>192</v>
      </c>
      <c r="E42" s="131" t="s">
        <v>193</v>
      </c>
      <c r="F42" s="132">
        <v>383</v>
      </c>
      <c r="G42" s="172">
        <v>400000</v>
      </c>
      <c r="H42" s="172">
        <v>0</v>
      </c>
      <c r="I42" s="172">
        <v>500000</v>
      </c>
      <c r="J42" s="172">
        <v>0</v>
      </c>
      <c r="K42" s="173">
        <f>H42</f>
        <v>0</v>
      </c>
      <c r="L42" s="131" t="s">
        <v>21</v>
      </c>
      <c r="M42" s="148">
        <v>45657</v>
      </c>
      <c r="N42" s="138">
        <v>45657</v>
      </c>
      <c r="O42" s="131" t="s">
        <v>21</v>
      </c>
      <c r="P42" s="131" t="s">
        <v>21</v>
      </c>
      <c r="Q42" s="131" t="s">
        <v>21</v>
      </c>
      <c r="R42" s="131" t="s">
        <v>21</v>
      </c>
    </row>
    <row r="43" spans="1:18" ht="31.5" hidden="1" x14ac:dyDescent="0.25">
      <c r="A43" s="416"/>
      <c r="B43" s="96" t="s">
        <v>191</v>
      </c>
      <c r="C43" s="22"/>
      <c r="D43" s="22" t="s">
        <v>192</v>
      </c>
      <c r="E43" s="111" t="s">
        <v>193</v>
      </c>
      <c r="F43" s="22">
        <v>383</v>
      </c>
      <c r="G43" s="176">
        <v>600000</v>
      </c>
      <c r="H43" s="176">
        <v>600000</v>
      </c>
      <c r="I43" s="176">
        <v>500000</v>
      </c>
      <c r="J43" s="176">
        <v>0</v>
      </c>
      <c r="K43" s="177">
        <f>H43</f>
        <v>600000</v>
      </c>
      <c r="L43" s="96" t="s">
        <v>21</v>
      </c>
      <c r="M43" s="146">
        <v>45747</v>
      </c>
      <c r="N43" s="150" t="s">
        <v>533</v>
      </c>
      <c r="O43" s="96" t="s">
        <v>21</v>
      </c>
      <c r="P43" s="96" t="s">
        <v>21</v>
      </c>
      <c r="Q43" s="96" t="s">
        <v>21</v>
      </c>
      <c r="R43" s="96" t="s">
        <v>21</v>
      </c>
    </row>
    <row r="44" spans="1:18" s="354" customFormat="1" ht="15.75" hidden="1" customHeight="1" x14ac:dyDescent="0.25">
      <c r="A44" s="414" t="s">
        <v>203</v>
      </c>
      <c r="B44" s="116" t="s">
        <v>189</v>
      </c>
      <c r="C44" s="117"/>
      <c r="D44" s="116" t="s">
        <v>21</v>
      </c>
      <c r="E44" s="116" t="s">
        <v>187</v>
      </c>
      <c r="F44" s="117"/>
      <c r="G44" s="116">
        <v>1</v>
      </c>
      <c r="H44" s="116">
        <v>1</v>
      </c>
      <c r="I44" s="116">
        <v>1</v>
      </c>
      <c r="J44" s="116">
        <v>1</v>
      </c>
      <c r="K44" s="116">
        <v>1</v>
      </c>
      <c r="L44" s="116" t="s">
        <v>21</v>
      </c>
      <c r="M44" s="120">
        <v>45838</v>
      </c>
      <c r="N44" s="149">
        <v>45657</v>
      </c>
      <c r="O44" s="116">
        <v>0</v>
      </c>
      <c r="P44" s="116" t="s">
        <v>21</v>
      </c>
      <c r="Q44" s="143">
        <v>0</v>
      </c>
      <c r="R44" s="143">
        <v>0</v>
      </c>
    </row>
    <row r="45" spans="1:18" ht="15.75" hidden="1" x14ac:dyDescent="0.25">
      <c r="A45" s="415"/>
      <c r="B45" s="96" t="s">
        <v>190</v>
      </c>
      <c r="C45" s="22"/>
      <c r="D45" s="22"/>
      <c r="E45" s="96"/>
      <c r="F45" s="22"/>
      <c r="G45" s="96" t="s">
        <v>21</v>
      </c>
      <c r="H45" s="22"/>
      <c r="I45" s="96" t="s">
        <v>21</v>
      </c>
      <c r="J45" s="22"/>
      <c r="K45" s="96"/>
      <c r="L45" s="96" t="s">
        <v>21</v>
      </c>
      <c r="M45" s="146"/>
      <c r="N45" s="147"/>
      <c r="O45" s="96" t="s">
        <v>21</v>
      </c>
      <c r="P45" s="96" t="s">
        <v>21</v>
      </c>
      <c r="Q45" s="96" t="s">
        <v>21</v>
      </c>
      <c r="R45" s="96" t="s">
        <v>21</v>
      </c>
    </row>
    <row r="46" spans="1:18" ht="31.5" hidden="1" x14ac:dyDescent="0.25">
      <c r="A46" s="415"/>
      <c r="B46" s="131" t="s">
        <v>191</v>
      </c>
      <c r="C46" s="132"/>
      <c r="D46" s="132" t="s">
        <v>192</v>
      </c>
      <c r="E46" s="131" t="s">
        <v>193</v>
      </c>
      <c r="F46" s="132">
        <v>383</v>
      </c>
      <c r="G46" s="172">
        <v>348498</v>
      </c>
      <c r="H46" s="172">
        <v>0</v>
      </c>
      <c r="I46" s="178">
        <f>1196996-500000</f>
        <v>696996</v>
      </c>
      <c r="J46" s="178">
        <v>0</v>
      </c>
      <c r="K46" s="173">
        <v>0</v>
      </c>
      <c r="L46" s="131" t="s">
        <v>21</v>
      </c>
      <c r="M46" s="148">
        <v>45657</v>
      </c>
      <c r="N46" s="138">
        <v>45657</v>
      </c>
      <c r="O46" s="131" t="s">
        <v>21</v>
      </c>
      <c r="P46" s="131" t="s">
        <v>21</v>
      </c>
      <c r="Q46" s="131" t="s">
        <v>21</v>
      </c>
      <c r="R46" s="131" t="s">
        <v>21</v>
      </c>
    </row>
    <row r="47" spans="1:18" ht="31.5" hidden="1" x14ac:dyDescent="0.25">
      <c r="A47" s="416"/>
      <c r="B47" s="96" t="s">
        <v>191</v>
      </c>
      <c r="C47" s="22"/>
      <c r="D47" s="22" t="s">
        <v>192</v>
      </c>
      <c r="E47" s="111" t="s">
        <v>193</v>
      </c>
      <c r="F47" s="22">
        <v>383</v>
      </c>
      <c r="G47" s="176">
        <v>522747</v>
      </c>
      <c r="H47" s="176">
        <v>522747</v>
      </c>
      <c r="I47" s="179">
        <f>1196996-500000</f>
        <v>696996</v>
      </c>
      <c r="J47" s="179">
        <v>0</v>
      </c>
      <c r="K47" s="177">
        <f>H47</f>
        <v>522747</v>
      </c>
      <c r="L47" s="96" t="s">
        <v>21</v>
      </c>
      <c r="M47" s="146">
        <v>45747</v>
      </c>
      <c r="N47" s="150">
        <v>45657</v>
      </c>
      <c r="O47" s="96" t="s">
        <v>21</v>
      </c>
      <c r="P47" s="96" t="s">
        <v>21</v>
      </c>
      <c r="Q47" s="96" t="s">
        <v>21</v>
      </c>
      <c r="R47" s="96" t="s">
        <v>21</v>
      </c>
    </row>
    <row r="48" spans="1:18" s="354" customFormat="1" ht="15.75" hidden="1" customHeight="1" x14ac:dyDescent="0.25">
      <c r="A48" s="414" t="s">
        <v>204</v>
      </c>
      <c r="B48" s="116" t="s">
        <v>189</v>
      </c>
      <c r="C48" s="117"/>
      <c r="D48" s="116" t="s">
        <v>21</v>
      </c>
      <c r="E48" s="116" t="s">
        <v>187</v>
      </c>
      <c r="F48" s="117"/>
      <c r="G48" s="116">
        <v>1</v>
      </c>
      <c r="H48" s="116">
        <v>1</v>
      </c>
      <c r="I48" s="116">
        <v>0</v>
      </c>
      <c r="J48" s="116">
        <v>0</v>
      </c>
      <c r="K48" s="116">
        <v>0</v>
      </c>
      <c r="L48" s="116" t="s">
        <v>21</v>
      </c>
      <c r="M48" s="120">
        <v>45838</v>
      </c>
      <c r="N48" s="149">
        <v>45838</v>
      </c>
      <c r="O48" s="116">
        <v>0</v>
      </c>
      <c r="P48" s="116" t="s">
        <v>21</v>
      </c>
      <c r="Q48" s="143">
        <v>0</v>
      </c>
      <c r="R48" s="143">
        <v>0</v>
      </c>
    </row>
    <row r="49" spans="1:18" ht="15.75" hidden="1" x14ac:dyDescent="0.25">
      <c r="A49" s="415"/>
      <c r="B49" s="96" t="s">
        <v>190</v>
      </c>
      <c r="C49" s="22"/>
      <c r="D49" s="22"/>
      <c r="E49" s="96"/>
      <c r="F49" s="22"/>
      <c r="G49" s="96" t="s">
        <v>21</v>
      </c>
      <c r="H49" s="22"/>
      <c r="I49" s="96" t="s">
        <v>21</v>
      </c>
      <c r="J49" s="22"/>
      <c r="K49" s="96"/>
      <c r="L49" s="96" t="s">
        <v>21</v>
      </c>
      <c r="M49" s="146"/>
      <c r="N49" s="147"/>
      <c r="O49" s="96" t="s">
        <v>21</v>
      </c>
      <c r="P49" s="96" t="s">
        <v>21</v>
      </c>
      <c r="Q49" s="96" t="s">
        <v>21</v>
      </c>
      <c r="R49" s="96" t="s">
        <v>21</v>
      </c>
    </row>
    <row r="50" spans="1:18" ht="31.5" hidden="1" x14ac:dyDescent="0.25">
      <c r="A50" s="415"/>
      <c r="B50" s="131" t="s">
        <v>191</v>
      </c>
      <c r="C50" s="132"/>
      <c r="D50" s="132" t="s">
        <v>192</v>
      </c>
      <c r="E50" s="131" t="s">
        <v>193</v>
      </c>
      <c r="F50" s="132">
        <v>383</v>
      </c>
      <c r="G50" s="172">
        <v>425000</v>
      </c>
      <c r="H50" s="172">
        <v>0</v>
      </c>
      <c r="I50" s="180">
        <v>0</v>
      </c>
      <c r="J50" s="172">
        <v>0</v>
      </c>
      <c r="K50" s="173">
        <f>G50</f>
        <v>425000</v>
      </c>
      <c r="L50" s="131" t="s">
        <v>21</v>
      </c>
      <c r="M50" s="148">
        <v>45657</v>
      </c>
      <c r="N50" s="138">
        <v>45838</v>
      </c>
      <c r="O50" s="131" t="s">
        <v>21</v>
      </c>
      <c r="P50" s="131" t="s">
        <v>21</v>
      </c>
      <c r="Q50" s="131" t="s">
        <v>21</v>
      </c>
      <c r="R50" s="131" t="s">
        <v>21</v>
      </c>
    </row>
    <row r="51" spans="1:18" ht="31.5" hidden="1" x14ac:dyDescent="0.25">
      <c r="A51" s="416"/>
      <c r="B51" s="96" t="s">
        <v>191</v>
      </c>
      <c r="C51" s="22"/>
      <c r="D51" s="22" t="s">
        <v>192</v>
      </c>
      <c r="E51" s="111" t="s">
        <v>193</v>
      </c>
      <c r="F51" s="22">
        <v>383</v>
      </c>
      <c r="G51" s="176">
        <v>637500</v>
      </c>
      <c r="H51" s="176">
        <v>637500</v>
      </c>
      <c r="I51" s="108">
        <v>0</v>
      </c>
      <c r="J51" s="176">
        <v>0</v>
      </c>
      <c r="K51" s="177">
        <f>H51</f>
        <v>637500</v>
      </c>
      <c r="L51" s="96" t="s">
        <v>21</v>
      </c>
      <c r="M51" s="146">
        <v>45747</v>
      </c>
      <c r="N51" s="150" t="s">
        <v>533</v>
      </c>
      <c r="O51" s="96" t="s">
        <v>21</v>
      </c>
      <c r="P51" s="96" t="s">
        <v>21</v>
      </c>
      <c r="Q51" s="96" t="s">
        <v>21</v>
      </c>
      <c r="R51" s="96" t="s">
        <v>21</v>
      </c>
    </row>
    <row r="52" spans="1:18" s="354" customFormat="1" ht="15.75" hidden="1" customHeight="1" x14ac:dyDescent="0.25">
      <c r="A52" s="414" t="s">
        <v>205</v>
      </c>
      <c r="B52" s="116" t="s">
        <v>189</v>
      </c>
      <c r="C52" s="117"/>
      <c r="D52" s="116" t="s">
        <v>21</v>
      </c>
      <c r="E52" s="116" t="s">
        <v>187</v>
      </c>
      <c r="F52" s="117"/>
      <c r="G52" s="116">
        <v>1</v>
      </c>
      <c r="H52" s="116">
        <v>1</v>
      </c>
      <c r="I52" s="116">
        <v>0</v>
      </c>
      <c r="J52" s="116">
        <v>0</v>
      </c>
      <c r="K52" s="116">
        <v>0</v>
      </c>
      <c r="L52" s="116" t="s">
        <v>21</v>
      </c>
      <c r="M52" s="120">
        <v>45838</v>
      </c>
      <c r="N52" s="149">
        <v>45473</v>
      </c>
      <c r="O52" s="116">
        <v>0</v>
      </c>
      <c r="P52" s="116" t="s">
        <v>21</v>
      </c>
      <c r="Q52" s="143">
        <v>0</v>
      </c>
      <c r="R52" s="143">
        <v>0</v>
      </c>
    </row>
    <row r="53" spans="1:18" ht="15.75" hidden="1" x14ac:dyDescent="0.25">
      <c r="A53" s="415"/>
      <c r="B53" s="96" t="s">
        <v>190</v>
      </c>
      <c r="C53" s="22"/>
      <c r="D53" s="22"/>
      <c r="E53" s="96"/>
      <c r="F53" s="22"/>
      <c r="G53" s="96" t="s">
        <v>21</v>
      </c>
      <c r="H53" s="22"/>
      <c r="I53" s="96" t="s">
        <v>21</v>
      </c>
      <c r="J53" s="22"/>
      <c r="K53" s="96"/>
      <c r="L53" s="96" t="s">
        <v>21</v>
      </c>
      <c r="M53" s="146"/>
      <c r="N53" s="147"/>
      <c r="O53" s="96" t="s">
        <v>21</v>
      </c>
      <c r="P53" s="96" t="s">
        <v>21</v>
      </c>
      <c r="Q53" s="96" t="s">
        <v>21</v>
      </c>
      <c r="R53" s="96" t="s">
        <v>21</v>
      </c>
    </row>
    <row r="54" spans="1:18" ht="31.5" hidden="1" x14ac:dyDescent="0.25">
      <c r="A54" s="415"/>
      <c r="B54" s="131" t="s">
        <v>191</v>
      </c>
      <c r="C54" s="132"/>
      <c r="D54" s="132" t="s">
        <v>192</v>
      </c>
      <c r="E54" s="131" t="s">
        <v>193</v>
      </c>
      <c r="F54" s="132">
        <v>383</v>
      </c>
      <c r="G54" s="172">
        <v>335000</v>
      </c>
      <c r="H54" s="172">
        <v>0</v>
      </c>
      <c r="I54" s="172">
        <v>500000</v>
      </c>
      <c r="J54" s="172">
        <v>0</v>
      </c>
      <c r="K54" s="173">
        <f>G54</f>
        <v>335000</v>
      </c>
      <c r="L54" s="131" t="s">
        <v>21</v>
      </c>
      <c r="M54" s="148">
        <v>45657</v>
      </c>
      <c r="N54" s="138">
        <v>45657</v>
      </c>
      <c r="O54" s="131" t="s">
        <v>21</v>
      </c>
      <c r="P54" s="131" t="s">
        <v>21</v>
      </c>
      <c r="Q54" s="131" t="s">
        <v>21</v>
      </c>
      <c r="R54" s="131" t="s">
        <v>21</v>
      </c>
    </row>
    <row r="55" spans="1:18" ht="31.5" hidden="1" x14ac:dyDescent="0.25">
      <c r="A55" s="416"/>
      <c r="B55" s="96" t="s">
        <v>191</v>
      </c>
      <c r="C55" s="22"/>
      <c r="D55" s="22" t="s">
        <v>192</v>
      </c>
      <c r="E55" s="111" t="s">
        <v>193</v>
      </c>
      <c r="F55" s="22">
        <v>383</v>
      </c>
      <c r="G55" s="176">
        <v>502500</v>
      </c>
      <c r="H55" s="176">
        <v>502500</v>
      </c>
      <c r="I55" s="176">
        <v>500000</v>
      </c>
      <c r="J55" s="176">
        <v>0</v>
      </c>
      <c r="K55" s="177">
        <f>H55</f>
        <v>502500</v>
      </c>
      <c r="L55" s="96" t="s">
        <v>21</v>
      </c>
      <c r="M55" s="146">
        <v>45747</v>
      </c>
      <c r="N55" s="150" t="s">
        <v>533</v>
      </c>
      <c r="O55" s="96" t="s">
        <v>21</v>
      </c>
      <c r="P55" s="96" t="s">
        <v>21</v>
      </c>
      <c r="Q55" s="96" t="s">
        <v>21</v>
      </c>
      <c r="R55" s="96" t="s">
        <v>21</v>
      </c>
    </row>
    <row r="56" spans="1:18" s="354" customFormat="1" ht="15.75" hidden="1" customHeight="1" x14ac:dyDescent="0.25">
      <c r="A56" s="414" t="s">
        <v>206</v>
      </c>
      <c r="B56" s="116" t="s">
        <v>189</v>
      </c>
      <c r="C56" s="117"/>
      <c r="D56" s="116" t="s">
        <v>21</v>
      </c>
      <c r="E56" s="116" t="s">
        <v>187</v>
      </c>
      <c r="F56" s="117"/>
      <c r="G56" s="116">
        <v>1</v>
      </c>
      <c r="H56" s="116">
        <v>1</v>
      </c>
      <c r="I56" s="116">
        <v>0</v>
      </c>
      <c r="J56" s="116">
        <v>0</v>
      </c>
      <c r="K56" s="116">
        <v>0</v>
      </c>
      <c r="L56" s="116" t="s">
        <v>21</v>
      </c>
      <c r="M56" s="120">
        <v>45838</v>
      </c>
      <c r="N56" s="149">
        <v>45838</v>
      </c>
      <c r="O56" s="116">
        <v>0</v>
      </c>
      <c r="P56" s="116" t="s">
        <v>21</v>
      </c>
      <c r="Q56" s="143">
        <v>0</v>
      </c>
      <c r="R56" s="143">
        <v>0</v>
      </c>
    </row>
    <row r="57" spans="1:18" ht="15.75" hidden="1" x14ac:dyDescent="0.25">
      <c r="A57" s="415"/>
      <c r="B57" s="96" t="s">
        <v>190</v>
      </c>
      <c r="C57" s="22"/>
      <c r="D57" s="22"/>
      <c r="E57" s="96"/>
      <c r="F57" s="22"/>
      <c r="G57" s="96" t="s">
        <v>21</v>
      </c>
      <c r="H57" s="22"/>
      <c r="I57" s="96" t="s">
        <v>21</v>
      </c>
      <c r="J57" s="22"/>
      <c r="K57" s="96"/>
      <c r="L57" s="96" t="s">
        <v>21</v>
      </c>
      <c r="M57" s="146"/>
      <c r="N57" s="147"/>
      <c r="O57" s="96" t="s">
        <v>21</v>
      </c>
      <c r="P57" s="96" t="s">
        <v>21</v>
      </c>
      <c r="Q57" s="96" t="s">
        <v>21</v>
      </c>
      <c r="R57" s="96" t="s">
        <v>21</v>
      </c>
    </row>
    <row r="58" spans="1:18" ht="31.5" hidden="1" x14ac:dyDescent="0.25">
      <c r="A58" s="415"/>
      <c r="B58" s="131" t="s">
        <v>191</v>
      </c>
      <c r="C58" s="132"/>
      <c r="D58" s="132" t="s">
        <v>192</v>
      </c>
      <c r="E58" s="131" t="s">
        <v>193</v>
      </c>
      <c r="F58" s="132">
        <v>383</v>
      </c>
      <c r="G58" s="172">
        <v>340000</v>
      </c>
      <c r="H58" s="172">
        <v>0</v>
      </c>
      <c r="I58" s="172">
        <v>500000</v>
      </c>
      <c r="J58" s="172">
        <v>0</v>
      </c>
      <c r="K58" s="173">
        <f>H58</f>
        <v>0</v>
      </c>
      <c r="L58" s="131" t="s">
        <v>21</v>
      </c>
      <c r="M58" s="148">
        <v>45657</v>
      </c>
      <c r="N58" s="138">
        <v>45657</v>
      </c>
      <c r="O58" s="131" t="s">
        <v>21</v>
      </c>
      <c r="P58" s="131" t="s">
        <v>21</v>
      </c>
      <c r="Q58" s="131" t="s">
        <v>21</v>
      </c>
      <c r="R58" s="131" t="s">
        <v>21</v>
      </c>
    </row>
    <row r="59" spans="1:18" ht="31.5" hidden="1" x14ac:dyDescent="0.25">
      <c r="A59" s="416"/>
      <c r="B59" s="96" t="s">
        <v>191</v>
      </c>
      <c r="C59" s="22"/>
      <c r="D59" s="22" t="s">
        <v>192</v>
      </c>
      <c r="E59" s="111" t="s">
        <v>193</v>
      </c>
      <c r="F59" s="22">
        <v>383</v>
      </c>
      <c r="G59" s="176">
        <v>510000</v>
      </c>
      <c r="H59" s="176">
        <v>510000</v>
      </c>
      <c r="I59" s="176">
        <v>500000</v>
      </c>
      <c r="J59" s="176">
        <v>0</v>
      </c>
      <c r="K59" s="177">
        <f>H59</f>
        <v>510000</v>
      </c>
      <c r="L59" s="96" t="s">
        <v>21</v>
      </c>
      <c r="M59" s="146">
        <v>45747</v>
      </c>
      <c r="N59" s="150" t="s">
        <v>533</v>
      </c>
      <c r="O59" s="96" t="s">
        <v>21</v>
      </c>
      <c r="P59" s="96" t="s">
        <v>21</v>
      </c>
      <c r="Q59" s="96" t="s">
        <v>21</v>
      </c>
      <c r="R59" s="96" t="s">
        <v>21</v>
      </c>
    </row>
    <row r="60" spans="1:18" s="354" customFormat="1" ht="15.75" hidden="1" customHeight="1" x14ac:dyDescent="0.25">
      <c r="A60" s="414" t="s">
        <v>207</v>
      </c>
      <c r="B60" s="116" t="s">
        <v>189</v>
      </c>
      <c r="C60" s="117"/>
      <c r="D60" s="116" t="s">
        <v>21</v>
      </c>
      <c r="E60" s="116" t="s">
        <v>187</v>
      </c>
      <c r="F60" s="117"/>
      <c r="G60" s="116">
        <v>1</v>
      </c>
      <c r="H60" s="116">
        <v>1</v>
      </c>
      <c r="I60" s="116">
        <v>0</v>
      </c>
      <c r="J60" s="116">
        <v>0</v>
      </c>
      <c r="K60" s="116">
        <v>0</v>
      </c>
      <c r="L60" s="116" t="s">
        <v>21</v>
      </c>
      <c r="M60" s="120">
        <v>45838</v>
      </c>
      <c r="N60" s="149">
        <v>45838</v>
      </c>
      <c r="O60" s="116">
        <v>0</v>
      </c>
      <c r="P60" s="116" t="s">
        <v>21</v>
      </c>
      <c r="Q60" s="143">
        <v>0</v>
      </c>
      <c r="R60" s="143">
        <v>0</v>
      </c>
    </row>
    <row r="61" spans="1:18" ht="15.75" hidden="1" x14ac:dyDescent="0.25">
      <c r="A61" s="415"/>
      <c r="B61" s="96" t="s">
        <v>190</v>
      </c>
      <c r="C61" s="22"/>
      <c r="D61" s="22"/>
      <c r="E61" s="96"/>
      <c r="F61" s="22"/>
      <c r="G61" s="96" t="s">
        <v>21</v>
      </c>
      <c r="H61" s="22"/>
      <c r="I61" s="96" t="s">
        <v>21</v>
      </c>
      <c r="J61" s="22"/>
      <c r="K61" s="96"/>
      <c r="L61" s="96" t="s">
        <v>21</v>
      </c>
      <c r="M61" s="146"/>
      <c r="N61" s="147"/>
      <c r="O61" s="96" t="s">
        <v>21</v>
      </c>
      <c r="P61" s="96" t="s">
        <v>21</v>
      </c>
      <c r="Q61" s="96" t="s">
        <v>21</v>
      </c>
      <c r="R61" s="96" t="s">
        <v>21</v>
      </c>
    </row>
    <row r="62" spans="1:18" ht="31.5" hidden="1" x14ac:dyDescent="0.25">
      <c r="A62" s="415"/>
      <c r="B62" s="131" t="s">
        <v>191</v>
      </c>
      <c r="C62" s="132"/>
      <c r="D62" s="132" t="s">
        <v>192</v>
      </c>
      <c r="E62" s="131" t="s">
        <v>193</v>
      </c>
      <c r="F62" s="132">
        <v>383</v>
      </c>
      <c r="G62" s="172">
        <v>335000</v>
      </c>
      <c r="H62" s="172">
        <v>0</v>
      </c>
      <c r="I62" s="172">
        <v>205000</v>
      </c>
      <c r="J62" s="172">
        <v>0</v>
      </c>
      <c r="K62" s="173">
        <v>335000</v>
      </c>
      <c r="L62" s="131" t="s">
        <v>21</v>
      </c>
      <c r="M62" s="148">
        <v>45657</v>
      </c>
      <c r="N62" s="138">
        <v>45838</v>
      </c>
      <c r="O62" s="131" t="s">
        <v>21</v>
      </c>
      <c r="P62" s="131" t="s">
        <v>21</v>
      </c>
      <c r="Q62" s="131" t="s">
        <v>21</v>
      </c>
      <c r="R62" s="131" t="s">
        <v>21</v>
      </c>
    </row>
    <row r="63" spans="1:18" ht="31.5" hidden="1" x14ac:dyDescent="0.25">
      <c r="A63" s="416"/>
      <c r="B63" s="96" t="s">
        <v>191</v>
      </c>
      <c r="C63" s="22"/>
      <c r="D63" s="22" t="s">
        <v>192</v>
      </c>
      <c r="E63" s="111" t="s">
        <v>193</v>
      </c>
      <c r="F63" s="22">
        <v>383</v>
      </c>
      <c r="G63" s="176">
        <v>502500</v>
      </c>
      <c r="H63" s="176">
        <v>502500</v>
      </c>
      <c r="I63" s="176">
        <v>205000</v>
      </c>
      <c r="J63" s="176">
        <v>0</v>
      </c>
      <c r="K63" s="177">
        <f>H63</f>
        <v>502500</v>
      </c>
      <c r="L63" s="96" t="s">
        <v>21</v>
      </c>
      <c r="M63" s="146">
        <v>45747</v>
      </c>
      <c r="N63" s="150" t="s">
        <v>533</v>
      </c>
      <c r="O63" s="96" t="s">
        <v>21</v>
      </c>
      <c r="P63" s="96" t="s">
        <v>21</v>
      </c>
      <c r="Q63" s="96" t="s">
        <v>21</v>
      </c>
      <c r="R63" s="96" t="s">
        <v>21</v>
      </c>
    </row>
    <row r="64" spans="1:18" s="354" customFormat="1" ht="15.75" hidden="1" customHeight="1" x14ac:dyDescent="0.25">
      <c r="A64" s="414" t="s">
        <v>208</v>
      </c>
      <c r="B64" s="116" t="s">
        <v>189</v>
      </c>
      <c r="C64" s="117"/>
      <c r="D64" s="116" t="s">
        <v>21</v>
      </c>
      <c r="E64" s="116" t="s">
        <v>187</v>
      </c>
      <c r="F64" s="117"/>
      <c r="G64" s="116">
        <v>1</v>
      </c>
      <c r="H64" s="116">
        <v>1</v>
      </c>
      <c r="I64" s="116">
        <v>0</v>
      </c>
      <c r="J64" s="116">
        <v>0</v>
      </c>
      <c r="K64" s="116">
        <v>0</v>
      </c>
      <c r="L64" s="116" t="s">
        <v>21</v>
      </c>
      <c r="M64" s="120">
        <v>45838</v>
      </c>
      <c r="N64" s="149">
        <v>45838</v>
      </c>
      <c r="O64" s="116">
        <v>0</v>
      </c>
      <c r="P64" s="116" t="s">
        <v>21</v>
      </c>
      <c r="Q64" s="143">
        <v>0</v>
      </c>
      <c r="R64" s="143">
        <v>0</v>
      </c>
    </row>
    <row r="65" spans="1:18" ht="15.75" hidden="1" x14ac:dyDescent="0.25">
      <c r="A65" s="415"/>
      <c r="B65" s="96" t="s">
        <v>190</v>
      </c>
      <c r="C65" s="22"/>
      <c r="D65" s="22"/>
      <c r="E65" s="96"/>
      <c r="F65" s="22"/>
      <c r="G65" s="96" t="s">
        <v>21</v>
      </c>
      <c r="H65" s="22"/>
      <c r="I65" s="96" t="s">
        <v>21</v>
      </c>
      <c r="J65" s="22"/>
      <c r="K65" s="96"/>
      <c r="L65" s="96" t="s">
        <v>21</v>
      </c>
      <c r="M65" s="146"/>
      <c r="N65" s="147"/>
      <c r="O65" s="96" t="s">
        <v>21</v>
      </c>
      <c r="P65" s="96" t="s">
        <v>21</v>
      </c>
      <c r="Q65" s="96" t="s">
        <v>21</v>
      </c>
      <c r="R65" s="96" t="s">
        <v>21</v>
      </c>
    </row>
    <row r="66" spans="1:18" ht="31.5" hidden="1" x14ac:dyDescent="0.25">
      <c r="A66" s="415"/>
      <c r="B66" s="131" t="s">
        <v>191</v>
      </c>
      <c r="C66" s="132"/>
      <c r="D66" s="132" t="s">
        <v>192</v>
      </c>
      <c r="E66" s="131" t="s">
        <v>193</v>
      </c>
      <c r="F66" s="132">
        <v>383</v>
      </c>
      <c r="G66" s="172">
        <v>335000</v>
      </c>
      <c r="H66" s="172">
        <v>0</v>
      </c>
      <c r="I66" s="172">
        <v>500000</v>
      </c>
      <c r="J66" s="172">
        <v>0</v>
      </c>
      <c r="K66" s="173">
        <v>0</v>
      </c>
      <c r="L66" s="131" t="s">
        <v>21</v>
      </c>
      <c r="M66" s="148">
        <v>45657</v>
      </c>
      <c r="N66" s="138">
        <v>45657</v>
      </c>
      <c r="O66" s="131" t="s">
        <v>21</v>
      </c>
      <c r="P66" s="131" t="s">
        <v>21</v>
      </c>
      <c r="Q66" s="131" t="s">
        <v>21</v>
      </c>
      <c r="R66" s="131" t="s">
        <v>21</v>
      </c>
    </row>
    <row r="67" spans="1:18" ht="31.5" hidden="1" x14ac:dyDescent="0.25">
      <c r="A67" s="416"/>
      <c r="B67" s="96" t="s">
        <v>191</v>
      </c>
      <c r="C67" s="22"/>
      <c r="D67" s="22" t="s">
        <v>192</v>
      </c>
      <c r="E67" s="111" t="s">
        <v>193</v>
      </c>
      <c r="F67" s="22">
        <v>383</v>
      </c>
      <c r="G67" s="176">
        <v>502500</v>
      </c>
      <c r="H67" s="176">
        <v>502500</v>
      </c>
      <c r="I67" s="176">
        <v>500000</v>
      </c>
      <c r="J67" s="176">
        <v>0</v>
      </c>
      <c r="K67" s="177">
        <f>H67</f>
        <v>502500</v>
      </c>
      <c r="L67" s="96" t="s">
        <v>21</v>
      </c>
      <c r="M67" s="146">
        <v>45747</v>
      </c>
      <c r="N67" s="150" t="s">
        <v>533</v>
      </c>
      <c r="O67" s="96" t="s">
        <v>21</v>
      </c>
      <c r="P67" s="96" t="s">
        <v>21</v>
      </c>
      <c r="Q67" s="96" t="s">
        <v>21</v>
      </c>
      <c r="R67" s="96" t="s">
        <v>21</v>
      </c>
    </row>
    <row r="68" spans="1:18" s="354" customFormat="1" ht="15.75" hidden="1" customHeight="1" x14ac:dyDescent="0.25">
      <c r="A68" s="414" t="s">
        <v>209</v>
      </c>
      <c r="B68" s="116" t="s">
        <v>189</v>
      </c>
      <c r="C68" s="117"/>
      <c r="D68" s="116" t="s">
        <v>21</v>
      </c>
      <c r="E68" s="116" t="s">
        <v>187</v>
      </c>
      <c r="F68" s="117"/>
      <c r="G68" s="116">
        <v>1</v>
      </c>
      <c r="H68" s="116">
        <v>1</v>
      </c>
      <c r="I68" s="116">
        <v>0</v>
      </c>
      <c r="J68" s="116">
        <v>0</v>
      </c>
      <c r="K68" s="116">
        <v>0</v>
      </c>
      <c r="L68" s="116" t="s">
        <v>21</v>
      </c>
      <c r="M68" s="120">
        <v>45838</v>
      </c>
      <c r="N68" s="149">
        <v>45838</v>
      </c>
      <c r="O68" s="116">
        <v>0</v>
      </c>
      <c r="P68" s="116" t="s">
        <v>21</v>
      </c>
      <c r="Q68" s="143">
        <v>0</v>
      </c>
      <c r="R68" s="143">
        <v>0</v>
      </c>
    </row>
    <row r="69" spans="1:18" ht="15.75" hidden="1" x14ac:dyDescent="0.25">
      <c r="A69" s="415"/>
      <c r="B69" s="96" t="s">
        <v>190</v>
      </c>
      <c r="C69" s="22"/>
      <c r="D69" s="22"/>
      <c r="E69" s="96"/>
      <c r="F69" s="22"/>
      <c r="G69" s="96" t="s">
        <v>21</v>
      </c>
      <c r="H69" s="22"/>
      <c r="I69" s="96" t="s">
        <v>21</v>
      </c>
      <c r="J69" s="22"/>
      <c r="K69" s="96"/>
      <c r="L69" s="96" t="s">
        <v>21</v>
      </c>
      <c r="M69" s="146"/>
      <c r="N69" s="147"/>
      <c r="O69" s="96" t="s">
        <v>21</v>
      </c>
      <c r="P69" s="96" t="s">
        <v>21</v>
      </c>
      <c r="Q69" s="96" t="s">
        <v>21</v>
      </c>
      <c r="R69" s="96" t="s">
        <v>21</v>
      </c>
    </row>
    <row r="70" spans="1:18" ht="31.5" hidden="1" x14ac:dyDescent="0.25">
      <c r="A70" s="415"/>
      <c r="B70" s="131" t="s">
        <v>191</v>
      </c>
      <c r="C70" s="132"/>
      <c r="D70" s="132" t="s">
        <v>192</v>
      </c>
      <c r="E70" s="131" t="s">
        <v>193</v>
      </c>
      <c r="F70" s="132">
        <v>383</v>
      </c>
      <c r="G70" s="172">
        <v>335000</v>
      </c>
      <c r="H70" s="172">
        <v>0</v>
      </c>
      <c r="I70" s="172">
        <v>500000</v>
      </c>
      <c r="J70" s="172">
        <v>0</v>
      </c>
      <c r="K70" s="173">
        <v>0</v>
      </c>
      <c r="L70" s="131" t="s">
        <v>21</v>
      </c>
      <c r="M70" s="148">
        <v>45657</v>
      </c>
      <c r="N70" s="138">
        <v>45657</v>
      </c>
      <c r="O70" s="131" t="s">
        <v>21</v>
      </c>
      <c r="P70" s="131" t="s">
        <v>21</v>
      </c>
      <c r="Q70" s="131" t="s">
        <v>21</v>
      </c>
      <c r="R70" s="131" t="s">
        <v>21</v>
      </c>
    </row>
    <row r="71" spans="1:18" ht="31.5" hidden="1" x14ac:dyDescent="0.25">
      <c r="A71" s="416"/>
      <c r="B71" s="96" t="s">
        <v>191</v>
      </c>
      <c r="C71" s="22"/>
      <c r="D71" s="22" t="s">
        <v>192</v>
      </c>
      <c r="E71" s="111" t="s">
        <v>193</v>
      </c>
      <c r="F71" s="22">
        <v>383</v>
      </c>
      <c r="G71" s="176">
        <v>502500</v>
      </c>
      <c r="H71" s="176">
        <v>502500</v>
      </c>
      <c r="I71" s="176">
        <v>500000</v>
      </c>
      <c r="J71" s="176">
        <v>0</v>
      </c>
      <c r="K71" s="177">
        <f>H71</f>
        <v>502500</v>
      </c>
      <c r="L71" s="96" t="s">
        <v>21</v>
      </c>
      <c r="M71" s="146">
        <v>45747</v>
      </c>
      <c r="N71" s="147" t="s">
        <v>533</v>
      </c>
      <c r="O71" s="96" t="s">
        <v>21</v>
      </c>
      <c r="P71" s="96" t="s">
        <v>21</v>
      </c>
      <c r="Q71" s="96" t="s">
        <v>21</v>
      </c>
      <c r="R71" s="96" t="s">
        <v>21</v>
      </c>
    </row>
    <row r="72" spans="1:18" s="354" customFormat="1" ht="15.75" hidden="1" customHeight="1" x14ac:dyDescent="0.25">
      <c r="A72" s="414" t="s">
        <v>210</v>
      </c>
      <c r="B72" s="116" t="s">
        <v>189</v>
      </c>
      <c r="C72" s="117"/>
      <c r="D72" s="116" t="s">
        <v>21</v>
      </c>
      <c r="E72" s="116" t="s">
        <v>187</v>
      </c>
      <c r="F72" s="117"/>
      <c r="G72" s="116">
        <v>1</v>
      </c>
      <c r="H72" s="116">
        <v>1</v>
      </c>
      <c r="I72" s="116">
        <v>0</v>
      </c>
      <c r="J72" s="116">
        <v>0</v>
      </c>
      <c r="K72" s="116">
        <v>0</v>
      </c>
      <c r="L72" s="116" t="s">
        <v>21</v>
      </c>
      <c r="M72" s="120">
        <v>45838</v>
      </c>
      <c r="N72" s="149">
        <v>45838</v>
      </c>
      <c r="O72" s="116">
        <v>0</v>
      </c>
      <c r="P72" s="116" t="s">
        <v>21</v>
      </c>
      <c r="Q72" s="143">
        <v>0</v>
      </c>
      <c r="R72" s="143">
        <v>0</v>
      </c>
    </row>
    <row r="73" spans="1:18" ht="15.75" hidden="1" x14ac:dyDescent="0.25">
      <c r="A73" s="415"/>
      <c r="B73" s="96" t="s">
        <v>190</v>
      </c>
      <c r="C73" s="22"/>
      <c r="D73" s="22"/>
      <c r="E73" s="96"/>
      <c r="F73" s="22"/>
      <c r="G73" s="96" t="s">
        <v>21</v>
      </c>
      <c r="H73" s="22"/>
      <c r="I73" s="96" t="s">
        <v>21</v>
      </c>
      <c r="J73" s="22"/>
      <c r="K73" s="96"/>
      <c r="L73" s="96" t="s">
        <v>21</v>
      </c>
      <c r="M73" s="146"/>
      <c r="N73" s="147"/>
      <c r="O73" s="96" t="s">
        <v>21</v>
      </c>
      <c r="P73" s="96" t="s">
        <v>21</v>
      </c>
      <c r="Q73" s="96" t="s">
        <v>21</v>
      </c>
      <c r="R73" s="96" t="s">
        <v>21</v>
      </c>
    </row>
    <row r="74" spans="1:18" ht="31.5" hidden="1" x14ac:dyDescent="0.25">
      <c r="A74" s="415"/>
      <c r="B74" s="131" t="s">
        <v>191</v>
      </c>
      <c r="C74" s="132"/>
      <c r="D74" s="132" t="s">
        <v>192</v>
      </c>
      <c r="E74" s="131" t="s">
        <v>193</v>
      </c>
      <c r="F74" s="132">
        <v>383</v>
      </c>
      <c r="G74" s="172">
        <v>335000</v>
      </c>
      <c r="H74" s="172">
        <v>0</v>
      </c>
      <c r="I74" s="172">
        <v>72498</v>
      </c>
      <c r="J74" s="172">
        <v>0</v>
      </c>
      <c r="K74" s="173">
        <v>335000</v>
      </c>
      <c r="L74" s="131" t="s">
        <v>21</v>
      </c>
      <c r="M74" s="148">
        <v>45657</v>
      </c>
      <c r="N74" s="138">
        <v>45838</v>
      </c>
      <c r="O74" s="131" t="s">
        <v>21</v>
      </c>
      <c r="P74" s="131" t="s">
        <v>21</v>
      </c>
      <c r="Q74" s="131" t="s">
        <v>21</v>
      </c>
      <c r="R74" s="131" t="s">
        <v>21</v>
      </c>
    </row>
    <row r="75" spans="1:18" ht="31.5" hidden="1" x14ac:dyDescent="0.25">
      <c r="A75" s="416"/>
      <c r="B75" s="96" t="s">
        <v>191</v>
      </c>
      <c r="C75" s="22"/>
      <c r="D75" s="22" t="s">
        <v>192</v>
      </c>
      <c r="E75" s="111" t="s">
        <v>193</v>
      </c>
      <c r="F75" s="22">
        <v>383</v>
      </c>
      <c r="G75" s="176">
        <v>500250</v>
      </c>
      <c r="H75" s="176">
        <v>500250</v>
      </c>
      <c r="I75" s="176">
        <v>72498</v>
      </c>
      <c r="J75" s="176">
        <v>0</v>
      </c>
      <c r="K75" s="177">
        <f>H75</f>
        <v>500250</v>
      </c>
      <c r="L75" s="96" t="s">
        <v>21</v>
      </c>
      <c r="M75" s="146">
        <v>45747</v>
      </c>
      <c r="N75" s="150" t="s">
        <v>533</v>
      </c>
      <c r="O75" s="96" t="s">
        <v>21</v>
      </c>
      <c r="P75" s="96" t="s">
        <v>21</v>
      </c>
      <c r="Q75" s="96" t="s">
        <v>21</v>
      </c>
      <c r="R75" s="96" t="s">
        <v>21</v>
      </c>
    </row>
    <row r="76" spans="1:18" s="354" customFormat="1" ht="15.75" hidden="1" customHeight="1" x14ac:dyDescent="0.25">
      <c r="A76" s="414" t="s">
        <v>211</v>
      </c>
      <c r="B76" s="116" t="s">
        <v>189</v>
      </c>
      <c r="C76" s="117"/>
      <c r="D76" s="116" t="s">
        <v>21</v>
      </c>
      <c r="E76" s="116" t="s">
        <v>187</v>
      </c>
      <c r="F76" s="117"/>
      <c r="G76" s="116">
        <v>1</v>
      </c>
      <c r="H76" s="116">
        <v>1</v>
      </c>
      <c r="I76" s="116">
        <v>0</v>
      </c>
      <c r="J76" s="116">
        <v>0</v>
      </c>
      <c r="K76" s="116">
        <v>0</v>
      </c>
      <c r="L76" s="116" t="s">
        <v>21</v>
      </c>
      <c r="M76" s="120">
        <v>45838</v>
      </c>
      <c r="N76" s="149">
        <v>45838</v>
      </c>
      <c r="O76" s="116">
        <v>0</v>
      </c>
      <c r="P76" s="116" t="s">
        <v>21</v>
      </c>
      <c r="Q76" s="143">
        <v>0</v>
      </c>
      <c r="R76" s="143">
        <v>0</v>
      </c>
    </row>
    <row r="77" spans="1:18" ht="15.75" hidden="1" x14ac:dyDescent="0.25">
      <c r="A77" s="415"/>
      <c r="B77" s="96" t="s">
        <v>190</v>
      </c>
      <c r="C77" s="22"/>
      <c r="D77" s="22"/>
      <c r="E77" s="96"/>
      <c r="F77" s="22"/>
      <c r="G77" s="96" t="s">
        <v>21</v>
      </c>
      <c r="H77" s="22"/>
      <c r="I77" s="96" t="s">
        <v>21</v>
      </c>
      <c r="J77" s="22"/>
      <c r="K77" s="96"/>
      <c r="L77" s="96" t="s">
        <v>21</v>
      </c>
      <c r="M77" s="146"/>
      <c r="N77" s="147"/>
      <c r="O77" s="96" t="s">
        <v>21</v>
      </c>
      <c r="P77" s="96" t="s">
        <v>21</v>
      </c>
      <c r="Q77" s="96" t="s">
        <v>21</v>
      </c>
      <c r="R77" s="96" t="s">
        <v>21</v>
      </c>
    </row>
    <row r="78" spans="1:18" ht="31.5" hidden="1" x14ac:dyDescent="0.25">
      <c r="A78" s="415"/>
      <c r="B78" s="131" t="s">
        <v>191</v>
      </c>
      <c r="C78" s="132"/>
      <c r="D78" s="132" t="s">
        <v>192</v>
      </c>
      <c r="E78" s="131" t="s">
        <v>193</v>
      </c>
      <c r="F78" s="132">
        <v>383</v>
      </c>
      <c r="G78" s="172">
        <v>335000</v>
      </c>
      <c r="H78" s="172">
        <v>0</v>
      </c>
      <c r="I78" s="172">
        <v>500000</v>
      </c>
      <c r="J78" s="172">
        <v>0</v>
      </c>
      <c r="K78" s="173">
        <v>0</v>
      </c>
      <c r="L78" s="131" t="s">
        <v>21</v>
      </c>
      <c r="M78" s="148">
        <v>45657</v>
      </c>
      <c r="N78" s="138">
        <v>45657</v>
      </c>
      <c r="O78" s="131" t="s">
        <v>21</v>
      </c>
      <c r="P78" s="131" t="s">
        <v>21</v>
      </c>
      <c r="Q78" s="131" t="s">
        <v>21</v>
      </c>
      <c r="R78" s="131" t="s">
        <v>21</v>
      </c>
    </row>
    <row r="79" spans="1:18" ht="31.5" hidden="1" x14ac:dyDescent="0.25">
      <c r="A79" s="416"/>
      <c r="B79" s="96" t="s">
        <v>191</v>
      </c>
      <c r="C79" s="22"/>
      <c r="D79" s="22" t="s">
        <v>192</v>
      </c>
      <c r="E79" s="111" t="s">
        <v>193</v>
      </c>
      <c r="F79" s="22">
        <v>383</v>
      </c>
      <c r="G79" s="176">
        <v>500250</v>
      </c>
      <c r="H79" s="176">
        <v>500250</v>
      </c>
      <c r="I79" s="176">
        <v>500000</v>
      </c>
      <c r="J79" s="176">
        <v>0</v>
      </c>
      <c r="K79" s="177">
        <f>H79</f>
        <v>500250</v>
      </c>
      <c r="L79" s="96" t="s">
        <v>21</v>
      </c>
      <c r="M79" s="146">
        <v>45747</v>
      </c>
      <c r="N79" s="150" t="s">
        <v>533</v>
      </c>
      <c r="O79" s="96" t="s">
        <v>21</v>
      </c>
      <c r="P79" s="96" t="s">
        <v>21</v>
      </c>
      <c r="Q79" s="96" t="s">
        <v>21</v>
      </c>
      <c r="R79" s="96" t="s">
        <v>21</v>
      </c>
    </row>
    <row r="80" spans="1:18" s="354" customFormat="1" ht="15.75" hidden="1" customHeight="1" x14ac:dyDescent="0.25">
      <c r="A80" s="414" t="s">
        <v>212</v>
      </c>
      <c r="B80" s="116" t="s">
        <v>189</v>
      </c>
      <c r="C80" s="117"/>
      <c r="D80" s="116" t="s">
        <v>21</v>
      </c>
      <c r="E80" s="116" t="s">
        <v>187</v>
      </c>
      <c r="F80" s="117"/>
      <c r="G80" s="116">
        <v>1</v>
      </c>
      <c r="H80" s="116">
        <v>1</v>
      </c>
      <c r="I80" s="116">
        <v>0</v>
      </c>
      <c r="J80" s="116">
        <v>0</v>
      </c>
      <c r="K80" s="116">
        <v>0</v>
      </c>
      <c r="L80" s="116" t="s">
        <v>21</v>
      </c>
      <c r="M80" s="120">
        <v>45838</v>
      </c>
      <c r="N80" s="149">
        <v>45838</v>
      </c>
      <c r="O80" s="116">
        <v>0</v>
      </c>
      <c r="P80" s="116" t="s">
        <v>21</v>
      </c>
      <c r="Q80" s="143">
        <v>0</v>
      </c>
      <c r="R80" s="143">
        <v>0</v>
      </c>
    </row>
    <row r="81" spans="1:18" ht="15.75" hidden="1" x14ac:dyDescent="0.25">
      <c r="A81" s="415"/>
      <c r="B81" s="96" t="s">
        <v>190</v>
      </c>
      <c r="C81" s="22"/>
      <c r="D81" s="22"/>
      <c r="E81" s="96"/>
      <c r="F81" s="22"/>
      <c r="G81" s="96" t="s">
        <v>21</v>
      </c>
      <c r="H81" s="22"/>
      <c r="I81" s="96" t="s">
        <v>21</v>
      </c>
      <c r="J81" s="22"/>
      <c r="K81" s="96"/>
      <c r="L81" s="96" t="s">
        <v>21</v>
      </c>
      <c r="M81" s="146"/>
      <c r="N81" s="147"/>
      <c r="O81" s="96" t="s">
        <v>21</v>
      </c>
      <c r="P81" s="96" t="s">
        <v>21</v>
      </c>
      <c r="Q81" s="96" t="s">
        <v>21</v>
      </c>
      <c r="R81" s="96" t="s">
        <v>21</v>
      </c>
    </row>
    <row r="82" spans="1:18" ht="31.5" hidden="1" x14ac:dyDescent="0.25">
      <c r="A82" s="415"/>
      <c r="B82" s="131" t="s">
        <v>191</v>
      </c>
      <c r="C82" s="132"/>
      <c r="D82" s="132" t="s">
        <v>192</v>
      </c>
      <c r="E82" s="131" t="s">
        <v>193</v>
      </c>
      <c r="F82" s="132">
        <v>383</v>
      </c>
      <c r="G82" s="172">
        <v>335000</v>
      </c>
      <c r="H82" s="172">
        <v>0</v>
      </c>
      <c r="I82" s="172">
        <v>500000</v>
      </c>
      <c r="J82" s="172">
        <v>0</v>
      </c>
      <c r="K82" s="173">
        <v>0</v>
      </c>
      <c r="L82" s="131" t="s">
        <v>21</v>
      </c>
      <c r="M82" s="148">
        <v>45657</v>
      </c>
      <c r="N82" s="138">
        <v>45657</v>
      </c>
      <c r="O82" s="131" t="s">
        <v>21</v>
      </c>
      <c r="P82" s="131" t="s">
        <v>21</v>
      </c>
      <c r="Q82" s="131" t="s">
        <v>21</v>
      </c>
      <c r="R82" s="131" t="s">
        <v>21</v>
      </c>
    </row>
    <row r="83" spans="1:18" ht="31.5" hidden="1" x14ac:dyDescent="0.25">
      <c r="A83" s="416"/>
      <c r="B83" s="96" t="s">
        <v>191</v>
      </c>
      <c r="C83" s="22"/>
      <c r="D83" s="22" t="s">
        <v>192</v>
      </c>
      <c r="E83" s="111" t="s">
        <v>193</v>
      </c>
      <c r="F83" s="22">
        <v>383</v>
      </c>
      <c r="G83" s="176">
        <v>500250</v>
      </c>
      <c r="H83" s="176">
        <v>500250</v>
      </c>
      <c r="I83" s="176">
        <v>500000</v>
      </c>
      <c r="J83" s="176">
        <v>0</v>
      </c>
      <c r="K83" s="177">
        <f>H83</f>
        <v>500250</v>
      </c>
      <c r="L83" s="96" t="s">
        <v>21</v>
      </c>
      <c r="M83" s="146">
        <v>45747</v>
      </c>
      <c r="N83" s="150" t="s">
        <v>533</v>
      </c>
      <c r="O83" s="96" t="s">
        <v>21</v>
      </c>
      <c r="P83" s="96" t="s">
        <v>21</v>
      </c>
      <c r="Q83" s="96" t="s">
        <v>21</v>
      </c>
      <c r="R83" s="96" t="s">
        <v>21</v>
      </c>
    </row>
    <row r="84" spans="1:18" s="354" customFormat="1" ht="15.75" hidden="1" customHeight="1" x14ac:dyDescent="0.25">
      <c r="A84" s="414" t="s">
        <v>213</v>
      </c>
      <c r="B84" s="116" t="s">
        <v>189</v>
      </c>
      <c r="C84" s="117"/>
      <c r="D84" s="116" t="s">
        <v>21</v>
      </c>
      <c r="E84" s="116" t="s">
        <v>187</v>
      </c>
      <c r="F84" s="117"/>
      <c r="G84" s="116">
        <v>1</v>
      </c>
      <c r="H84" s="116">
        <v>1</v>
      </c>
      <c r="I84" s="116">
        <v>0</v>
      </c>
      <c r="J84" s="116">
        <v>0</v>
      </c>
      <c r="K84" s="116">
        <v>0</v>
      </c>
      <c r="L84" s="116" t="s">
        <v>21</v>
      </c>
      <c r="M84" s="120">
        <v>45838</v>
      </c>
      <c r="N84" s="149">
        <v>45838</v>
      </c>
      <c r="O84" s="116">
        <v>0</v>
      </c>
      <c r="P84" s="116" t="s">
        <v>21</v>
      </c>
      <c r="Q84" s="143">
        <v>0</v>
      </c>
      <c r="R84" s="143">
        <v>0</v>
      </c>
    </row>
    <row r="85" spans="1:18" ht="15.75" hidden="1" x14ac:dyDescent="0.25">
      <c r="A85" s="415"/>
      <c r="B85" s="96" t="s">
        <v>190</v>
      </c>
      <c r="C85" s="22"/>
      <c r="D85" s="22"/>
      <c r="E85" s="96"/>
      <c r="F85" s="22"/>
      <c r="G85" s="96" t="s">
        <v>21</v>
      </c>
      <c r="H85" s="22"/>
      <c r="I85" s="96" t="s">
        <v>21</v>
      </c>
      <c r="J85" s="22"/>
      <c r="K85" s="96"/>
      <c r="L85" s="96" t="s">
        <v>21</v>
      </c>
      <c r="M85" s="146"/>
      <c r="N85" s="147"/>
      <c r="O85" s="96" t="s">
        <v>21</v>
      </c>
      <c r="P85" s="96" t="s">
        <v>21</v>
      </c>
      <c r="Q85" s="96" t="s">
        <v>21</v>
      </c>
      <c r="R85" s="96" t="s">
        <v>21</v>
      </c>
    </row>
    <row r="86" spans="1:18" ht="31.5" hidden="1" x14ac:dyDescent="0.25">
      <c r="A86" s="415"/>
      <c r="B86" s="131" t="s">
        <v>191</v>
      </c>
      <c r="C86" s="132"/>
      <c r="D86" s="132" t="s">
        <v>192</v>
      </c>
      <c r="E86" s="131" t="s">
        <v>193</v>
      </c>
      <c r="F86" s="132">
        <v>383</v>
      </c>
      <c r="G86" s="172">
        <v>136650</v>
      </c>
      <c r="H86" s="172">
        <v>0</v>
      </c>
      <c r="I86" s="172">
        <v>184511.97999999998</v>
      </c>
      <c r="J86" s="172">
        <v>0</v>
      </c>
      <c r="K86" s="173">
        <v>0</v>
      </c>
      <c r="L86" s="131" t="s">
        <v>21</v>
      </c>
      <c r="M86" s="148">
        <v>45657</v>
      </c>
      <c r="N86" s="138">
        <v>45657</v>
      </c>
      <c r="O86" s="131" t="s">
        <v>21</v>
      </c>
      <c r="P86" s="131" t="s">
        <v>21</v>
      </c>
      <c r="Q86" s="131" t="s">
        <v>21</v>
      </c>
      <c r="R86" s="131" t="s">
        <v>21</v>
      </c>
    </row>
    <row r="87" spans="1:18" ht="31.5" hidden="1" x14ac:dyDescent="0.25">
      <c r="A87" s="416"/>
      <c r="B87" s="96" t="s">
        <v>191</v>
      </c>
      <c r="C87" s="22"/>
      <c r="D87" s="22" t="s">
        <v>192</v>
      </c>
      <c r="E87" s="111" t="s">
        <v>193</v>
      </c>
      <c r="F87" s="22">
        <v>383</v>
      </c>
      <c r="G87" s="176">
        <v>204975</v>
      </c>
      <c r="H87" s="176">
        <v>204975</v>
      </c>
      <c r="I87" s="176">
        <v>184511.97999999998</v>
      </c>
      <c r="J87" s="176">
        <v>0</v>
      </c>
      <c r="K87" s="177">
        <f>H87</f>
        <v>204975</v>
      </c>
      <c r="L87" s="96" t="s">
        <v>21</v>
      </c>
      <c r="M87" s="146">
        <v>45747</v>
      </c>
      <c r="N87" s="150" t="s">
        <v>533</v>
      </c>
      <c r="O87" s="96" t="s">
        <v>21</v>
      </c>
      <c r="P87" s="96" t="s">
        <v>21</v>
      </c>
      <c r="Q87" s="96" t="s">
        <v>21</v>
      </c>
      <c r="R87" s="96" t="s">
        <v>21</v>
      </c>
    </row>
    <row r="88" spans="1:18" s="354" customFormat="1" ht="15.75" hidden="1" customHeight="1" x14ac:dyDescent="0.25">
      <c r="A88" s="414" t="s">
        <v>214</v>
      </c>
      <c r="B88" s="116" t="s">
        <v>189</v>
      </c>
      <c r="C88" s="117"/>
      <c r="D88" s="116" t="s">
        <v>21</v>
      </c>
      <c r="E88" s="116" t="s">
        <v>187</v>
      </c>
      <c r="F88" s="117"/>
      <c r="G88" s="116">
        <v>1</v>
      </c>
      <c r="H88" s="116">
        <v>1</v>
      </c>
      <c r="I88" s="116">
        <v>0</v>
      </c>
      <c r="J88" s="116">
        <v>0</v>
      </c>
      <c r="K88" s="116">
        <v>0</v>
      </c>
      <c r="L88" s="116" t="s">
        <v>21</v>
      </c>
      <c r="M88" s="120">
        <v>45838</v>
      </c>
      <c r="N88" s="149">
        <v>45838</v>
      </c>
      <c r="O88" s="116">
        <v>0</v>
      </c>
      <c r="P88" s="116" t="s">
        <v>21</v>
      </c>
      <c r="Q88" s="143">
        <v>0</v>
      </c>
      <c r="R88" s="143">
        <v>0</v>
      </c>
    </row>
    <row r="89" spans="1:18" ht="15.75" hidden="1" x14ac:dyDescent="0.25">
      <c r="A89" s="415"/>
      <c r="B89" s="96" t="s">
        <v>190</v>
      </c>
      <c r="C89" s="22"/>
      <c r="D89" s="22"/>
      <c r="E89" s="96"/>
      <c r="F89" s="22"/>
      <c r="G89" s="96" t="s">
        <v>21</v>
      </c>
      <c r="H89" s="22"/>
      <c r="I89" s="96" t="s">
        <v>21</v>
      </c>
      <c r="J89" s="22"/>
      <c r="K89" s="96"/>
      <c r="L89" s="96" t="s">
        <v>21</v>
      </c>
      <c r="M89" s="146"/>
      <c r="N89" s="147"/>
      <c r="O89" s="96" t="s">
        <v>21</v>
      </c>
      <c r="P89" s="96" t="s">
        <v>21</v>
      </c>
      <c r="Q89" s="96" t="s">
        <v>21</v>
      </c>
      <c r="R89" s="96" t="s">
        <v>21</v>
      </c>
    </row>
    <row r="90" spans="1:18" ht="31.5" hidden="1" x14ac:dyDescent="0.25">
      <c r="A90" s="415"/>
      <c r="B90" s="131" t="s">
        <v>191</v>
      </c>
      <c r="C90" s="132"/>
      <c r="D90" s="132" t="s">
        <v>192</v>
      </c>
      <c r="E90" s="131" t="s">
        <v>193</v>
      </c>
      <c r="F90" s="132">
        <v>383</v>
      </c>
      <c r="G90" s="172">
        <v>335000</v>
      </c>
      <c r="H90" s="172">
        <v>0</v>
      </c>
      <c r="I90" s="172">
        <v>431709</v>
      </c>
      <c r="J90" s="172">
        <v>0</v>
      </c>
      <c r="K90" s="173">
        <v>0</v>
      </c>
      <c r="L90" s="131" t="s">
        <v>21</v>
      </c>
      <c r="M90" s="148">
        <v>45657</v>
      </c>
      <c r="N90" s="138">
        <v>45657</v>
      </c>
      <c r="O90" s="131" t="s">
        <v>21</v>
      </c>
      <c r="P90" s="131" t="s">
        <v>21</v>
      </c>
      <c r="Q90" s="131" t="s">
        <v>21</v>
      </c>
      <c r="R90" s="131" t="s">
        <v>21</v>
      </c>
    </row>
    <row r="91" spans="1:18" ht="31.5" hidden="1" x14ac:dyDescent="0.25">
      <c r="A91" s="416"/>
      <c r="B91" s="96" t="s">
        <v>191</v>
      </c>
      <c r="C91" s="22"/>
      <c r="D91" s="22" t="s">
        <v>192</v>
      </c>
      <c r="E91" s="111" t="s">
        <v>193</v>
      </c>
      <c r="F91" s="22">
        <v>383</v>
      </c>
      <c r="G91" s="176">
        <v>502500</v>
      </c>
      <c r="H91" s="176">
        <v>502500</v>
      </c>
      <c r="I91" s="176">
        <v>431709</v>
      </c>
      <c r="J91" s="176">
        <v>0</v>
      </c>
      <c r="K91" s="177">
        <f>H91</f>
        <v>502500</v>
      </c>
      <c r="L91" s="96" t="s">
        <v>21</v>
      </c>
      <c r="M91" s="146">
        <v>45747</v>
      </c>
      <c r="N91" s="150" t="s">
        <v>533</v>
      </c>
      <c r="O91" s="96" t="s">
        <v>21</v>
      </c>
      <c r="P91" s="96" t="s">
        <v>21</v>
      </c>
      <c r="Q91" s="96" t="s">
        <v>21</v>
      </c>
      <c r="R91" s="96" t="s">
        <v>21</v>
      </c>
    </row>
    <row r="92" spans="1:18" s="354" customFormat="1" ht="15.75" hidden="1" customHeight="1" x14ac:dyDescent="0.25">
      <c r="A92" s="414" t="s">
        <v>215</v>
      </c>
      <c r="B92" s="116" t="s">
        <v>189</v>
      </c>
      <c r="C92" s="117"/>
      <c r="D92" s="116" t="s">
        <v>21</v>
      </c>
      <c r="E92" s="116" t="s">
        <v>187</v>
      </c>
      <c r="F92" s="117"/>
      <c r="G92" s="116">
        <v>1</v>
      </c>
      <c r="H92" s="116">
        <v>1</v>
      </c>
      <c r="I92" s="116">
        <v>0</v>
      </c>
      <c r="J92" s="116">
        <v>0</v>
      </c>
      <c r="K92" s="116">
        <v>0</v>
      </c>
      <c r="L92" s="116" t="s">
        <v>21</v>
      </c>
      <c r="M92" s="120">
        <v>45838</v>
      </c>
      <c r="N92" s="149">
        <v>45838</v>
      </c>
      <c r="O92" s="116">
        <v>0</v>
      </c>
      <c r="P92" s="116" t="s">
        <v>21</v>
      </c>
      <c r="Q92" s="143">
        <v>0</v>
      </c>
      <c r="R92" s="143">
        <v>0</v>
      </c>
    </row>
    <row r="93" spans="1:18" ht="15.75" hidden="1" x14ac:dyDescent="0.25">
      <c r="A93" s="415"/>
      <c r="B93" s="96" t="s">
        <v>190</v>
      </c>
      <c r="C93" s="22"/>
      <c r="D93" s="22"/>
      <c r="E93" s="96"/>
      <c r="F93" s="22"/>
      <c r="G93" s="96" t="s">
        <v>21</v>
      </c>
      <c r="H93" s="22"/>
      <c r="I93" s="96" t="s">
        <v>21</v>
      </c>
      <c r="J93" s="22"/>
      <c r="K93" s="96"/>
      <c r="L93" s="96" t="s">
        <v>21</v>
      </c>
      <c r="M93" s="146"/>
      <c r="N93" s="147"/>
      <c r="O93" s="96" t="s">
        <v>21</v>
      </c>
      <c r="P93" s="96" t="s">
        <v>21</v>
      </c>
      <c r="Q93" s="96" t="s">
        <v>21</v>
      </c>
      <c r="R93" s="96" t="s">
        <v>21</v>
      </c>
    </row>
    <row r="94" spans="1:18" ht="31.5" hidden="1" x14ac:dyDescent="0.25">
      <c r="A94" s="415"/>
      <c r="B94" s="131" t="s">
        <v>191</v>
      </c>
      <c r="C94" s="132"/>
      <c r="D94" s="132" t="s">
        <v>192</v>
      </c>
      <c r="E94" s="131" t="s">
        <v>193</v>
      </c>
      <c r="F94" s="132">
        <v>383</v>
      </c>
      <c r="G94" s="172">
        <v>335000</v>
      </c>
      <c r="H94" s="172">
        <v>0</v>
      </c>
      <c r="I94" s="172">
        <v>500000</v>
      </c>
      <c r="J94" s="172">
        <v>0</v>
      </c>
      <c r="K94" s="173">
        <v>0</v>
      </c>
      <c r="L94" s="131" t="s">
        <v>21</v>
      </c>
      <c r="M94" s="148">
        <v>45657</v>
      </c>
      <c r="N94" s="138">
        <v>45657</v>
      </c>
      <c r="O94" s="131" t="s">
        <v>21</v>
      </c>
      <c r="P94" s="131" t="s">
        <v>21</v>
      </c>
      <c r="Q94" s="131" t="s">
        <v>21</v>
      </c>
      <c r="R94" s="131" t="s">
        <v>21</v>
      </c>
    </row>
    <row r="95" spans="1:18" ht="41.25" hidden="1" customHeight="1" x14ac:dyDescent="0.25">
      <c r="A95" s="416"/>
      <c r="B95" s="96" t="s">
        <v>191</v>
      </c>
      <c r="C95" s="22"/>
      <c r="D95" s="22" t="s">
        <v>192</v>
      </c>
      <c r="E95" s="111" t="s">
        <v>193</v>
      </c>
      <c r="F95" s="22">
        <v>383</v>
      </c>
      <c r="G95" s="176">
        <v>502500</v>
      </c>
      <c r="H95" s="176">
        <v>502500</v>
      </c>
      <c r="I95" s="176">
        <v>500000</v>
      </c>
      <c r="J95" s="176">
        <v>0</v>
      </c>
      <c r="K95" s="177">
        <f>H95</f>
        <v>502500</v>
      </c>
      <c r="L95" s="96" t="s">
        <v>21</v>
      </c>
      <c r="M95" s="146">
        <v>45747</v>
      </c>
      <c r="N95" s="150" t="s">
        <v>533</v>
      </c>
      <c r="O95" s="96" t="s">
        <v>21</v>
      </c>
      <c r="P95" s="96" t="s">
        <v>21</v>
      </c>
      <c r="Q95" s="96" t="s">
        <v>21</v>
      </c>
      <c r="R95" s="96" t="s">
        <v>21</v>
      </c>
    </row>
    <row r="96" spans="1:18" s="354" customFormat="1" ht="15.75" hidden="1" customHeight="1" x14ac:dyDescent="0.25">
      <c r="A96" s="414" t="s">
        <v>216</v>
      </c>
      <c r="B96" s="116" t="s">
        <v>189</v>
      </c>
      <c r="C96" s="117"/>
      <c r="D96" s="116" t="s">
        <v>21</v>
      </c>
      <c r="E96" s="116" t="s">
        <v>187</v>
      </c>
      <c r="F96" s="117"/>
      <c r="G96" s="116">
        <v>1</v>
      </c>
      <c r="H96" s="116">
        <v>1</v>
      </c>
      <c r="I96" s="116">
        <v>1</v>
      </c>
      <c r="J96" s="116">
        <v>1</v>
      </c>
      <c r="K96" s="116">
        <v>1</v>
      </c>
      <c r="L96" s="116" t="s">
        <v>21</v>
      </c>
      <c r="M96" s="120">
        <v>45838</v>
      </c>
      <c r="N96" s="142">
        <v>45657</v>
      </c>
      <c r="O96" s="116">
        <v>0</v>
      </c>
      <c r="P96" s="116" t="s">
        <v>21</v>
      </c>
      <c r="Q96" s="143">
        <v>0</v>
      </c>
      <c r="R96" s="143">
        <v>0</v>
      </c>
    </row>
    <row r="97" spans="1:18" ht="15.75" hidden="1" x14ac:dyDescent="0.25">
      <c r="A97" s="415"/>
      <c r="B97" s="96" t="s">
        <v>190</v>
      </c>
      <c r="C97" s="22"/>
      <c r="D97" s="22"/>
      <c r="E97" s="96"/>
      <c r="F97" s="22"/>
      <c r="G97" s="96" t="s">
        <v>21</v>
      </c>
      <c r="H97" s="22"/>
      <c r="I97" s="96" t="s">
        <v>21</v>
      </c>
      <c r="J97" s="22"/>
      <c r="K97" s="96"/>
      <c r="L97" s="96" t="s">
        <v>21</v>
      </c>
      <c r="M97" s="146"/>
      <c r="N97" s="147"/>
      <c r="O97" s="96" t="s">
        <v>21</v>
      </c>
      <c r="P97" s="96" t="s">
        <v>21</v>
      </c>
      <c r="Q97" s="96" t="s">
        <v>21</v>
      </c>
      <c r="R97" s="96" t="s">
        <v>21</v>
      </c>
    </row>
    <row r="98" spans="1:18" ht="31.5" hidden="1" x14ac:dyDescent="0.25">
      <c r="A98" s="415"/>
      <c r="B98" s="131" t="s">
        <v>191</v>
      </c>
      <c r="C98" s="132"/>
      <c r="D98" s="132" t="s">
        <v>192</v>
      </c>
      <c r="E98" s="131" t="s">
        <v>193</v>
      </c>
      <c r="F98" s="132">
        <v>383</v>
      </c>
      <c r="G98" s="172">
        <v>200000</v>
      </c>
      <c r="H98" s="172">
        <v>0</v>
      </c>
      <c r="I98" s="172">
        <v>629132</v>
      </c>
      <c r="J98" s="172">
        <v>0</v>
      </c>
      <c r="K98" s="173">
        <v>0</v>
      </c>
      <c r="L98" s="131" t="s">
        <v>21</v>
      </c>
      <c r="M98" s="148">
        <v>45657</v>
      </c>
      <c r="N98" s="138">
        <v>45657</v>
      </c>
      <c r="O98" s="131" t="s">
        <v>21</v>
      </c>
      <c r="P98" s="131" t="s">
        <v>21</v>
      </c>
      <c r="Q98" s="131" t="s">
        <v>21</v>
      </c>
      <c r="R98" s="131" t="s">
        <v>21</v>
      </c>
    </row>
    <row r="99" spans="1:18" ht="31.5" hidden="1" x14ac:dyDescent="0.25">
      <c r="A99" s="416"/>
      <c r="B99" s="96" t="s">
        <v>191</v>
      </c>
      <c r="C99" s="22"/>
      <c r="D99" s="22" t="s">
        <v>192</v>
      </c>
      <c r="E99" s="111" t="s">
        <v>193</v>
      </c>
      <c r="F99" s="22">
        <v>383</v>
      </c>
      <c r="G99" s="176">
        <v>299955</v>
      </c>
      <c r="H99" s="176">
        <v>299955</v>
      </c>
      <c r="I99" s="176">
        <v>629132</v>
      </c>
      <c r="J99" s="176">
        <v>0</v>
      </c>
      <c r="K99" s="177">
        <v>0</v>
      </c>
      <c r="L99" s="96" t="s">
        <v>21</v>
      </c>
      <c r="M99" s="146">
        <v>45747</v>
      </c>
      <c r="N99" s="150">
        <v>45657</v>
      </c>
      <c r="O99" s="96" t="s">
        <v>21</v>
      </c>
      <c r="P99" s="96" t="s">
        <v>21</v>
      </c>
      <c r="Q99" s="96" t="s">
        <v>21</v>
      </c>
      <c r="R99" s="96" t="s">
        <v>21</v>
      </c>
    </row>
    <row r="100" spans="1:18" s="354" customFormat="1" ht="15.75" hidden="1" customHeight="1" x14ac:dyDescent="0.25">
      <c r="A100" s="414" t="s">
        <v>217</v>
      </c>
      <c r="B100" s="116" t="s">
        <v>189</v>
      </c>
      <c r="C100" s="117"/>
      <c r="D100" s="116" t="s">
        <v>21</v>
      </c>
      <c r="E100" s="116" t="s">
        <v>187</v>
      </c>
      <c r="F100" s="117"/>
      <c r="G100" s="116">
        <v>1</v>
      </c>
      <c r="H100" s="116">
        <v>1</v>
      </c>
      <c r="I100" s="116">
        <v>0</v>
      </c>
      <c r="J100" s="116">
        <v>0</v>
      </c>
      <c r="K100" s="116">
        <v>0</v>
      </c>
      <c r="L100" s="116" t="s">
        <v>21</v>
      </c>
      <c r="M100" s="120">
        <v>45838</v>
      </c>
      <c r="N100" s="149">
        <v>45838</v>
      </c>
      <c r="O100" s="116">
        <v>0</v>
      </c>
      <c r="P100" s="116" t="s">
        <v>21</v>
      </c>
      <c r="Q100" s="143">
        <v>0</v>
      </c>
      <c r="R100" s="143">
        <v>0</v>
      </c>
    </row>
    <row r="101" spans="1:18" ht="15.75" hidden="1" x14ac:dyDescent="0.25">
      <c r="A101" s="415"/>
      <c r="B101" s="96" t="s">
        <v>190</v>
      </c>
      <c r="C101" s="22"/>
      <c r="D101" s="22"/>
      <c r="E101" s="96"/>
      <c r="F101" s="22"/>
      <c r="G101" s="96" t="s">
        <v>21</v>
      </c>
      <c r="H101" s="22"/>
      <c r="I101" s="96" t="s">
        <v>21</v>
      </c>
      <c r="J101" s="22"/>
      <c r="K101" s="96"/>
      <c r="L101" s="96" t="s">
        <v>21</v>
      </c>
      <c r="M101" s="146"/>
      <c r="N101" s="147"/>
      <c r="O101" s="96" t="s">
        <v>21</v>
      </c>
      <c r="P101" s="96" t="s">
        <v>21</v>
      </c>
      <c r="Q101" s="96" t="s">
        <v>21</v>
      </c>
      <c r="R101" s="96" t="s">
        <v>21</v>
      </c>
    </row>
    <row r="102" spans="1:18" ht="31.5" hidden="1" x14ac:dyDescent="0.25">
      <c r="A102" s="415"/>
      <c r="B102" s="131" t="s">
        <v>191</v>
      </c>
      <c r="C102" s="132"/>
      <c r="D102" s="132" t="s">
        <v>192</v>
      </c>
      <c r="E102" s="131" t="s">
        <v>193</v>
      </c>
      <c r="F102" s="132">
        <v>383</v>
      </c>
      <c r="G102" s="172">
        <v>333500</v>
      </c>
      <c r="H102" s="172">
        <v>0</v>
      </c>
      <c r="I102" s="172">
        <v>499994</v>
      </c>
      <c r="J102" s="172">
        <v>0</v>
      </c>
      <c r="K102" s="173">
        <v>0</v>
      </c>
      <c r="L102" s="131" t="s">
        <v>21</v>
      </c>
      <c r="M102" s="148">
        <v>45657</v>
      </c>
      <c r="N102" s="138">
        <v>45657</v>
      </c>
      <c r="O102" s="131" t="s">
        <v>21</v>
      </c>
      <c r="P102" s="131" t="s">
        <v>21</v>
      </c>
      <c r="Q102" s="131" t="s">
        <v>21</v>
      </c>
      <c r="R102" s="131" t="s">
        <v>21</v>
      </c>
    </row>
    <row r="103" spans="1:18" ht="31.5" hidden="1" x14ac:dyDescent="0.25">
      <c r="A103" s="416"/>
      <c r="B103" s="96" t="s">
        <v>191</v>
      </c>
      <c r="C103" s="22"/>
      <c r="D103" s="22" t="s">
        <v>192</v>
      </c>
      <c r="E103" s="111" t="s">
        <v>193</v>
      </c>
      <c r="F103" s="22">
        <v>383</v>
      </c>
      <c r="G103" s="176">
        <v>500250</v>
      </c>
      <c r="H103" s="176">
        <v>500250</v>
      </c>
      <c r="I103" s="176">
        <v>499994</v>
      </c>
      <c r="J103" s="176">
        <v>0</v>
      </c>
      <c r="K103" s="177">
        <f>G103</f>
        <v>500250</v>
      </c>
      <c r="L103" s="96" t="s">
        <v>21</v>
      </c>
      <c r="M103" s="146">
        <v>45747</v>
      </c>
      <c r="N103" s="150" t="s">
        <v>533</v>
      </c>
      <c r="O103" s="96" t="s">
        <v>21</v>
      </c>
      <c r="P103" s="96" t="s">
        <v>21</v>
      </c>
      <c r="Q103" s="96" t="s">
        <v>21</v>
      </c>
      <c r="R103" s="96" t="s">
        <v>21</v>
      </c>
    </row>
    <row r="104" spans="1:18" s="354" customFormat="1" ht="15.75" hidden="1" customHeight="1" x14ac:dyDescent="0.25">
      <c r="A104" s="414" t="s">
        <v>218</v>
      </c>
      <c r="B104" s="116" t="s">
        <v>189</v>
      </c>
      <c r="C104" s="117"/>
      <c r="D104" s="116" t="s">
        <v>21</v>
      </c>
      <c r="E104" s="116" t="s">
        <v>187</v>
      </c>
      <c r="F104" s="117"/>
      <c r="G104" s="116">
        <v>1</v>
      </c>
      <c r="H104" s="116">
        <v>1</v>
      </c>
      <c r="I104" s="116">
        <v>0</v>
      </c>
      <c r="J104" s="116">
        <v>0</v>
      </c>
      <c r="K104" s="116">
        <v>0</v>
      </c>
      <c r="L104" s="116" t="s">
        <v>21</v>
      </c>
      <c r="M104" s="120">
        <v>45838</v>
      </c>
      <c r="N104" s="149">
        <v>45838</v>
      </c>
      <c r="O104" s="116">
        <v>0</v>
      </c>
      <c r="P104" s="116" t="s">
        <v>21</v>
      </c>
      <c r="Q104" s="143">
        <v>0</v>
      </c>
      <c r="R104" s="143">
        <v>0</v>
      </c>
    </row>
    <row r="105" spans="1:18" ht="15.75" hidden="1" x14ac:dyDescent="0.25">
      <c r="A105" s="415"/>
      <c r="B105" s="96" t="s">
        <v>190</v>
      </c>
      <c r="C105" s="22"/>
      <c r="D105" s="22"/>
      <c r="E105" s="96"/>
      <c r="F105" s="22"/>
      <c r="G105" s="96" t="s">
        <v>21</v>
      </c>
      <c r="H105" s="22"/>
      <c r="I105" s="96" t="s">
        <v>21</v>
      </c>
      <c r="J105" s="22"/>
      <c r="K105" s="96"/>
      <c r="L105" s="96" t="s">
        <v>21</v>
      </c>
      <c r="M105" s="146"/>
      <c r="N105" s="147"/>
      <c r="O105" s="96" t="s">
        <v>21</v>
      </c>
      <c r="P105" s="96" t="s">
        <v>21</v>
      </c>
      <c r="Q105" s="96" t="s">
        <v>21</v>
      </c>
      <c r="R105" s="96" t="s">
        <v>21</v>
      </c>
    </row>
    <row r="106" spans="1:18" ht="31.5" hidden="1" x14ac:dyDescent="0.25">
      <c r="A106" s="415"/>
      <c r="B106" s="131" t="s">
        <v>191</v>
      </c>
      <c r="C106" s="132"/>
      <c r="D106" s="132" t="s">
        <v>192</v>
      </c>
      <c r="E106" s="131" t="s">
        <v>193</v>
      </c>
      <c r="F106" s="132">
        <v>383</v>
      </c>
      <c r="G106" s="172">
        <v>334858</v>
      </c>
      <c r="H106" s="172">
        <v>0</v>
      </c>
      <c r="I106" s="172">
        <v>499994</v>
      </c>
      <c r="J106" s="172">
        <v>0</v>
      </c>
      <c r="K106" s="173">
        <v>0</v>
      </c>
      <c r="L106" s="131" t="s">
        <v>21</v>
      </c>
      <c r="M106" s="148">
        <v>45657</v>
      </c>
      <c r="N106" s="138">
        <v>45657</v>
      </c>
      <c r="O106" s="131" t="s">
        <v>21</v>
      </c>
      <c r="P106" s="131" t="s">
        <v>21</v>
      </c>
      <c r="Q106" s="131" t="s">
        <v>21</v>
      </c>
      <c r="R106" s="131" t="s">
        <v>21</v>
      </c>
    </row>
    <row r="107" spans="1:18" ht="31.5" hidden="1" x14ac:dyDescent="0.25">
      <c r="A107" s="416"/>
      <c r="B107" s="96" t="s">
        <v>191</v>
      </c>
      <c r="C107" s="22"/>
      <c r="D107" s="22" t="s">
        <v>192</v>
      </c>
      <c r="E107" s="111" t="s">
        <v>193</v>
      </c>
      <c r="F107" s="22">
        <v>383</v>
      </c>
      <c r="G107" s="176">
        <v>502287</v>
      </c>
      <c r="H107" s="176">
        <v>502287</v>
      </c>
      <c r="I107" s="176">
        <v>499994</v>
      </c>
      <c r="J107" s="176">
        <v>0</v>
      </c>
      <c r="K107" s="177">
        <f>G107</f>
        <v>502287</v>
      </c>
      <c r="L107" s="96" t="s">
        <v>21</v>
      </c>
      <c r="M107" s="146">
        <v>45747</v>
      </c>
      <c r="N107" s="150" t="s">
        <v>533</v>
      </c>
      <c r="O107" s="96" t="s">
        <v>21</v>
      </c>
      <c r="P107" s="96" t="s">
        <v>21</v>
      </c>
      <c r="Q107" s="96" t="s">
        <v>21</v>
      </c>
      <c r="R107" s="96" t="s">
        <v>21</v>
      </c>
    </row>
    <row r="108" spans="1:18" s="354" customFormat="1" ht="15.75" hidden="1" customHeight="1" x14ac:dyDescent="0.25">
      <c r="A108" s="414" t="s">
        <v>219</v>
      </c>
      <c r="B108" s="116" t="s">
        <v>189</v>
      </c>
      <c r="C108" s="117"/>
      <c r="D108" s="116" t="s">
        <v>21</v>
      </c>
      <c r="E108" s="116" t="s">
        <v>187</v>
      </c>
      <c r="F108" s="117"/>
      <c r="G108" s="116">
        <v>1</v>
      </c>
      <c r="H108" s="116">
        <v>1</v>
      </c>
      <c r="I108" s="116">
        <v>0</v>
      </c>
      <c r="J108" s="116">
        <v>0</v>
      </c>
      <c r="K108" s="116">
        <v>0</v>
      </c>
      <c r="L108" s="116" t="s">
        <v>21</v>
      </c>
      <c r="M108" s="120">
        <v>45838</v>
      </c>
      <c r="N108" s="149">
        <v>45838</v>
      </c>
      <c r="O108" s="116">
        <v>0</v>
      </c>
      <c r="P108" s="116" t="s">
        <v>21</v>
      </c>
      <c r="Q108" s="143">
        <v>0</v>
      </c>
      <c r="R108" s="143">
        <v>0</v>
      </c>
    </row>
    <row r="109" spans="1:18" ht="15.75" hidden="1" x14ac:dyDescent="0.25">
      <c r="A109" s="415"/>
      <c r="B109" s="96" t="s">
        <v>190</v>
      </c>
      <c r="C109" s="22"/>
      <c r="D109" s="22"/>
      <c r="E109" s="96"/>
      <c r="F109" s="22"/>
      <c r="G109" s="96" t="s">
        <v>21</v>
      </c>
      <c r="H109" s="22"/>
      <c r="I109" s="96" t="s">
        <v>21</v>
      </c>
      <c r="J109" s="22"/>
      <c r="K109" s="96"/>
      <c r="L109" s="96" t="s">
        <v>21</v>
      </c>
      <c r="M109" s="146"/>
      <c r="N109" s="147"/>
      <c r="O109" s="96" t="s">
        <v>21</v>
      </c>
      <c r="P109" s="96" t="s">
        <v>21</v>
      </c>
      <c r="Q109" s="96" t="s">
        <v>21</v>
      </c>
      <c r="R109" s="96" t="s">
        <v>21</v>
      </c>
    </row>
    <row r="110" spans="1:18" ht="31.5" hidden="1" x14ac:dyDescent="0.25">
      <c r="A110" s="415"/>
      <c r="B110" s="131" t="s">
        <v>191</v>
      </c>
      <c r="C110" s="132"/>
      <c r="D110" s="132" t="s">
        <v>192</v>
      </c>
      <c r="E110" s="131" t="s">
        <v>193</v>
      </c>
      <c r="F110" s="132">
        <v>383</v>
      </c>
      <c r="G110" s="172">
        <v>335000</v>
      </c>
      <c r="H110" s="172">
        <v>0</v>
      </c>
      <c r="I110" s="172">
        <v>0</v>
      </c>
      <c r="J110" s="172">
        <v>0</v>
      </c>
      <c r="K110" s="173">
        <f>G110</f>
        <v>335000</v>
      </c>
      <c r="L110" s="131" t="s">
        <v>21</v>
      </c>
      <c r="M110" s="148">
        <v>45657</v>
      </c>
      <c r="N110" s="138">
        <v>45838</v>
      </c>
      <c r="O110" s="131" t="s">
        <v>21</v>
      </c>
      <c r="P110" s="131" t="s">
        <v>21</v>
      </c>
      <c r="Q110" s="131" t="s">
        <v>21</v>
      </c>
      <c r="R110" s="131" t="s">
        <v>21</v>
      </c>
    </row>
    <row r="111" spans="1:18" ht="31.5" hidden="1" x14ac:dyDescent="0.25">
      <c r="A111" s="416"/>
      <c r="B111" s="96" t="s">
        <v>191</v>
      </c>
      <c r="C111" s="22"/>
      <c r="D111" s="22" t="s">
        <v>192</v>
      </c>
      <c r="E111" s="111" t="s">
        <v>193</v>
      </c>
      <c r="F111" s="22">
        <v>383</v>
      </c>
      <c r="G111" s="176">
        <v>502500</v>
      </c>
      <c r="H111" s="176">
        <v>0</v>
      </c>
      <c r="I111" s="176">
        <v>0</v>
      </c>
      <c r="J111" s="176">
        <v>0</v>
      </c>
      <c r="K111" s="177">
        <f>G111</f>
        <v>502500</v>
      </c>
      <c r="L111" s="96" t="s">
        <v>21</v>
      </c>
      <c r="M111" s="146">
        <v>45747</v>
      </c>
      <c r="N111" s="150" t="s">
        <v>533</v>
      </c>
      <c r="O111" s="96" t="s">
        <v>21</v>
      </c>
      <c r="P111" s="96" t="s">
        <v>21</v>
      </c>
      <c r="Q111" s="96" t="s">
        <v>21</v>
      </c>
      <c r="R111" s="96" t="s">
        <v>21</v>
      </c>
    </row>
    <row r="112" spans="1:18" s="354" customFormat="1" ht="15.75" hidden="1" customHeight="1" x14ac:dyDescent="0.25">
      <c r="A112" s="414" t="s">
        <v>220</v>
      </c>
      <c r="B112" s="116" t="s">
        <v>189</v>
      </c>
      <c r="C112" s="117"/>
      <c r="D112" s="116" t="s">
        <v>21</v>
      </c>
      <c r="E112" s="116" t="s">
        <v>187</v>
      </c>
      <c r="F112" s="117"/>
      <c r="G112" s="116">
        <v>1</v>
      </c>
      <c r="H112" s="116">
        <v>1</v>
      </c>
      <c r="I112" s="116">
        <v>0</v>
      </c>
      <c r="J112" s="116">
        <v>0</v>
      </c>
      <c r="K112" s="116">
        <v>0</v>
      </c>
      <c r="L112" s="116" t="s">
        <v>21</v>
      </c>
      <c r="M112" s="120">
        <v>45838</v>
      </c>
      <c r="N112" s="149">
        <v>45838</v>
      </c>
      <c r="O112" s="116">
        <v>0</v>
      </c>
      <c r="P112" s="116" t="s">
        <v>21</v>
      </c>
      <c r="Q112" s="143">
        <v>0</v>
      </c>
      <c r="R112" s="143">
        <v>0</v>
      </c>
    </row>
    <row r="113" spans="1:18" ht="15.75" hidden="1" x14ac:dyDescent="0.25">
      <c r="A113" s="415"/>
      <c r="B113" s="96" t="s">
        <v>190</v>
      </c>
      <c r="C113" s="22"/>
      <c r="D113" s="22"/>
      <c r="E113" s="96"/>
      <c r="F113" s="22"/>
      <c r="G113" s="96" t="s">
        <v>21</v>
      </c>
      <c r="H113" s="22"/>
      <c r="I113" s="96" t="s">
        <v>21</v>
      </c>
      <c r="J113" s="22"/>
      <c r="K113" s="96"/>
      <c r="L113" s="96" t="s">
        <v>21</v>
      </c>
      <c r="M113" s="146"/>
      <c r="N113" s="147"/>
      <c r="O113" s="96" t="s">
        <v>21</v>
      </c>
      <c r="P113" s="96" t="s">
        <v>21</v>
      </c>
      <c r="Q113" s="96" t="s">
        <v>21</v>
      </c>
      <c r="R113" s="96" t="s">
        <v>21</v>
      </c>
    </row>
    <row r="114" spans="1:18" ht="31.5" hidden="1" x14ac:dyDescent="0.25">
      <c r="A114" s="415"/>
      <c r="B114" s="131" t="s">
        <v>191</v>
      </c>
      <c r="C114" s="132"/>
      <c r="D114" s="132" t="s">
        <v>192</v>
      </c>
      <c r="E114" s="131" t="s">
        <v>193</v>
      </c>
      <c r="F114" s="132">
        <v>383</v>
      </c>
      <c r="G114" s="172">
        <v>335000</v>
      </c>
      <c r="H114" s="172">
        <v>0</v>
      </c>
      <c r="I114" s="172">
        <v>0</v>
      </c>
      <c r="J114" s="172">
        <v>0</v>
      </c>
      <c r="K114" s="173">
        <f>G114</f>
        <v>335000</v>
      </c>
      <c r="L114" s="131" t="s">
        <v>21</v>
      </c>
      <c r="M114" s="148">
        <v>45657</v>
      </c>
      <c r="N114" s="138">
        <v>45838</v>
      </c>
      <c r="O114" s="131" t="s">
        <v>21</v>
      </c>
      <c r="P114" s="131" t="s">
        <v>21</v>
      </c>
      <c r="Q114" s="131" t="s">
        <v>21</v>
      </c>
      <c r="R114" s="131" t="s">
        <v>21</v>
      </c>
    </row>
    <row r="115" spans="1:18" ht="31.5" hidden="1" x14ac:dyDescent="0.25">
      <c r="A115" s="416"/>
      <c r="B115" s="96" t="s">
        <v>191</v>
      </c>
      <c r="C115" s="22"/>
      <c r="D115" s="22" t="s">
        <v>192</v>
      </c>
      <c r="E115" s="111" t="s">
        <v>193</v>
      </c>
      <c r="F115" s="22">
        <v>383</v>
      </c>
      <c r="G115" s="176">
        <v>502500</v>
      </c>
      <c r="H115" s="176">
        <v>502500</v>
      </c>
      <c r="I115" s="176">
        <v>0</v>
      </c>
      <c r="J115" s="176">
        <v>0</v>
      </c>
      <c r="K115" s="177">
        <f>G115</f>
        <v>502500</v>
      </c>
      <c r="L115" s="96" t="s">
        <v>21</v>
      </c>
      <c r="M115" s="146">
        <v>45747</v>
      </c>
      <c r="N115" s="150" t="s">
        <v>533</v>
      </c>
      <c r="O115" s="96" t="s">
        <v>21</v>
      </c>
      <c r="P115" s="96" t="s">
        <v>21</v>
      </c>
      <c r="Q115" s="96" t="s">
        <v>21</v>
      </c>
      <c r="R115" s="96" t="s">
        <v>21</v>
      </c>
    </row>
    <row r="116" spans="1:18" s="354" customFormat="1" ht="15.75" hidden="1" customHeight="1" x14ac:dyDescent="0.25">
      <c r="A116" s="414" t="s">
        <v>221</v>
      </c>
      <c r="B116" s="116" t="s">
        <v>189</v>
      </c>
      <c r="C116" s="117"/>
      <c r="D116" s="116" t="s">
        <v>21</v>
      </c>
      <c r="E116" s="116" t="s">
        <v>187</v>
      </c>
      <c r="F116" s="117"/>
      <c r="G116" s="116">
        <v>1</v>
      </c>
      <c r="H116" s="116">
        <v>1</v>
      </c>
      <c r="I116" s="116">
        <v>0</v>
      </c>
      <c r="J116" s="116">
        <v>0</v>
      </c>
      <c r="K116" s="116">
        <v>0</v>
      </c>
      <c r="L116" s="116" t="s">
        <v>21</v>
      </c>
      <c r="M116" s="120">
        <v>45838</v>
      </c>
      <c r="N116" s="149">
        <v>45838</v>
      </c>
      <c r="O116" s="116">
        <v>0</v>
      </c>
      <c r="P116" s="116" t="s">
        <v>21</v>
      </c>
      <c r="Q116" s="143">
        <v>0</v>
      </c>
      <c r="R116" s="143">
        <v>0</v>
      </c>
    </row>
    <row r="117" spans="1:18" ht="15.75" hidden="1" x14ac:dyDescent="0.25">
      <c r="A117" s="415"/>
      <c r="B117" s="96" t="s">
        <v>190</v>
      </c>
      <c r="C117" s="22"/>
      <c r="D117" s="22"/>
      <c r="E117" s="96"/>
      <c r="F117" s="22"/>
      <c r="G117" s="96" t="s">
        <v>21</v>
      </c>
      <c r="H117" s="22"/>
      <c r="I117" s="96" t="s">
        <v>21</v>
      </c>
      <c r="J117" s="22"/>
      <c r="K117" s="96"/>
      <c r="L117" s="96" t="s">
        <v>21</v>
      </c>
      <c r="M117" s="146"/>
      <c r="N117" s="147"/>
      <c r="O117" s="96" t="s">
        <v>21</v>
      </c>
      <c r="P117" s="96" t="s">
        <v>21</v>
      </c>
      <c r="Q117" s="96" t="s">
        <v>21</v>
      </c>
      <c r="R117" s="96" t="s">
        <v>21</v>
      </c>
    </row>
    <row r="118" spans="1:18" ht="31.5" hidden="1" x14ac:dyDescent="0.25">
      <c r="A118" s="415"/>
      <c r="B118" s="131" t="s">
        <v>191</v>
      </c>
      <c r="C118" s="132"/>
      <c r="D118" s="132" t="s">
        <v>192</v>
      </c>
      <c r="E118" s="131" t="s">
        <v>193</v>
      </c>
      <c r="F118" s="132">
        <v>383</v>
      </c>
      <c r="G118" s="172">
        <v>333500</v>
      </c>
      <c r="H118" s="172">
        <v>0</v>
      </c>
      <c r="I118" s="172">
        <v>620000</v>
      </c>
      <c r="J118" s="172">
        <v>0</v>
      </c>
      <c r="K118" s="173">
        <v>0</v>
      </c>
      <c r="L118" s="131" t="s">
        <v>21</v>
      </c>
      <c r="M118" s="148">
        <v>45657</v>
      </c>
      <c r="N118" s="138">
        <v>45657</v>
      </c>
      <c r="O118" s="131" t="s">
        <v>21</v>
      </c>
      <c r="P118" s="131" t="s">
        <v>21</v>
      </c>
      <c r="Q118" s="131" t="s">
        <v>21</v>
      </c>
      <c r="R118" s="131" t="s">
        <v>21</v>
      </c>
    </row>
    <row r="119" spans="1:18" ht="31.5" hidden="1" x14ac:dyDescent="0.25">
      <c r="A119" s="416"/>
      <c r="B119" s="96" t="s">
        <v>191</v>
      </c>
      <c r="C119" s="22"/>
      <c r="D119" s="22" t="s">
        <v>192</v>
      </c>
      <c r="E119" s="111" t="s">
        <v>193</v>
      </c>
      <c r="F119" s="22">
        <v>383</v>
      </c>
      <c r="G119" s="176">
        <v>500250</v>
      </c>
      <c r="H119" s="176">
        <v>500250</v>
      </c>
      <c r="I119" s="176">
        <v>620000</v>
      </c>
      <c r="J119" s="176">
        <v>0</v>
      </c>
      <c r="K119" s="177">
        <v>0</v>
      </c>
      <c r="L119" s="96" t="s">
        <v>21</v>
      </c>
      <c r="M119" s="146">
        <v>45747</v>
      </c>
      <c r="N119" s="150">
        <v>45747</v>
      </c>
      <c r="O119" s="96" t="s">
        <v>21</v>
      </c>
      <c r="P119" s="96" t="s">
        <v>21</v>
      </c>
      <c r="Q119" s="96" t="s">
        <v>21</v>
      </c>
      <c r="R119" s="96" t="s">
        <v>21</v>
      </c>
    </row>
    <row r="120" spans="1:18" s="354" customFormat="1" ht="15.75" hidden="1" customHeight="1" x14ac:dyDescent="0.25">
      <c r="A120" s="414" t="s">
        <v>222</v>
      </c>
      <c r="B120" s="116" t="s">
        <v>189</v>
      </c>
      <c r="C120" s="117"/>
      <c r="D120" s="116" t="s">
        <v>21</v>
      </c>
      <c r="E120" s="116" t="s">
        <v>187</v>
      </c>
      <c r="F120" s="117"/>
      <c r="G120" s="116">
        <v>1</v>
      </c>
      <c r="H120" s="116">
        <v>1</v>
      </c>
      <c r="I120" s="116">
        <v>0</v>
      </c>
      <c r="J120" s="116">
        <v>0</v>
      </c>
      <c r="K120" s="116">
        <v>0</v>
      </c>
      <c r="L120" s="116" t="s">
        <v>21</v>
      </c>
      <c r="M120" s="120">
        <v>45838</v>
      </c>
      <c r="N120" s="149">
        <v>45838</v>
      </c>
      <c r="O120" s="116">
        <v>0</v>
      </c>
      <c r="P120" s="116" t="s">
        <v>21</v>
      </c>
      <c r="Q120" s="143">
        <v>0</v>
      </c>
      <c r="R120" s="143">
        <v>0</v>
      </c>
    </row>
    <row r="121" spans="1:18" ht="15.75" hidden="1" x14ac:dyDescent="0.25">
      <c r="A121" s="415"/>
      <c r="B121" s="96" t="s">
        <v>190</v>
      </c>
      <c r="C121" s="22"/>
      <c r="D121" s="22"/>
      <c r="E121" s="96"/>
      <c r="F121" s="22"/>
      <c r="G121" s="96" t="s">
        <v>21</v>
      </c>
      <c r="H121" s="22"/>
      <c r="I121" s="96" t="s">
        <v>21</v>
      </c>
      <c r="J121" s="22"/>
      <c r="K121" s="96"/>
      <c r="L121" s="96" t="s">
        <v>21</v>
      </c>
      <c r="M121" s="146"/>
      <c r="N121" s="147"/>
      <c r="O121" s="96" t="s">
        <v>21</v>
      </c>
      <c r="P121" s="96" t="s">
        <v>21</v>
      </c>
      <c r="Q121" s="96" t="s">
        <v>21</v>
      </c>
      <c r="R121" s="96" t="s">
        <v>21</v>
      </c>
    </row>
    <row r="122" spans="1:18" ht="31.5" hidden="1" x14ac:dyDescent="0.25">
      <c r="A122" s="415"/>
      <c r="B122" s="131" t="s">
        <v>191</v>
      </c>
      <c r="C122" s="132"/>
      <c r="D122" s="132" t="s">
        <v>192</v>
      </c>
      <c r="E122" s="131" t="s">
        <v>193</v>
      </c>
      <c r="F122" s="132">
        <v>383</v>
      </c>
      <c r="G122" s="172">
        <v>335900</v>
      </c>
      <c r="H122" s="172">
        <v>0</v>
      </c>
      <c r="I122" s="172">
        <v>344055</v>
      </c>
      <c r="J122" s="172">
        <v>0</v>
      </c>
      <c r="K122" s="173">
        <v>0</v>
      </c>
      <c r="L122" s="131" t="s">
        <v>21</v>
      </c>
      <c r="M122" s="148">
        <v>45657</v>
      </c>
      <c r="N122" s="138">
        <v>45657</v>
      </c>
      <c r="O122" s="131" t="s">
        <v>21</v>
      </c>
      <c r="P122" s="131" t="s">
        <v>21</v>
      </c>
      <c r="Q122" s="131" t="s">
        <v>21</v>
      </c>
      <c r="R122" s="131" t="s">
        <v>21</v>
      </c>
    </row>
    <row r="123" spans="1:18" ht="31.5" hidden="1" x14ac:dyDescent="0.25">
      <c r="A123" s="416"/>
      <c r="B123" s="96" t="s">
        <v>191</v>
      </c>
      <c r="C123" s="22"/>
      <c r="D123" s="22" t="s">
        <v>192</v>
      </c>
      <c r="E123" s="111" t="s">
        <v>193</v>
      </c>
      <c r="F123" s="22">
        <v>383</v>
      </c>
      <c r="G123" s="176">
        <v>503850</v>
      </c>
      <c r="H123" s="176">
        <v>503850</v>
      </c>
      <c r="I123" s="176">
        <v>344055</v>
      </c>
      <c r="J123" s="176">
        <v>0</v>
      </c>
      <c r="K123" s="177">
        <f>G123</f>
        <v>503850</v>
      </c>
      <c r="L123" s="96" t="s">
        <v>21</v>
      </c>
      <c r="M123" s="146">
        <v>45747</v>
      </c>
      <c r="N123" s="150" t="s">
        <v>533</v>
      </c>
      <c r="O123" s="96" t="s">
        <v>21</v>
      </c>
      <c r="P123" s="96" t="s">
        <v>21</v>
      </c>
      <c r="Q123" s="96" t="s">
        <v>21</v>
      </c>
      <c r="R123" s="96" t="s">
        <v>21</v>
      </c>
    </row>
    <row r="124" spans="1:18" s="354" customFormat="1" ht="15.75" hidden="1" customHeight="1" x14ac:dyDescent="0.25">
      <c r="A124" s="414" t="s">
        <v>223</v>
      </c>
      <c r="B124" s="116" t="s">
        <v>189</v>
      </c>
      <c r="C124" s="117"/>
      <c r="D124" s="116" t="s">
        <v>21</v>
      </c>
      <c r="E124" s="116" t="s">
        <v>187</v>
      </c>
      <c r="F124" s="117"/>
      <c r="G124" s="116">
        <v>1</v>
      </c>
      <c r="H124" s="116">
        <v>1</v>
      </c>
      <c r="I124" s="116">
        <v>0</v>
      </c>
      <c r="J124" s="116">
        <v>0</v>
      </c>
      <c r="K124" s="116">
        <v>0</v>
      </c>
      <c r="L124" s="116" t="s">
        <v>21</v>
      </c>
      <c r="M124" s="120">
        <v>45838</v>
      </c>
      <c r="N124" s="149">
        <v>45838</v>
      </c>
      <c r="O124" s="116">
        <v>0</v>
      </c>
      <c r="P124" s="116" t="s">
        <v>21</v>
      </c>
      <c r="Q124" s="143">
        <v>0</v>
      </c>
      <c r="R124" s="143">
        <v>0</v>
      </c>
    </row>
    <row r="125" spans="1:18" ht="15.75" hidden="1" x14ac:dyDescent="0.25">
      <c r="A125" s="415"/>
      <c r="B125" s="96" t="s">
        <v>190</v>
      </c>
      <c r="C125" s="22"/>
      <c r="D125" s="22"/>
      <c r="E125" s="96"/>
      <c r="F125" s="22"/>
      <c r="G125" s="96" t="s">
        <v>21</v>
      </c>
      <c r="H125" s="22"/>
      <c r="I125" s="96" t="s">
        <v>21</v>
      </c>
      <c r="J125" s="22"/>
      <c r="K125" s="96"/>
      <c r="L125" s="96" t="s">
        <v>21</v>
      </c>
      <c r="M125" s="146"/>
      <c r="N125" s="147"/>
      <c r="O125" s="96" t="s">
        <v>21</v>
      </c>
      <c r="P125" s="96" t="s">
        <v>21</v>
      </c>
      <c r="Q125" s="96" t="s">
        <v>21</v>
      </c>
      <c r="R125" s="96" t="s">
        <v>21</v>
      </c>
    </row>
    <row r="126" spans="1:18" ht="31.5" hidden="1" x14ac:dyDescent="0.25">
      <c r="A126" s="415"/>
      <c r="B126" s="131" t="s">
        <v>191</v>
      </c>
      <c r="C126" s="132"/>
      <c r="D126" s="132" t="s">
        <v>192</v>
      </c>
      <c r="E126" s="131" t="s">
        <v>193</v>
      </c>
      <c r="F126" s="132">
        <v>383</v>
      </c>
      <c r="G126" s="172">
        <v>335000</v>
      </c>
      <c r="H126" s="172">
        <v>0</v>
      </c>
      <c r="I126" s="172">
        <v>500000</v>
      </c>
      <c r="J126" s="172">
        <v>0</v>
      </c>
      <c r="K126" s="173">
        <v>0</v>
      </c>
      <c r="L126" s="131" t="s">
        <v>21</v>
      </c>
      <c r="M126" s="148">
        <v>45657</v>
      </c>
      <c r="N126" s="138">
        <v>45657</v>
      </c>
      <c r="O126" s="131" t="s">
        <v>21</v>
      </c>
      <c r="P126" s="131" t="s">
        <v>21</v>
      </c>
      <c r="Q126" s="131" t="s">
        <v>21</v>
      </c>
      <c r="R126" s="131" t="s">
        <v>21</v>
      </c>
    </row>
    <row r="127" spans="1:18" ht="31.5" hidden="1" x14ac:dyDescent="0.25">
      <c r="A127" s="416"/>
      <c r="B127" s="96" t="s">
        <v>191</v>
      </c>
      <c r="C127" s="22"/>
      <c r="D127" s="22" t="s">
        <v>192</v>
      </c>
      <c r="E127" s="111" t="s">
        <v>193</v>
      </c>
      <c r="F127" s="22">
        <v>383</v>
      </c>
      <c r="G127" s="176">
        <v>502500</v>
      </c>
      <c r="H127" s="176">
        <v>502500</v>
      </c>
      <c r="I127" s="176">
        <v>500000</v>
      </c>
      <c r="J127" s="176">
        <v>0</v>
      </c>
      <c r="K127" s="177">
        <f>G127</f>
        <v>502500</v>
      </c>
      <c r="L127" s="96" t="s">
        <v>21</v>
      </c>
      <c r="M127" s="146">
        <v>45747</v>
      </c>
      <c r="N127" s="150" t="s">
        <v>533</v>
      </c>
      <c r="O127" s="96" t="s">
        <v>21</v>
      </c>
      <c r="P127" s="96" t="s">
        <v>21</v>
      </c>
      <c r="Q127" s="96" t="s">
        <v>21</v>
      </c>
      <c r="R127" s="96" t="s">
        <v>21</v>
      </c>
    </row>
    <row r="128" spans="1:18" s="354" customFormat="1" ht="15.75" hidden="1" customHeight="1" x14ac:dyDescent="0.25">
      <c r="A128" s="414" t="s">
        <v>224</v>
      </c>
      <c r="B128" s="116" t="s">
        <v>189</v>
      </c>
      <c r="C128" s="117"/>
      <c r="D128" s="116" t="s">
        <v>21</v>
      </c>
      <c r="E128" s="116" t="s">
        <v>187</v>
      </c>
      <c r="F128" s="117"/>
      <c r="G128" s="116">
        <v>1</v>
      </c>
      <c r="H128" s="116">
        <v>1</v>
      </c>
      <c r="I128" s="116">
        <v>0</v>
      </c>
      <c r="J128" s="116">
        <v>0</v>
      </c>
      <c r="K128" s="116">
        <v>0</v>
      </c>
      <c r="L128" s="116" t="s">
        <v>21</v>
      </c>
      <c r="M128" s="120">
        <v>45838</v>
      </c>
      <c r="N128" s="149">
        <v>45838</v>
      </c>
      <c r="O128" s="116">
        <v>0</v>
      </c>
      <c r="P128" s="116" t="s">
        <v>21</v>
      </c>
      <c r="Q128" s="143">
        <v>0</v>
      </c>
      <c r="R128" s="143">
        <v>0</v>
      </c>
    </row>
    <row r="129" spans="1:18" ht="15.75" hidden="1" x14ac:dyDescent="0.25">
      <c r="A129" s="415"/>
      <c r="B129" s="96" t="s">
        <v>190</v>
      </c>
      <c r="C129" s="22"/>
      <c r="D129" s="22"/>
      <c r="E129" s="96"/>
      <c r="F129" s="22"/>
      <c r="G129" s="96" t="s">
        <v>21</v>
      </c>
      <c r="H129" s="22"/>
      <c r="I129" s="96" t="s">
        <v>21</v>
      </c>
      <c r="J129" s="22"/>
      <c r="K129" s="96"/>
      <c r="L129" s="96" t="s">
        <v>21</v>
      </c>
      <c r="M129" s="146"/>
      <c r="N129" s="147"/>
      <c r="O129" s="96" t="s">
        <v>21</v>
      </c>
      <c r="P129" s="96" t="s">
        <v>21</v>
      </c>
      <c r="Q129" s="96" t="s">
        <v>21</v>
      </c>
      <c r="R129" s="96" t="s">
        <v>21</v>
      </c>
    </row>
    <row r="130" spans="1:18" ht="31.5" hidden="1" x14ac:dyDescent="0.25">
      <c r="A130" s="415"/>
      <c r="B130" s="131" t="s">
        <v>191</v>
      </c>
      <c r="C130" s="132"/>
      <c r="D130" s="132" t="s">
        <v>192</v>
      </c>
      <c r="E130" s="131" t="s">
        <v>193</v>
      </c>
      <c r="F130" s="132">
        <v>383</v>
      </c>
      <c r="G130" s="172">
        <v>350000</v>
      </c>
      <c r="H130" s="172">
        <v>0</v>
      </c>
      <c r="I130" s="172">
        <v>500000</v>
      </c>
      <c r="J130" s="172">
        <v>0</v>
      </c>
      <c r="K130" s="173">
        <v>0</v>
      </c>
      <c r="L130" s="131" t="s">
        <v>21</v>
      </c>
      <c r="M130" s="148">
        <v>45657</v>
      </c>
      <c r="N130" s="138">
        <v>45657</v>
      </c>
      <c r="O130" s="131" t="s">
        <v>21</v>
      </c>
      <c r="P130" s="131" t="s">
        <v>21</v>
      </c>
      <c r="Q130" s="131" t="s">
        <v>21</v>
      </c>
      <c r="R130" s="131" t="s">
        <v>21</v>
      </c>
    </row>
    <row r="131" spans="1:18" ht="31.5" hidden="1" x14ac:dyDescent="0.25">
      <c r="A131" s="416"/>
      <c r="B131" s="96" t="s">
        <v>191</v>
      </c>
      <c r="C131" s="22"/>
      <c r="D131" s="22" t="s">
        <v>192</v>
      </c>
      <c r="E131" s="111" t="s">
        <v>193</v>
      </c>
      <c r="F131" s="22">
        <v>383</v>
      </c>
      <c r="G131" s="176">
        <v>525000</v>
      </c>
      <c r="H131" s="176">
        <v>525000</v>
      </c>
      <c r="I131" s="176">
        <v>500000</v>
      </c>
      <c r="J131" s="176">
        <v>0</v>
      </c>
      <c r="K131" s="177">
        <f>G131</f>
        <v>525000</v>
      </c>
      <c r="L131" s="96" t="s">
        <v>21</v>
      </c>
      <c r="M131" s="146">
        <v>45747</v>
      </c>
      <c r="N131" s="150" t="s">
        <v>533</v>
      </c>
      <c r="O131" s="96" t="s">
        <v>21</v>
      </c>
      <c r="P131" s="96" t="s">
        <v>21</v>
      </c>
      <c r="Q131" s="96" t="s">
        <v>21</v>
      </c>
      <c r="R131" s="96" t="s">
        <v>21</v>
      </c>
    </row>
    <row r="132" spans="1:18" s="354" customFormat="1" ht="15.75" hidden="1" customHeight="1" x14ac:dyDescent="0.25">
      <c r="A132" s="414" t="s">
        <v>225</v>
      </c>
      <c r="B132" s="116" t="s">
        <v>189</v>
      </c>
      <c r="C132" s="117"/>
      <c r="D132" s="116" t="s">
        <v>21</v>
      </c>
      <c r="E132" s="116" t="s">
        <v>187</v>
      </c>
      <c r="F132" s="117"/>
      <c r="G132" s="116">
        <v>1</v>
      </c>
      <c r="H132" s="116">
        <v>1</v>
      </c>
      <c r="I132" s="116">
        <v>0</v>
      </c>
      <c r="J132" s="116">
        <v>0</v>
      </c>
      <c r="K132" s="116">
        <v>0</v>
      </c>
      <c r="L132" s="116" t="s">
        <v>21</v>
      </c>
      <c r="M132" s="120">
        <v>45838</v>
      </c>
      <c r="N132" s="149">
        <v>45838</v>
      </c>
      <c r="O132" s="116">
        <v>0</v>
      </c>
      <c r="P132" s="116" t="s">
        <v>21</v>
      </c>
      <c r="Q132" s="143">
        <v>0</v>
      </c>
      <c r="R132" s="143">
        <v>0</v>
      </c>
    </row>
    <row r="133" spans="1:18" ht="15.75" hidden="1" x14ac:dyDescent="0.25">
      <c r="A133" s="415"/>
      <c r="B133" s="96" t="s">
        <v>190</v>
      </c>
      <c r="C133" s="22"/>
      <c r="D133" s="22"/>
      <c r="E133" s="96"/>
      <c r="F133" s="22"/>
      <c r="G133" s="96" t="s">
        <v>21</v>
      </c>
      <c r="H133" s="22"/>
      <c r="I133" s="96" t="s">
        <v>21</v>
      </c>
      <c r="J133" s="22"/>
      <c r="K133" s="96"/>
      <c r="L133" s="96" t="s">
        <v>21</v>
      </c>
      <c r="M133" s="146"/>
      <c r="N133" s="147"/>
      <c r="O133" s="96" t="s">
        <v>21</v>
      </c>
      <c r="P133" s="96" t="s">
        <v>21</v>
      </c>
      <c r="Q133" s="96" t="s">
        <v>21</v>
      </c>
      <c r="R133" s="96" t="s">
        <v>21</v>
      </c>
    </row>
    <row r="134" spans="1:18" ht="31.5" hidden="1" x14ac:dyDescent="0.25">
      <c r="A134" s="415"/>
      <c r="B134" s="131" t="s">
        <v>191</v>
      </c>
      <c r="C134" s="132"/>
      <c r="D134" s="132" t="s">
        <v>192</v>
      </c>
      <c r="E134" s="131" t="s">
        <v>193</v>
      </c>
      <c r="F134" s="132">
        <v>383</v>
      </c>
      <c r="G134" s="172">
        <v>267500</v>
      </c>
      <c r="H134" s="172">
        <v>0</v>
      </c>
      <c r="I134" s="172">
        <v>340000</v>
      </c>
      <c r="J134" s="172">
        <v>0</v>
      </c>
      <c r="K134" s="173">
        <v>0</v>
      </c>
      <c r="L134" s="131" t="s">
        <v>21</v>
      </c>
      <c r="M134" s="148">
        <v>45657</v>
      </c>
      <c r="N134" s="138">
        <v>45657</v>
      </c>
      <c r="O134" s="131" t="s">
        <v>21</v>
      </c>
      <c r="P134" s="131" t="s">
        <v>21</v>
      </c>
      <c r="Q134" s="131" t="s">
        <v>21</v>
      </c>
      <c r="R134" s="131" t="s">
        <v>21</v>
      </c>
    </row>
    <row r="135" spans="1:18" ht="31.5" hidden="1" x14ac:dyDescent="0.25">
      <c r="A135" s="416"/>
      <c r="B135" s="96" t="s">
        <v>191</v>
      </c>
      <c r="C135" s="22"/>
      <c r="D135" s="22" t="s">
        <v>192</v>
      </c>
      <c r="E135" s="111" t="s">
        <v>193</v>
      </c>
      <c r="F135" s="22">
        <v>383</v>
      </c>
      <c r="G135" s="176">
        <v>401250</v>
      </c>
      <c r="H135" s="176">
        <v>401250</v>
      </c>
      <c r="I135" s="176">
        <v>340000</v>
      </c>
      <c r="J135" s="176">
        <v>0</v>
      </c>
      <c r="K135" s="177">
        <f>G135</f>
        <v>401250</v>
      </c>
      <c r="L135" s="96" t="s">
        <v>21</v>
      </c>
      <c r="M135" s="146">
        <v>45747</v>
      </c>
      <c r="N135" s="150" t="s">
        <v>533</v>
      </c>
      <c r="O135" s="96" t="s">
        <v>21</v>
      </c>
      <c r="P135" s="96" t="s">
        <v>21</v>
      </c>
      <c r="Q135" s="96" t="s">
        <v>21</v>
      </c>
      <c r="R135" s="96" t="s">
        <v>21</v>
      </c>
    </row>
    <row r="136" spans="1:18" s="354" customFormat="1" ht="15.75" hidden="1" customHeight="1" x14ac:dyDescent="0.25">
      <c r="A136" s="414" t="s">
        <v>226</v>
      </c>
      <c r="B136" s="116" t="s">
        <v>189</v>
      </c>
      <c r="C136" s="117"/>
      <c r="D136" s="116" t="s">
        <v>21</v>
      </c>
      <c r="E136" s="116" t="s">
        <v>187</v>
      </c>
      <c r="F136" s="117"/>
      <c r="G136" s="116">
        <v>1</v>
      </c>
      <c r="H136" s="116">
        <v>1</v>
      </c>
      <c r="I136" s="116">
        <v>0</v>
      </c>
      <c r="J136" s="116">
        <v>0</v>
      </c>
      <c r="K136" s="116">
        <v>0</v>
      </c>
      <c r="L136" s="116" t="s">
        <v>21</v>
      </c>
      <c r="M136" s="120">
        <v>45838</v>
      </c>
      <c r="N136" s="149">
        <v>45838</v>
      </c>
      <c r="O136" s="116">
        <v>0</v>
      </c>
      <c r="P136" s="116" t="s">
        <v>21</v>
      </c>
      <c r="Q136" s="143">
        <v>0</v>
      </c>
      <c r="R136" s="143">
        <v>0</v>
      </c>
    </row>
    <row r="137" spans="1:18" ht="15.75" hidden="1" x14ac:dyDescent="0.25">
      <c r="A137" s="415"/>
      <c r="B137" s="96" t="s">
        <v>190</v>
      </c>
      <c r="C137" s="22"/>
      <c r="D137" s="22"/>
      <c r="E137" s="96"/>
      <c r="F137" s="22"/>
      <c r="G137" s="96" t="s">
        <v>21</v>
      </c>
      <c r="H137" s="22"/>
      <c r="I137" s="96" t="s">
        <v>21</v>
      </c>
      <c r="J137" s="22"/>
      <c r="K137" s="96"/>
      <c r="L137" s="96" t="s">
        <v>21</v>
      </c>
      <c r="M137" s="146"/>
      <c r="N137" s="147"/>
      <c r="O137" s="96" t="s">
        <v>21</v>
      </c>
      <c r="P137" s="96" t="s">
        <v>21</v>
      </c>
      <c r="Q137" s="96" t="s">
        <v>21</v>
      </c>
      <c r="R137" s="96" t="s">
        <v>21</v>
      </c>
    </row>
    <row r="138" spans="1:18" ht="31.5" hidden="1" x14ac:dyDescent="0.25">
      <c r="A138" s="415"/>
      <c r="B138" s="131" t="s">
        <v>191</v>
      </c>
      <c r="C138" s="132"/>
      <c r="D138" s="132" t="s">
        <v>192</v>
      </c>
      <c r="E138" s="131" t="s">
        <v>193</v>
      </c>
      <c r="F138" s="132">
        <v>383</v>
      </c>
      <c r="G138" s="172">
        <v>378693.5</v>
      </c>
      <c r="H138" s="172">
        <v>0</v>
      </c>
      <c r="I138" s="172">
        <v>0</v>
      </c>
      <c r="J138" s="172">
        <v>0</v>
      </c>
      <c r="K138" s="173">
        <f>G138</f>
        <v>378693.5</v>
      </c>
      <c r="L138" s="131" t="s">
        <v>21</v>
      </c>
      <c r="M138" s="148">
        <v>45657</v>
      </c>
      <c r="N138" s="138">
        <v>45838</v>
      </c>
      <c r="O138" s="131" t="s">
        <v>21</v>
      </c>
      <c r="P138" s="131" t="s">
        <v>21</v>
      </c>
      <c r="Q138" s="131" t="s">
        <v>21</v>
      </c>
      <c r="R138" s="131" t="s">
        <v>21</v>
      </c>
    </row>
    <row r="139" spans="1:18" ht="31.5" hidden="1" x14ac:dyDescent="0.25">
      <c r="A139" s="416"/>
      <c r="B139" s="96" t="s">
        <v>191</v>
      </c>
      <c r="C139" s="22"/>
      <c r="D139" s="22" t="s">
        <v>192</v>
      </c>
      <c r="E139" s="111" t="s">
        <v>193</v>
      </c>
      <c r="F139" s="22">
        <v>383</v>
      </c>
      <c r="G139" s="176">
        <v>568040.25</v>
      </c>
      <c r="H139" s="176">
        <v>568040.25</v>
      </c>
      <c r="I139" s="176">
        <v>0</v>
      </c>
      <c r="J139" s="176">
        <v>0</v>
      </c>
      <c r="K139" s="177">
        <f>G139</f>
        <v>568040.25</v>
      </c>
      <c r="L139" s="96" t="s">
        <v>21</v>
      </c>
      <c r="M139" s="146">
        <v>45747</v>
      </c>
      <c r="N139" s="150">
        <v>45838</v>
      </c>
      <c r="O139" s="96" t="s">
        <v>21</v>
      </c>
      <c r="P139" s="96" t="s">
        <v>21</v>
      </c>
      <c r="Q139" s="96" t="s">
        <v>21</v>
      </c>
      <c r="R139" s="96" t="s">
        <v>21</v>
      </c>
    </row>
    <row r="140" spans="1:18" s="354" customFormat="1" ht="15.75" hidden="1" customHeight="1" x14ac:dyDescent="0.25">
      <c r="A140" s="414" t="s">
        <v>227</v>
      </c>
      <c r="B140" s="116" t="s">
        <v>189</v>
      </c>
      <c r="C140" s="117"/>
      <c r="D140" s="116" t="s">
        <v>21</v>
      </c>
      <c r="E140" s="116" t="s">
        <v>187</v>
      </c>
      <c r="F140" s="117"/>
      <c r="G140" s="116">
        <v>1</v>
      </c>
      <c r="H140" s="116">
        <v>1</v>
      </c>
      <c r="I140" s="116">
        <v>0</v>
      </c>
      <c r="J140" s="116">
        <v>0</v>
      </c>
      <c r="K140" s="116">
        <v>0</v>
      </c>
      <c r="L140" s="116" t="s">
        <v>21</v>
      </c>
      <c r="M140" s="120">
        <v>45838</v>
      </c>
      <c r="N140" s="149">
        <v>45838</v>
      </c>
      <c r="O140" s="116">
        <v>0</v>
      </c>
      <c r="P140" s="116" t="s">
        <v>21</v>
      </c>
      <c r="Q140" s="143">
        <v>0</v>
      </c>
      <c r="R140" s="143">
        <v>0</v>
      </c>
    </row>
    <row r="141" spans="1:18" ht="15.75" hidden="1" x14ac:dyDescent="0.25">
      <c r="A141" s="415"/>
      <c r="B141" s="96" t="s">
        <v>190</v>
      </c>
      <c r="C141" s="22"/>
      <c r="D141" s="22"/>
      <c r="E141" s="96"/>
      <c r="F141" s="22"/>
      <c r="G141" s="96" t="s">
        <v>21</v>
      </c>
      <c r="H141" s="22"/>
      <c r="I141" s="96" t="s">
        <v>21</v>
      </c>
      <c r="J141" s="22"/>
      <c r="K141" s="96"/>
      <c r="L141" s="96" t="s">
        <v>21</v>
      </c>
      <c r="M141" s="146"/>
      <c r="N141" s="147"/>
      <c r="O141" s="96" t="s">
        <v>21</v>
      </c>
      <c r="P141" s="96" t="s">
        <v>21</v>
      </c>
      <c r="Q141" s="96" t="s">
        <v>21</v>
      </c>
      <c r="R141" s="96" t="s">
        <v>21</v>
      </c>
    </row>
    <row r="142" spans="1:18" ht="31.5" hidden="1" x14ac:dyDescent="0.25">
      <c r="A142" s="415"/>
      <c r="B142" s="131" t="s">
        <v>191</v>
      </c>
      <c r="C142" s="132"/>
      <c r="D142" s="132" t="s">
        <v>192</v>
      </c>
      <c r="E142" s="131" t="s">
        <v>193</v>
      </c>
      <c r="F142" s="132">
        <v>383</v>
      </c>
      <c r="G142" s="172">
        <v>425000</v>
      </c>
      <c r="H142" s="172">
        <v>0</v>
      </c>
      <c r="I142" s="172">
        <v>500000</v>
      </c>
      <c r="J142" s="172">
        <v>0</v>
      </c>
      <c r="K142" s="173">
        <v>0</v>
      </c>
      <c r="L142" s="131" t="s">
        <v>21</v>
      </c>
      <c r="M142" s="148">
        <v>45657</v>
      </c>
      <c r="N142" s="138">
        <v>45657</v>
      </c>
      <c r="O142" s="131" t="s">
        <v>21</v>
      </c>
      <c r="P142" s="131" t="s">
        <v>21</v>
      </c>
      <c r="Q142" s="131" t="s">
        <v>21</v>
      </c>
      <c r="R142" s="131" t="s">
        <v>21</v>
      </c>
    </row>
    <row r="143" spans="1:18" ht="31.5" hidden="1" x14ac:dyDescent="0.25">
      <c r="A143" s="416"/>
      <c r="B143" s="96" t="s">
        <v>191</v>
      </c>
      <c r="C143" s="22"/>
      <c r="D143" s="22" t="s">
        <v>192</v>
      </c>
      <c r="E143" s="111" t="s">
        <v>193</v>
      </c>
      <c r="F143" s="22">
        <v>383</v>
      </c>
      <c r="G143" s="176">
        <v>637500</v>
      </c>
      <c r="H143" s="176">
        <v>637500</v>
      </c>
      <c r="I143" s="176">
        <v>500000</v>
      </c>
      <c r="J143" s="176">
        <v>0</v>
      </c>
      <c r="K143" s="177">
        <f>G143</f>
        <v>637500</v>
      </c>
      <c r="L143" s="96" t="s">
        <v>21</v>
      </c>
      <c r="M143" s="146">
        <v>45747</v>
      </c>
      <c r="N143" s="150">
        <v>45838</v>
      </c>
      <c r="O143" s="96" t="s">
        <v>21</v>
      </c>
      <c r="P143" s="96" t="s">
        <v>21</v>
      </c>
      <c r="Q143" s="96" t="s">
        <v>21</v>
      </c>
      <c r="R143" s="96" t="s">
        <v>21</v>
      </c>
    </row>
    <row r="144" spans="1:18" s="354" customFormat="1" ht="15.75" hidden="1" customHeight="1" x14ac:dyDescent="0.25">
      <c r="A144" s="414" t="s">
        <v>228</v>
      </c>
      <c r="B144" s="116" t="s">
        <v>189</v>
      </c>
      <c r="C144" s="117"/>
      <c r="D144" s="116" t="s">
        <v>21</v>
      </c>
      <c r="E144" s="116" t="s">
        <v>187</v>
      </c>
      <c r="F144" s="117"/>
      <c r="G144" s="116">
        <v>1</v>
      </c>
      <c r="H144" s="116">
        <v>1</v>
      </c>
      <c r="I144" s="116">
        <v>0</v>
      </c>
      <c r="J144" s="116">
        <v>0</v>
      </c>
      <c r="K144" s="116">
        <v>0</v>
      </c>
      <c r="L144" s="116" t="s">
        <v>21</v>
      </c>
      <c r="M144" s="120">
        <v>45838</v>
      </c>
      <c r="N144" s="149">
        <v>45838</v>
      </c>
      <c r="O144" s="116">
        <v>0</v>
      </c>
      <c r="P144" s="116" t="s">
        <v>21</v>
      </c>
      <c r="Q144" s="143">
        <v>0</v>
      </c>
      <c r="R144" s="143">
        <v>0</v>
      </c>
    </row>
    <row r="145" spans="1:18" ht="15.75" hidden="1" x14ac:dyDescent="0.25">
      <c r="A145" s="415"/>
      <c r="B145" s="96" t="s">
        <v>190</v>
      </c>
      <c r="C145" s="22"/>
      <c r="D145" s="22"/>
      <c r="E145" s="96"/>
      <c r="F145" s="22"/>
      <c r="G145" s="96" t="s">
        <v>21</v>
      </c>
      <c r="H145" s="22"/>
      <c r="I145" s="96" t="s">
        <v>21</v>
      </c>
      <c r="J145" s="22"/>
      <c r="K145" s="96"/>
      <c r="L145" s="96" t="s">
        <v>21</v>
      </c>
      <c r="M145" s="146"/>
      <c r="N145" s="147"/>
      <c r="O145" s="96" t="s">
        <v>21</v>
      </c>
      <c r="P145" s="96" t="s">
        <v>21</v>
      </c>
      <c r="Q145" s="96" t="s">
        <v>21</v>
      </c>
      <c r="R145" s="96" t="s">
        <v>21</v>
      </c>
    </row>
    <row r="146" spans="1:18" ht="31.5" hidden="1" x14ac:dyDescent="0.25">
      <c r="A146" s="415"/>
      <c r="B146" s="131" t="s">
        <v>191</v>
      </c>
      <c r="C146" s="132"/>
      <c r="D146" s="132" t="s">
        <v>192</v>
      </c>
      <c r="E146" s="131" t="s">
        <v>193</v>
      </c>
      <c r="F146" s="132">
        <v>383</v>
      </c>
      <c r="G146" s="172">
        <v>200000</v>
      </c>
      <c r="H146" s="172">
        <v>0</v>
      </c>
      <c r="I146" s="172">
        <v>0</v>
      </c>
      <c r="J146" s="172">
        <v>0</v>
      </c>
      <c r="K146" s="173">
        <v>200000</v>
      </c>
      <c r="L146" s="131" t="s">
        <v>21</v>
      </c>
      <c r="M146" s="148">
        <v>45657</v>
      </c>
      <c r="N146" s="138">
        <v>45838</v>
      </c>
      <c r="O146" s="131" t="s">
        <v>21</v>
      </c>
      <c r="P146" s="131" t="s">
        <v>21</v>
      </c>
      <c r="Q146" s="131" t="s">
        <v>21</v>
      </c>
      <c r="R146" s="131" t="s">
        <v>21</v>
      </c>
    </row>
    <row r="147" spans="1:18" ht="31.5" hidden="1" x14ac:dyDescent="0.25">
      <c r="A147" s="416"/>
      <c r="B147" s="96" t="s">
        <v>191</v>
      </c>
      <c r="C147" s="22"/>
      <c r="D147" s="22" t="s">
        <v>192</v>
      </c>
      <c r="E147" s="111" t="s">
        <v>193</v>
      </c>
      <c r="F147" s="22">
        <v>383</v>
      </c>
      <c r="G147" s="176">
        <v>300000</v>
      </c>
      <c r="H147" s="176">
        <v>300000</v>
      </c>
      <c r="I147" s="176">
        <v>0</v>
      </c>
      <c r="J147" s="176">
        <v>0</v>
      </c>
      <c r="K147" s="177">
        <f>G147</f>
        <v>300000</v>
      </c>
      <c r="L147" s="96" t="s">
        <v>21</v>
      </c>
      <c r="M147" s="146">
        <v>45747</v>
      </c>
      <c r="N147" s="150">
        <v>45838</v>
      </c>
      <c r="O147" s="96" t="s">
        <v>21</v>
      </c>
      <c r="P147" s="96" t="s">
        <v>21</v>
      </c>
      <c r="Q147" s="96" t="s">
        <v>21</v>
      </c>
      <c r="R147" s="96" t="s">
        <v>21</v>
      </c>
    </row>
    <row r="148" spans="1:18" s="354" customFormat="1" ht="15.75" hidden="1" customHeight="1" x14ac:dyDescent="0.25">
      <c r="A148" s="423" t="s">
        <v>229</v>
      </c>
      <c r="B148" s="116" t="s">
        <v>189</v>
      </c>
      <c r="C148" s="117"/>
      <c r="D148" s="116" t="s">
        <v>21</v>
      </c>
      <c r="E148" s="116" t="s">
        <v>187</v>
      </c>
      <c r="F148" s="117"/>
      <c r="G148" s="116">
        <v>1</v>
      </c>
      <c r="H148" s="116">
        <v>1</v>
      </c>
      <c r="I148" s="116">
        <v>0</v>
      </c>
      <c r="J148" s="116">
        <v>0</v>
      </c>
      <c r="K148" s="116">
        <v>0</v>
      </c>
      <c r="L148" s="116" t="s">
        <v>21</v>
      </c>
      <c r="M148" s="120">
        <v>45838</v>
      </c>
      <c r="N148" s="149">
        <v>45838</v>
      </c>
      <c r="O148" s="116">
        <v>0</v>
      </c>
      <c r="P148" s="116" t="s">
        <v>21</v>
      </c>
      <c r="Q148" s="143">
        <v>0</v>
      </c>
      <c r="R148" s="143">
        <v>0</v>
      </c>
    </row>
    <row r="149" spans="1:18" ht="15.75" hidden="1" x14ac:dyDescent="0.25">
      <c r="A149" s="424"/>
      <c r="B149" s="96" t="s">
        <v>190</v>
      </c>
      <c r="C149" s="22"/>
      <c r="D149" s="22"/>
      <c r="E149" s="96"/>
      <c r="F149" s="22"/>
      <c r="G149" s="96" t="s">
        <v>21</v>
      </c>
      <c r="H149" s="22"/>
      <c r="I149" s="96" t="s">
        <v>21</v>
      </c>
      <c r="J149" s="22"/>
      <c r="K149" s="96"/>
      <c r="L149" s="96" t="s">
        <v>21</v>
      </c>
      <c r="M149" s="146"/>
      <c r="N149" s="147"/>
      <c r="O149" s="96" t="s">
        <v>21</v>
      </c>
      <c r="P149" s="96" t="s">
        <v>21</v>
      </c>
      <c r="Q149" s="96" t="s">
        <v>21</v>
      </c>
      <c r="R149" s="96" t="s">
        <v>21</v>
      </c>
    </row>
    <row r="150" spans="1:18" ht="31.5" hidden="1" x14ac:dyDescent="0.25">
      <c r="A150" s="424"/>
      <c r="B150" s="131" t="s">
        <v>191</v>
      </c>
      <c r="C150" s="132"/>
      <c r="D150" s="132" t="s">
        <v>192</v>
      </c>
      <c r="E150" s="131" t="s">
        <v>193</v>
      </c>
      <c r="F150" s="132">
        <v>383</v>
      </c>
      <c r="G150" s="172">
        <v>335000</v>
      </c>
      <c r="H150" s="172">
        <v>0</v>
      </c>
      <c r="I150" s="178">
        <f>1069202-500000</f>
        <v>569202</v>
      </c>
      <c r="J150" s="172">
        <v>0</v>
      </c>
      <c r="K150" s="173">
        <v>0</v>
      </c>
      <c r="L150" s="131" t="s">
        <v>21</v>
      </c>
      <c r="M150" s="148">
        <v>45657</v>
      </c>
      <c r="N150" s="138">
        <v>45657</v>
      </c>
      <c r="O150" s="131" t="s">
        <v>21</v>
      </c>
      <c r="P150" s="131" t="s">
        <v>21</v>
      </c>
      <c r="Q150" s="131" t="s">
        <v>21</v>
      </c>
      <c r="R150" s="131" t="s">
        <v>21</v>
      </c>
    </row>
    <row r="151" spans="1:18" ht="31.5" hidden="1" x14ac:dyDescent="0.25">
      <c r="A151" s="425"/>
      <c r="B151" s="96" t="s">
        <v>191</v>
      </c>
      <c r="C151" s="22"/>
      <c r="D151" s="22" t="s">
        <v>192</v>
      </c>
      <c r="E151" s="111" t="s">
        <v>193</v>
      </c>
      <c r="F151" s="22">
        <v>383</v>
      </c>
      <c r="G151" s="176">
        <v>502500</v>
      </c>
      <c r="H151" s="176">
        <v>502500</v>
      </c>
      <c r="I151" s="179">
        <f>1069202-500000</f>
        <v>569202</v>
      </c>
      <c r="J151" s="176">
        <v>0</v>
      </c>
      <c r="K151" s="177">
        <v>0</v>
      </c>
      <c r="L151" s="96" t="s">
        <v>21</v>
      </c>
      <c r="M151" s="146">
        <v>45747</v>
      </c>
      <c r="N151" s="150">
        <v>45657</v>
      </c>
      <c r="O151" s="96" t="s">
        <v>21</v>
      </c>
      <c r="P151" s="96" t="s">
        <v>21</v>
      </c>
      <c r="Q151" s="96" t="s">
        <v>21</v>
      </c>
      <c r="R151" s="96" t="s">
        <v>21</v>
      </c>
    </row>
    <row r="152" spans="1:18" s="354" customFormat="1" ht="15.75" hidden="1" customHeight="1" x14ac:dyDescent="0.25">
      <c r="A152" s="414" t="s">
        <v>230</v>
      </c>
      <c r="B152" s="116" t="s">
        <v>189</v>
      </c>
      <c r="C152" s="117"/>
      <c r="D152" s="116" t="s">
        <v>21</v>
      </c>
      <c r="E152" s="116" t="s">
        <v>187</v>
      </c>
      <c r="F152" s="117"/>
      <c r="G152" s="116">
        <v>1</v>
      </c>
      <c r="H152" s="116">
        <v>1</v>
      </c>
      <c r="I152" s="116">
        <v>0</v>
      </c>
      <c r="J152" s="116">
        <v>0</v>
      </c>
      <c r="K152" s="116">
        <v>0</v>
      </c>
      <c r="L152" s="116" t="s">
        <v>21</v>
      </c>
      <c r="M152" s="120">
        <v>45838</v>
      </c>
      <c r="N152" s="149">
        <v>45838</v>
      </c>
      <c r="O152" s="116">
        <v>0</v>
      </c>
      <c r="P152" s="116" t="s">
        <v>21</v>
      </c>
      <c r="Q152" s="143">
        <v>0</v>
      </c>
      <c r="R152" s="143">
        <v>0</v>
      </c>
    </row>
    <row r="153" spans="1:18" ht="15.75" hidden="1" x14ac:dyDescent="0.25">
      <c r="A153" s="415"/>
      <c r="B153" s="96" t="s">
        <v>190</v>
      </c>
      <c r="C153" s="22"/>
      <c r="D153" s="22"/>
      <c r="E153" s="96"/>
      <c r="F153" s="22"/>
      <c r="G153" s="96" t="s">
        <v>21</v>
      </c>
      <c r="H153" s="22"/>
      <c r="I153" s="96" t="s">
        <v>21</v>
      </c>
      <c r="J153" s="22"/>
      <c r="K153" s="96"/>
      <c r="L153" s="96" t="s">
        <v>21</v>
      </c>
      <c r="M153" s="146"/>
      <c r="N153" s="147"/>
      <c r="O153" s="96" t="s">
        <v>21</v>
      </c>
      <c r="P153" s="96" t="s">
        <v>21</v>
      </c>
      <c r="Q153" s="96" t="s">
        <v>21</v>
      </c>
      <c r="R153" s="96" t="s">
        <v>21</v>
      </c>
    </row>
    <row r="154" spans="1:18" ht="31.5" hidden="1" x14ac:dyDescent="0.25">
      <c r="A154" s="415"/>
      <c r="B154" s="131" t="s">
        <v>191</v>
      </c>
      <c r="C154" s="132"/>
      <c r="D154" s="132" t="s">
        <v>192</v>
      </c>
      <c r="E154" s="131" t="s">
        <v>193</v>
      </c>
      <c r="F154" s="132">
        <v>383</v>
      </c>
      <c r="G154" s="172">
        <v>333500</v>
      </c>
      <c r="H154" s="172">
        <v>0</v>
      </c>
      <c r="I154" s="172">
        <v>500000</v>
      </c>
      <c r="J154" s="172">
        <v>0</v>
      </c>
      <c r="K154" s="173">
        <v>0</v>
      </c>
      <c r="L154" s="131" t="s">
        <v>21</v>
      </c>
      <c r="M154" s="148">
        <v>45657</v>
      </c>
      <c r="N154" s="138">
        <v>45657</v>
      </c>
      <c r="O154" s="131" t="s">
        <v>21</v>
      </c>
      <c r="P154" s="131" t="s">
        <v>21</v>
      </c>
      <c r="Q154" s="131" t="s">
        <v>21</v>
      </c>
      <c r="R154" s="131" t="s">
        <v>21</v>
      </c>
    </row>
    <row r="155" spans="1:18" ht="31.5" hidden="1" x14ac:dyDescent="0.25">
      <c r="A155" s="416"/>
      <c r="B155" s="96" t="s">
        <v>191</v>
      </c>
      <c r="C155" s="22"/>
      <c r="D155" s="22" t="s">
        <v>192</v>
      </c>
      <c r="E155" s="111" t="s">
        <v>193</v>
      </c>
      <c r="F155" s="22">
        <v>383</v>
      </c>
      <c r="G155" s="176">
        <v>500250</v>
      </c>
      <c r="H155" s="176">
        <v>500250</v>
      </c>
      <c r="I155" s="176">
        <v>500000</v>
      </c>
      <c r="J155" s="176">
        <v>0</v>
      </c>
      <c r="K155" s="177">
        <f>G155</f>
        <v>500250</v>
      </c>
      <c r="L155" s="96" t="s">
        <v>21</v>
      </c>
      <c r="M155" s="146">
        <v>45747</v>
      </c>
      <c r="N155" s="150">
        <v>45838</v>
      </c>
      <c r="O155" s="96" t="s">
        <v>21</v>
      </c>
      <c r="P155" s="96" t="s">
        <v>21</v>
      </c>
      <c r="Q155" s="96" t="s">
        <v>21</v>
      </c>
      <c r="R155" s="96" t="s">
        <v>21</v>
      </c>
    </row>
    <row r="156" spans="1:18" s="354" customFormat="1" ht="15.75" hidden="1" customHeight="1" x14ac:dyDescent="0.25">
      <c r="A156" s="414" t="s">
        <v>231</v>
      </c>
      <c r="B156" s="116" t="s">
        <v>189</v>
      </c>
      <c r="C156" s="117"/>
      <c r="D156" s="116" t="s">
        <v>21</v>
      </c>
      <c r="E156" s="116" t="s">
        <v>187</v>
      </c>
      <c r="F156" s="117"/>
      <c r="G156" s="116">
        <v>1</v>
      </c>
      <c r="H156" s="116">
        <v>1</v>
      </c>
      <c r="I156" s="116">
        <v>1</v>
      </c>
      <c r="J156" s="116">
        <v>1</v>
      </c>
      <c r="K156" s="116">
        <v>1</v>
      </c>
      <c r="L156" s="116" t="s">
        <v>21</v>
      </c>
      <c r="M156" s="120">
        <v>45838</v>
      </c>
      <c r="N156" s="142">
        <v>45657</v>
      </c>
      <c r="O156" s="116">
        <v>0</v>
      </c>
      <c r="P156" s="116" t="s">
        <v>21</v>
      </c>
      <c r="Q156" s="143">
        <v>0</v>
      </c>
      <c r="R156" s="143">
        <v>0</v>
      </c>
    </row>
    <row r="157" spans="1:18" ht="15.75" hidden="1" x14ac:dyDescent="0.25">
      <c r="A157" s="415"/>
      <c r="B157" s="96" t="s">
        <v>190</v>
      </c>
      <c r="C157" s="22"/>
      <c r="D157" s="22"/>
      <c r="E157" s="96"/>
      <c r="F157" s="22"/>
      <c r="G157" s="96" t="s">
        <v>21</v>
      </c>
      <c r="H157" s="22"/>
      <c r="I157" s="96" t="s">
        <v>21</v>
      </c>
      <c r="J157" s="22"/>
      <c r="K157" s="96"/>
      <c r="L157" s="96" t="s">
        <v>21</v>
      </c>
      <c r="M157" s="146"/>
      <c r="N157" s="147"/>
      <c r="O157" s="96" t="s">
        <v>21</v>
      </c>
      <c r="P157" s="96" t="s">
        <v>21</v>
      </c>
      <c r="Q157" s="96" t="s">
        <v>21</v>
      </c>
      <c r="R157" s="96" t="s">
        <v>21</v>
      </c>
    </row>
    <row r="158" spans="1:18" ht="31.5" hidden="1" x14ac:dyDescent="0.25">
      <c r="A158" s="415"/>
      <c r="B158" s="131" t="s">
        <v>191</v>
      </c>
      <c r="C158" s="132"/>
      <c r="D158" s="132" t="s">
        <v>192</v>
      </c>
      <c r="E158" s="131" t="s">
        <v>193</v>
      </c>
      <c r="F158" s="132">
        <v>383</v>
      </c>
      <c r="G158" s="172">
        <v>333575</v>
      </c>
      <c r="H158" s="172">
        <v>0</v>
      </c>
      <c r="I158" s="172">
        <v>667150</v>
      </c>
      <c r="J158" s="172">
        <v>0</v>
      </c>
      <c r="K158" s="173">
        <v>0</v>
      </c>
      <c r="L158" s="131" t="s">
        <v>21</v>
      </c>
      <c r="M158" s="148">
        <v>45657</v>
      </c>
      <c r="N158" s="138">
        <v>45657</v>
      </c>
      <c r="O158" s="131" t="s">
        <v>21</v>
      </c>
      <c r="P158" s="131" t="s">
        <v>21</v>
      </c>
      <c r="Q158" s="131" t="s">
        <v>21</v>
      </c>
      <c r="R158" s="131" t="s">
        <v>21</v>
      </c>
    </row>
    <row r="159" spans="1:18" ht="31.5" hidden="1" x14ac:dyDescent="0.25">
      <c r="A159" s="416"/>
      <c r="B159" s="96" t="s">
        <v>191</v>
      </c>
      <c r="C159" s="22"/>
      <c r="D159" s="22" t="s">
        <v>192</v>
      </c>
      <c r="E159" s="111" t="s">
        <v>193</v>
      </c>
      <c r="F159" s="22">
        <v>383</v>
      </c>
      <c r="G159" s="176">
        <v>500362.5</v>
      </c>
      <c r="H159" s="176">
        <v>500362.5</v>
      </c>
      <c r="I159" s="176">
        <v>667150</v>
      </c>
      <c r="J159" s="176">
        <v>0</v>
      </c>
      <c r="K159" s="177">
        <v>0</v>
      </c>
      <c r="L159" s="96" t="s">
        <v>21</v>
      </c>
      <c r="M159" s="146">
        <v>45747</v>
      </c>
      <c r="N159" s="150">
        <v>45657</v>
      </c>
      <c r="O159" s="96" t="s">
        <v>21</v>
      </c>
      <c r="P159" s="96" t="s">
        <v>21</v>
      </c>
      <c r="Q159" s="96" t="s">
        <v>21</v>
      </c>
      <c r="R159" s="96" t="s">
        <v>21</v>
      </c>
    </row>
    <row r="160" spans="1:18" s="354" customFormat="1" ht="15.75" hidden="1" customHeight="1" x14ac:dyDescent="0.25">
      <c r="A160" s="414" t="s">
        <v>232</v>
      </c>
      <c r="B160" s="116" t="s">
        <v>189</v>
      </c>
      <c r="C160" s="117"/>
      <c r="D160" s="116" t="s">
        <v>21</v>
      </c>
      <c r="E160" s="116" t="s">
        <v>187</v>
      </c>
      <c r="F160" s="117"/>
      <c r="G160" s="116">
        <v>1</v>
      </c>
      <c r="H160" s="116">
        <v>1</v>
      </c>
      <c r="I160" s="116">
        <v>0</v>
      </c>
      <c r="J160" s="116">
        <v>0</v>
      </c>
      <c r="K160" s="116">
        <v>0</v>
      </c>
      <c r="L160" s="116" t="s">
        <v>21</v>
      </c>
      <c r="M160" s="120">
        <v>45838</v>
      </c>
      <c r="N160" s="149">
        <v>45838</v>
      </c>
      <c r="O160" s="116">
        <v>0</v>
      </c>
      <c r="P160" s="116" t="s">
        <v>21</v>
      </c>
      <c r="Q160" s="143">
        <v>0</v>
      </c>
      <c r="R160" s="143">
        <v>0</v>
      </c>
    </row>
    <row r="161" spans="1:18" ht="15.75" hidden="1" x14ac:dyDescent="0.25">
      <c r="A161" s="415"/>
      <c r="B161" s="96" t="s">
        <v>190</v>
      </c>
      <c r="C161" s="22"/>
      <c r="D161" s="22"/>
      <c r="E161" s="96"/>
      <c r="F161" s="22"/>
      <c r="G161" s="96" t="s">
        <v>21</v>
      </c>
      <c r="H161" s="22"/>
      <c r="I161" s="96" t="s">
        <v>21</v>
      </c>
      <c r="J161" s="22"/>
      <c r="K161" s="96"/>
      <c r="L161" s="96" t="s">
        <v>21</v>
      </c>
      <c r="M161" s="146"/>
      <c r="N161" s="147"/>
      <c r="O161" s="96" t="s">
        <v>21</v>
      </c>
      <c r="P161" s="96" t="s">
        <v>21</v>
      </c>
      <c r="Q161" s="96" t="s">
        <v>21</v>
      </c>
      <c r="R161" s="96" t="s">
        <v>21</v>
      </c>
    </row>
    <row r="162" spans="1:18" ht="31.5" hidden="1" x14ac:dyDescent="0.25">
      <c r="A162" s="415"/>
      <c r="B162" s="131" t="s">
        <v>191</v>
      </c>
      <c r="C162" s="132"/>
      <c r="D162" s="132" t="s">
        <v>192</v>
      </c>
      <c r="E162" s="131" t="s">
        <v>193</v>
      </c>
      <c r="F162" s="132">
        <v>383</v>
      </c>
      <c r="G162" s="172">
        <v>335000</v>
      </c>
      <c r="H162" s="172">
        <v>0</v>
      </c>
      <c r="I162" s="172">
        <v>500000</v>
      </c>
      <c r="J162" s="172">
        <v>0</v>
      </c>
      <c r="K162" s="173">
        <v>0</v>
      </c>
      <c r="L162" s="131" t="s">
        <v>21</v>
      </c>
      <c r="M162" s="148">
        <v>45657</v>
      </c>
      <c r="N162" s="138">
        <v>45657</v>
      </c>
      <c r="O162" s="131" t="s">
        <v>21</v>
      </c>
      <c r="P162" s="131" t="s">
        <v>21</v>
      </c>
      <c r="Q162" s="131" t="s">
        <v>21</v>
      </c>
      <c r="R162" s="131" t="s">
        <v>21</v>
      </c>
    </row>
    <row r="163" spans="1:18" ht="31.5" hidden="1" x14ac:dyDescent="0.25">
      <c r="A163" s="416"/>
      <c r="B163" s="96" t="s">
        <v>191</v>
      </c>
      <c r="C163" s="22"/>
      <c r="D163" s="22" t="s">
        <v>192</v>
      </c>
      <c r="E163" s="111" t="s">
        <v>193</v>
      </c>
      <c r="F163" s="22">
        <v>383</v>
      </c>
      <c r="G163" s="176">
        <v>502500</v>
      </c>
      <c r="H163" s="176">
        <v>502500</v>
      </c>
      <c r="I163" s="176">
        <v>500000</v>
      </c>
      <c r="J163" s="176">
        <v>0</v>
      </c>
      <c r="K163" s="177">
        <f>G163</f>
        <v>502500</v>
      </c>
      <c r="L163" s="96" t="s">
        <v>21</v>
      </c>
      <c r="M163" s="146">
        <v>45747</v>
      </c>
      <c r="N163" s="150">
        <v>45838</v>
      </c>
      <c r="O163" s="96" t="s">
        <v>21</v>
      </c>
      <c r="P163" s="96" t="s">
        <v>21</v>
      </c>
      <c r="Q163" s="96" t="s">
        <v>21</v>
      </c>
      <c r="R163" s="96" t="s">
        <v>21</v>
      </c>
    </row>
    <row r="164" spans="1:18" s="354" customFormat="1" ht="15.75" hidden="1" customHeight="1" x14ac:dyDescent="0.25">
      <c r="A164" s="414" t="s">
        <v>233</v>
      </c>
      <c r="B164" s="116" t="s">
        <v>189</v>
      </c>
      <c r="C164" s="117"/>
      <c r="D164" s="116" t="s">
        <v>21</v>
      </c>
      <c r="E164" s="116" t="s">
        <v>187</v>
      </c>
      <c r="F164" s="117"/>
      <c r="G164" s="116">
        <v>1</v>
      </c>
      <c r="H164" s="116">
        <v>1</v>
      </c>
      <c r="I164" s="116">
        <v>0</v>
      </c>
      <c r="J164" s="116">
        <v>0</v>
      </c>
      <c r="K164" s="116">
        <v>0</v>
      </c>
      <c r="L164" s="116" t="s">
        <v>21</v>
      </c>
      <c r="M164" s="120">
        <v>45838</v>
      </c>
      <c r="N164" s="142">
        <v>45657</v>
      </c>
      <c r="O164" s="116">
        <v>0</v>
      </c>
      <c r="P164" s="116" t="s">
        <v>21</v>
      </c>
      <c r="Q164" s="143">
        <v>0</v>
      </c>
      <c r="R164" s="143">
        <v>0</v>
      </c>
    </row>
    <row r="165" spans="1:18" ht="15.75" hidden="1" x14ac:dyDescent="0.25">
      <c r="A165" s="415"/>
      <c r="B165" s="96" t="s">
        <v>190</v>
      </c>
      <c r="C165" s="22"/>
      <c r="D165" s="22"/>
      <c r="E165" s="96"/>
      <c r="F165" s="22"/>
      <c r="G165" s="96" t="s">
        <v>21</v>
      </c>
      <c r="H165" s="22"/>
      <c r="I165" s="96" t="s">
        <v>21</v>
      </c>
      <c r="J165" s="22"/>
      <c r="K165" s="96"/>
      <c r="L165" s="96" t="s">
        <v>21</v>
      </c>
      <c r="M165" s="146"/>
      <c r="N165" s="147"/>
      <c r="O165" s="96" t="s">
        <v>21</v>
      </c>
      <c r="P165" s="96" t="s">
        <v>21</v>
      </c>
      <c r="Q165" s="96" t="s">
        <v>21</v>
      </c>
      <c r="R165" s="96" t="s">
        <v>21</v>
      </c>
    </row>
    <row r="166" spans="1:18" ht="31.5" hidden="1" x14ac:dyDescent="0.25">
      <c r="A166" s="415"/>
      <c r="B166" s="131" t="s">
        <v>191</v>
      </c>
      <c r="C166" s="132"/>
      <c r="D166" s="132" t="s">
        <v>192</v>
      </c>
      <c r="E166" s="131" t="s">
        <v>193</v>
      </c>
      <c r="F166" s="132">
        <v>383</v>
      </c>
      <c r="G166" s="172">
        <v>335000</v>
      </c>
      <c r="H166" s="172">
        <v>0</v>
      </c>
      <c r="I166" s="172">
        <v>674899</v>
      </c>
      <c r="J166" s="172">
        <v>0</v>
      </c>
      <c r="K166" s="173">
        <v>0</v>
      </c>
      <c r="L166" s="131" t="s">
        <v>21</v>
      </c>
      <c r="M166" s="148">
        <v>45657</v>
      </c>
      <c r="N166" s="138">
        <v>45657</v>
      </c>
      <c r="O166" s="131" t="s">
        <v>21</v>
      </c>
      <c r="P166" s="131" t="s">
        <v>21</v>
      </c>
      <c r="Q166" s="131" t="s">
        <v>21</v>
      </c>
      <c r="R166" s="131" t="s">
        <v>21</v>
      </c>
    </row>
    <row r="167" spans="1:18" ht="31.5" hidden="1" x14ac:dyDescent="0.25">
      <c r="A167" s="416"/>
      <c r="B167" s="96" t="s">
        <v>191</v>
      </c>
      <c r="C167" s="22"/>
      <c r="D167" s="22" t="s">
        <v>192</v>
      </c>
      <c r="E167" s="111" t="s">
        <v>193</v>
      </c>
      <c r="F167" s="22">
        <v>383</v>
      </c>
      <c r="G167" s="176">
        <v>502500</v>
      </c>
      <c r="H167" s="176">
        <v>502500</v>
      </c>
      <c r="I167" s="176">
        <v>674899</v>
      </c>
      <c r="J167" s="176">
        <v>0</v>
      </c>
      <c r="K167" s="177">
        <v>0</v>
      </c>
      <c r="L167" s="96" t="s">
        <v>21</v>
      </c>
      <c r="M167" s="146">
        <v>45747</v>
      </c>
      <c r="N167" s="150">
        <v>45657</v>
      </c>
      <c r="O167" s="96" t="s">
        <v>21</v>
      </c>
      <c r="P167" s="96" t="s">
        <v>21</v>
      </c>
      <c r="Q167" s="96" t="s">
        <v>21</v>
      </c>
      <c r="R167" s="96" t="s">
        <v>21</v>
      </c>
    </row>
    <row r="168" spans="1:18" s="354" customFormat="1" ht="15.75" hidden="1" customHeight="1" x14ac:dyDescent="0.25">
      <c r="A168" s="414" t="s">
        <v>234</v>
      </c>
      <c r="B168" s="116" t="s">
        <v>189</v>
      </c>
      <c r="C168" s="117"/>
      <c r="D168" s="116" t="s">
        <v>21</v>
      </c>
      <c r="E168" s="116" t="s">
        <v>187</v>
      </c>
      <c r="F168" s="117"/>
      <c r="G168" s="116">
        <v>1</v>
      </c>
      <c r="H168" s="116">
        <v>1</v>
      </c>
      <c r="I168" s="116">
        <v>0</v>
      </c>
      <c r="J168" s="116">
        <v>0</v>
      </c>
      <c r="K168" s="116">
        <v>0</v>
      </c>
      <c r="L168" s="116" t="s">
        <v>21</v>
      </c>
      <c r="M168" s="120">
        <v>45838</v>
      </c>
      <c r="N168" s="149">
        <v>45838</v>
      </c>
      <c r="O168" s="116">
        <v>0</v>
      </c>
      <c r="P168" s="116" t="s">
        <v>21</v>
      </c>
      <c r="Q168" s="143">
        <v>0</v>
      </c>
      <c r="R168" s="143">
        <v>0</v>
      </c>
    </row>
    <row r="169" spans="1:18" ht="15.75" hidden="1" x14ac:dyDescent="0.25">
      <c r="A169" s="415"/>
      <c r="B169" s="96" t="s">
        <v>190</v>
      </c>
      <c r="C169" s="22"/>
      <c r="D169" s="22"/>
      <c r="E169" s="96"/>
      <c r="F169" s="22"/>
      <c r="G169" s="96" t="s">
        <v>21</v>
      </c>
      <c r="H169" s="22"/>
      <c r="I169" s="96" t="s">
        <v>21</v>
      </c>
      <c r="J169" s="22"/>
      <c r="K169" s="96"/>
      <c r="L169" s="96" t="s">
        <v>21</v>
      </c>
      <c r="M169" s="146"/>
      <c r="N169" s="147"/>
      <c r="O169" s="96" t="s">
        <v>21</v>
      </c>
      <c r="P169" s="96" t="s">
        <v>21</v>
      </c>
      <c r="Q169" s="96" t="s">
        <v>21</v>
      </c>
      <c r="R169" s="96" t="s">
        <v>21</v>
      </c>
    </row>
    <row r="170" spans="1:18" ht="31.5" hidden="1" x14ac:dyDescent="0.25">
      <c r="A170" s="415"/>
      <c r="B170" s="131" t="s">
        <v>191</v>
      </c>
      <c r="C170" s="132"/>
      <c r="D170" s="132" t="s">
        <v>192</v>
      </c>
      <c r="E170" s="131" t="s">
        <v>193</v>
      </c>
      <c r="F170" s="132">
        <v>383</v>
      </c>
      <c r="G170" s="172">
        <v>335000</v>
      </c>
      <c r="H170" s="172">
        <v>0</v>
      </c>
      <c r="I170" s="172">
        <v>467212.2</v>
      </c>
      <c r="J170" s="172">
        <v>0</v>
      </c>
      <c r="K170" s="173">
        <v>0</v>
      </c>
      <c r="L170" s="131" t="s">
        <v>21</v>
      </c>
      <c r="M170" s="148">
        <v>45657</v>
      </c>
      <c r="N170" s="138">
        <v>45657</v>
      </c>
      <c r="O170" s="131" t="s">
        <v>21</v>
      </c>
      <c r="P170" s="131" t="s">
        <v>21</v>
      </c>
      <c r="Q170" s="131" t="s">
        <v>21</v>
      </c>
      <c r="R170" s="131" t="s">
        <v>21</v>
      </c>
    </row>
    <row r="171" spans="1:18" ht="31.5" hidden="1" x14ac:dyDescent="0.25">
      <c r="A171" s="416"/>
      <c r="B171" s="96" t="s">
        <v>191</v>
      </c>
      <c r="C171" s="22"/>
      <c r="D171" s="22" t="s">
        <v>192</v>
      </c>
      <c r="E171" s="111" t="s">
        <v>193</v>
      </c>
      <c r="F171" s="22">
        <v>383</v>
      </c>
      <c r="G171" s="176">
        <v>502500</v>
      </c>
      <c r="H171" s="176">
        <v>502500</v>
      </c>
      <c r="I171" s="176">
        <v>467212.2</v>
      </c>
      <c r="J171" s="176">
        <v>0</v>
      </c>
      <c r="K171" s="177">
        <f>G171</f>
        <v>502500</v>
      </c>
      <c r="L171" s="96" t="s">
        <v>21</v>
      </c>
      <c r="M171" s="146">
        <v>45747</v>
      </c>
      <c r="N171" s="150">
        <v>45838</v>
      </c>
      <c r="O171" s="96" t="s">
        <v>21</v>
      </c>
      <c r="P171" s="96" t="s">
        <v>21</v>
      </c>
      <c r="Q171" s="96" t="s">
        <v>21</v>
      </c>
      <c r="R171" s="96" t="s">
        <v>21</v>
      </c>
    </row>
    <row r="172" spans="1:18" s="354" customFormat="1" ht="15.75" hidden="1" customHeight="1" x14ac:dyDescent="0.25">
      <c r="A172" s="414" t="s">
        <v>235</v>
      </c>
      <c r="B172" s="116" t="s">
        <v>189</v>
      </c>
      <c r="C172" s="117"/>
      <c r="D172" s="116" t="s">
        <v>21</v>
      </c>
      <c r="E172" s="116" t="s">
        <v>187</v>
      </c>
      <c r="F172" s="117"/>
      <c r="G172" s="116">
        <v>1</v>
      </c>
      <c r="H172" s="116">
        <v>1</v>
      </c>
      <c r="I172" s="116">
        <v>0</v>
      </c>
      <c r="J172" s="116">
        <v>0</v>
      </c>
      <c r="K172" s="116">
        <v>0</v>
      </c>
      <c r="L172" s="116" t="s">
        <v>21</v>
      </c>
      <c r="M172" s="120">
        <v>45838</v>
      </c>
      <c r="N172" s="149">
        <v>45838</v>
      </c>
      <c r="O172" s="116">
        <v>0</v>
      </c>
      <c r="P172" s="116" t="s">
        <v>21</v>
      </c>
      <c r="Q172" s="143">
        <v>0</v>
      </c>
      <c r="R172" s="143">
        <v>0</v>
      </c>
    </row>
    <row r="173" spans="1:18" ht="15.75" hidden="1" x14ac:dyDescent="0.25">
      <c r="A173" s="415"/>
      <c r="B173" s="96" t="s">
        <v>190</v>
      </c>
      <c r="C173" s="22"/>
      <c r="D173" s="22"/>
      <c r="E173" s="96"/>
      <c r="F173" s="22"/>
      <c r="G173" s="96" t="s">
        <v>21</v>
      </c>
      <c r="H173" s="22"/>
      <c r="I173" s="96" t="s">
        <v>21</v>
      </c>
      <c r="J173" s="22"/>
      <c r="K173" s="96"/>
      <c r="L173" s="96" t="s">
        <v>21</v>
      </c>
      <c r="M173" s="146"/>
      <c r="N173" s="147"/>
      <c r="O173" s="96" t="s">
        <v>21</v>
      </c>
      <c r="P173" s="96" t="s">
        <v>21</v>
      </c>
      <c r="Q173" s="96" t="s">
        <v>21</v>
      </c>
      <c r="R173" s="96" t="s">
        <v>21</v>
      </c>
    </row>
    <row r="174" spans="1:18" ht="31.5" hidden="1" x14ac:dyDescent="0.25">
      <c r="A174" s="415"/>
      <c r="B174" s="131" t="s">
        <v>191</v>
      </c>
      <c r="C174" s="132"/>
      <c r="D174" s="132" t="s">
        <v>192</v>
      </c>
      <c r="E174" s="131" t="s">
        <v>193</v>
      </c>
      <c r="F174" s="132">
        <v>383</v>
      </c>
      <c r="G174" s="172">
        <v>130000</v>
      </c>
      <c r="H174" s="172">
        <v>0</v>
      </c>
      <c r="I174" s="172">
        <v>184058.71</v>
      </c>
      <c r="J174" s="172">
        <v>0</v>
      </c>
      <c r="K174" s="173">
        <v>0</v>
      </c>
      <c r="L174" s="131" t="s">
        <v>21</v>
      </c>
      <c r="M174" s="148">
        <v>45657</v>
      </c>
      <c r="N174" s="138">
        <v>45657</v>
      </c>
      <c r="O174" s="131" t="s">
        <v>21</v>
      </c>
      <c r="P174" s="131" t="s">
        <v>21</v>
      </c>
      <c r="Q174" s="131" t="s">
        <v>21</v>
      </c>
      <c r="R174" s="131" t="s">
        <v>21</v>
      </c>
    </row>
    <row r="175" spans="1:18" ht="31.5" hidden="1" x14ac:dyDescent="0.25">
      <c r="A175" s="416"/>
      <c r="B175" s="96" t="s">
        <v>191</v>
      </c>
      <c r="C175" s="22"/>
      <c r="D175" s="22" t="s">
        <v>192</v>
      </c>
      <c r="E175" s="111" t="s">
        <v>193</v>
      </c>
      <c r="F175" s="22">
        <v>383</v>
      </c>
      <c r="G175" s="176">
        <v>195000</v>
      </c>
      <c r="H175" s="176">
        <v>195000</v>
      </c>
      <c r="I175" s="176">
        <v>184058.71</v>
      </c>
      <c r="J175" s="176">
        <v>0</v>
      </c>
      <c r="K175" s="177">
        <f>G175</f>
        <v>195000</v>
      </c>
      <c r="L175" s="96" t="s">
        <v>21</v>
      </c>
      <c r="M175" s="146">
        <v>45747</v>
      </c>
      <c r="N175" s="150">
        <v>45838</v>
      </c>
      <c r="O175" s="96" t="s">
        <v>21</v>
      </c>
      <c r="P175" s="96" t="s">
        <v>21</v>
      </c>
      <c r="Q175" s="96" t="s">
        <v>21</v>
      </c>
      <c r="R175" s="96" t="s">
        <v>21</v>
      </c>
    </row>
    <row r="176" spans="1:18" s="354" customFormat="1" ht="32.25" hidden="1" customHeight="1" x14ac:dyDescent="0.25">
      <c r="A176" s="414" t="s">
        <v>236</v>
      </c>
      <c r="B176" s="116" t="s">
        <v>189</v>
      </c>
      <c r="C176" s="117"/>
      <c r="D176" s="116" t="s">
        <v>21</v>
      </c>
      <c r="E176" s="116" t="s">
        <v>187</v>
      </c>
      <c r="F176" s="117"/>
      <c r="G176" s="116">
        <v>1</v>
      </c>
      <c r="H176" s="116">
        <v>1</v>
      </c>
      <c r="I176" s="116">
        <v>0</v>
      </c>
      <c r="J176" s="116">
        <v>0</v>
      </c>
      <c r="K176" s="116">
        <v>0</v>
      </c>
      <c r="L176" s="116" t="s">
        <v>21</v>
      </c>
      <c r="M176" s="120">
        <v>45838</v>
      </c>
      <c r="N176" s="149">
        <v>45838</v>
      </c>
      <c r="O176" s="116">
        <v>0</v>
      </c>
      <c r="P176" s="116" t="s">
        <v>21</v>
      </c>
      <c r="Q176" s="143">
        <v>0</v>
      </c>
      <c r="R176" s="143">
        <v>0</v>
      </c>
    </row>
    <row r="177" spans="1:18" ht="32.25" hidden="1" customHeight="1" x14ac:dyDescent="0.25">
      <c r="A177" s="415"/>
      <c r="B177" s="96" t="s">
        <v>190</v>
      </c>
      <c r="C177" s="22"/>
      <c r="D177" s="22"/>
      <c r="E177" s="96"/>
      <c r="F177" s="22"/>
      <c r="G177" s="96" t="s">
        <v>21</v>
      </c>
      <c r="H177" s="22"/>
      <c r="I177" s="96" t="s">
        <v>21</v>
      </c>
      <c r="J177" s="22"/>
      <c r="K177" s="96"/>
      <c r="L177" s="96" t="s">
        <v>21</v>
      </c>
      <c r="M177" s="146"/>
      <c r="N177" s="147"/>
      <c r="O177" s="96" t="s">
        <v>21</v>
      </c>
      <c r="P177" s="96" t="s">
        <v>21</v>
      </c>
      <c r="Q177" s="96" t="s">
        <v>21</v>
      </c>
      <c r="R177" s="96" t="s">
        <v>21</v>
      </c>
    </row>
    <row r="178" spans="1:18" ht="32.25" hidden="1" customHeight="1" x14ac:dyDescent="0.25">
      <c r="A178" s="415"/>
      <c r="B178" s="131" t="s">
        <v>191</v>
      </c>
      <c r="C178" s="132"/>
      <c r="D178" s="132" t="s">
        <v>192</v>
      </c>
      <c r="E178" s="131" t="s">
        <v>193</v>
      </c>
      <c r="F178" s="132">
        <v>383</v>
      </c>
      <c r="G178" s="172">
        <v>333500</v>
      </c>
      <c r="H178" s="172">
        <v>0</v>
      </c>
      <c r="I178" s="172">
        <v>500000</v>
      </c>
      <c r="J178" s="172">
        <v>0</v>
      </c>
      <c r="K178" s="173">
        <v>0</v>
      </c>
      <c r="L178" s="131" t="s">
        <v>21</v>
      </c>
      <c r="M178" s="148">
        <v>45657</v>
      </c>
      <c r="N178" s="138">
        <v>45657</v>
      </c>
      <c r="O178" s="131" t="s">
        <v>21</v>
      </c>
      <c r="P178" s="131" t="s">
        <v>21</v>
      </c>
      <c r="Q178" s="131" t="s">
        <v>21</v>
      </c>
      <c r="R178" s="131" t="s">
        <v>21</v>
      </c>
    </row>
    <row r="179" spans="1:18" ht="32.25" hidden="1" customHeight="1" x14ac:dyDescent="0.25">
      <c r="A179" s="416"/>
      <c r="B179" s="96" t="s">
        <v>191</v>
      </c>
      <c r="C179" s="22"/>
      <c r="D179" s="22" t="s">
        <v>192</v>
      </c>
      <c r="E179" s="111" t="s">
        <v>193</v>
      </c>
      <c r="F179" s="22">
        <v>383</v>
      </c>
      <c r="G179" s="176">
        <v>500250</v>
      </c>
      <c r="H179" s="176">
        <v>500250</v>
      </c>
      <c r="I179" s="176">
        <v>500000</v>
      </c>
      <c r="J179" s="176">
        <v>0</v>
      </c>
      <c r="K179" s="177">
        <f>G179</f>
        <v>500250</v>
      </c>
      <c r="L179" s="96" t="s">
        <v>21</v>
      </c>
      <c r="M179" s="146">
        <v>45747</v>
      </c>
      <c r="N179" s="150">
        <v>45838</v>
      </c>
      <c r="O179" s="96" t="s">
        <v>21</v>
      </c>
      <c r="P179" s="96" t="s">
        <v>21</v>
      </c>
      <c r="Q179" s="96" t="s">
        <v>21</v>
      </c>
      <c r="R179" s="96" t="s">
        <v>21</v>
      </c>
    </row>
    <row r="180" spans="1:18" s="354" customFormat="1" ht="32.25" hidden="1" customHeight="1" x14ac:dyDescent="0.25">
      <c r="A180" s="414" t="s">
        <v>237</v>
      </c>
      <c r="B180" s="116" t="s">
        <v>189</v>
      </c>
      <c r="C180" s="117"/>
      <c r="D180" s="116" t="s">
        <v>21</v>
      </c>
      <c r="E180" s="116" t="s">
        <v>187</v>
      </c>
      <c r="F180" s="117"/>
      <c r="G180" s="116">
        <v>1</v>
      </c>
      <c r="H180" s="116">
        <v>1</v>
      </c>
      <c r="I180" s="116">
        <v>0</v>
      </c>
      <c r="J180" s="116">
        <v>0</v>
      </c>
      <c r="K180" s="116">
        <v>0</v>
      </c>
      <c r="L180" s="116" t="s">
        <v>21</v>
      </c>
      <c r="M180" s="120">
        <v>45838</v>
      </c>
      <c r="N180" s="149">
        <v>45838</v>
      </c>
      <c r="O180" s="116">
        <v>0</v>
      </c>
      <c r="P180" s="116" t="s">
        <v>21</v>
      </c>
      <c r="Q180" s="143">
        <v>0</v>
      </c>
      <c r="R180" s="143">
        <v>0</v>
      </c>
    </row>
    <row r="181" spans="1:18" ht="32.25" hidden="1" customHeight="1" x14ac:dyDescent="0.25">
      <c r="A181" s="415"/>
      <c r="B181" s="96" t="s">
        <v>190</v>
      </c>
      <c r="C181" s="22"/>
      <c r="D181" s="22"/>
      <c r="E181" s="96"/>
      <c r="F181" s="22"/>
      <c r="G181" s="96" t="s">
        <v>21</v>
      </c>
      <c r="H181" s="22"/>
      <c r="I181" s="96" t="s">
        <v>21</v>
      </c>
      <c r="J181" s="22"/>
      <c r="K181" s="96"/>
      <c r="L181" s="96" t="s">
        <v>21</v>
      </c>
      <c r="M181" s="146"/>
      <c r="N181" s="147"/>
      <c r="O181" s="96" t="s">
        <v>21</v>
      </c>
      <c r="P181" s="96" t="s">
        <v>21</v>
      </c>
      <c r="Q181" s="96" t="s">
        <v>21</v>
      </c>
      <c r="R181" s="96" t="s">
        <v>21</v>
      </c>
    </row>
    <row r="182" spans="1:18" ht="32.25" hidden="1" customHeight="1" x14ac:dyDescent="0.25">
      <c r="A182" s="415"/>
      <c r="B182" s="131" t="s">
        <v>191</v>
      </c>
      <c r="C182" s="132"/>
      <c r="D182" s="132" t="s">
        <v>192</v>
      </c>
      <c r="E182" s="131" t="s">
        <v>193</v>
      </c>
      <c r="F182" s="132">
        <v>383</v>
      </c>
      <c r="G182" s="172">
        <v>333470</v>
      </c>
      <c r="H182" s="172">
        <v>0</v>
      </c>
      <c r="I182" s="172">
        <v>120000</v>
      </c>
      <c r="J182" s="172">
        <v>0</v>
      </c>
      <c r="K182" s="173">
        <v>0</v>
      </c>
      <c r="L182" s="131" t="s">
        <v>21</v>
      </c>
      <c r="M182" s="148">
        <v>45657</v>
      </c>
      <c r="N182" s="138">
        <v>45657</v>
      </c>
      <c r="O182" s="131" t="s">
        <v>21</v>
      </c>
      <c r="P182" s="131" t="s">
        <v>21</v>
      </c>
      <c r="Q182" s="131" t="s">
        <v>21</v>
      </c>
      <c r="R182" s="131" t="s">
        <v>21</v>
      </c>
    </row>
    <row r="183" spans="1:18" ht="32.25" hidden="1" customHeight="1" x14ac:dyDescent="0.25">
      <c r="A183" s="416"/>
      <c r="B183" s="96" t="s">
        <v>191</v>
      </c>
      <c r="C183" s="22"/>
      <c r="D183" s="22" t="s">
        <v>192</v>
      </c>
      <c r="E183" s="111" t="s">
        <v>193</v>
      </c>
      <c r="F183" s="22">
        <v>383</v>
      </c>
      <c r="G183" s="176">
        <v>500205</v>
      </c>
      <c r="H183" s="176">
        <v>500205</v>
      </c>
      <c r="I183" s="176">
        <v>120000</v>
      </c>
      <c r="J183" s="176">
        <v>0</v>
      </c>
      <c r="K183" s="177">
        <f>G183</f>
        <v>500205</v>
      </c>
      <c r="L183" s="96" t="s">
        <v>21</v>
      </c>
      <c r="M183" s="146">
        <v>45747</v>
      </c>
      <c r="N183" s="150">
        <v>45838</v>
      </c>
      <c r="O183" s="96" t="s">
        <v>21</v>
      </c>
      <c r="P183" s="96" t="s">
        <v>21</v>
      </c>
      <c r="Q183" s="96" t="s">
        <v>21</v>
      </c>
      <c r="R183" s="96" t="s">
        <v>21</v>
      </c>
    </row>
    <row r="184" spans="1:18" ht="31.5" customHeight="1" x14ac:dyDescent="0.25">
      <c r="A184" s="440" t="s">
        <v>568</v>
      </c>
      <c r="B184" s="159" t="s">
        <v>189</v>
      </c>
      <c r="C184" s="158" t="s">
        <v>569</v>
      </c>
      <c r="D184" s="159" t="s">
        <v>570</v>
      </c>
      <c r="E184" s="159" t="s">
        <v>538</v>
      </c>
      <c r="F184" s="159" t="s">
        <v>538</v>
      </c>
      <c r="G184" s="159" t="s">
        <v>538</v>
      </c>
      <c r="H184" s="159" t="s">
        <v>538</v>
      </c>
      <c r="I184" s="159" t="s">
        <v>538</v>
      </c>
      <c r="J184" s="159" t="s">
        <v>538</v>
      </c>
      <c r="K184" s="159" t="s">
        <v>538</v>
      </c>
      <c r="L184" s="116" t="s">
        <v>21</v>
      </c>
      <c r="M184" s="120">
        <v>46022</v>
      </c>
      <c r="N184" s="120">
        <v>46022</v>
      </c>
      <c r="O184" s="116" t="s">
        <v>21</v>
      </c>
      <c r="P184" s="116" t="s">
        <v>21</v>
      </c>
      <c r="Q184" s="116" t="s">
        <v>21</v>
      </c>
      <c r="R184" s="116" t="s">
        <v>21</v>
      </c>
    </row>
    <row r="185" spans="1:18" ht="47.25" x14ac:dyDescent="0.25">
      <c r="A185" s="441"/>
      <c r="B185" s="98" t="s">
        <v>571</v>
      </c>
      <c r="C185" s="110" t="s">
        <v>569</v>
      </c>
      <c r="D185" s="111" t="s">
        <v>570</v>
      </c>
      <c r="E185" s="80" t="s">
        <v>572</v>
      </c>
      <c r="F185" s="124">
        <v>879</v>
      </c>
      <c r="G185" s="96">
        <v>355</v>
      </c>
      <c r="H185" s="96">
        <v>171</v>
      </c>
      <c r="I185" s="96">
        <v>181</v>
      </c>
      <c r="J185" s="96">
        <v>181</v>
      </c>
      <c r="K185" s="96">
        <v>171</v>
      </c>
      <c r="L185" s="96" t="s">
        <v>21</v>
      </c>
      <c r="M185" s="147" t="s">
        <v>533</v>
      </c>
      <c r="N185" s="147" t="s">
        <v>533</v>
      </c>
      <c r="O185" s="96" t="s">
        <v>21</v>
      </c>
      <c r="P185" s="96" t="s">
        <v>21</v>
      </c>
      <c r="Q185" s="96" t="s">
        <v>21</v>
      </c>
      <c r="R185" s="96" t="s">
        <v>21</v>
      </c>
    </row>
    <row r="186" spans="1:18" ht="29.1" customHeight="1" x14ac:dyDescent="0.25">
      <c r="A186" s="441"/>
      <c r="B186" s="181" t="s">
        <v>573</v>
      </c>
      <c r="C186" s="110" t="s">
        <v>569</v>
      </c>
      <c r="D186" s="111" t="s">
        <v>570</v>
      </c>
      <c r="E186" s="80" t="s">
        <v>574</v>
      </c>
      <c r="F186" s="182">
        <v>355</v>
      </c>
      <c r="G186" s="183">
        <v>29000</v>
      </c>
      <c r="H186" s="184">
        <v>14500</v>
      </c>
      <c r="I186" s="183">
        <v>35846</v>
      </c>
      <c r="J186" s="183">
        <v>35846</v>
      </c>
      <c r="K186" s="126" t="s">
        <v>575</v>
      </c>
      <c r="L186" s="124" t="s">
        <v>21</v>
      </c>
      <c r="M186" s="129" t="s">
        <v>533</v>
      </c>
      <c r="N186" s="129" t="s">
        <v>533</v>
      </c>
      <c r="O186" s="124" t="s">
        <v>21</v>
      </c>
      <c r="P186" s="124" t="s">
        <v>21</v>
      </c>
      <c r="Q186" s="124" t="s">
        <v>21</v>
      </c>
      <c r="R186" s="124" t="s">
        <v>21</v>
      </c>
    </row>
    <row r="187" spans="1:18" ht="51.95" customHeight="1" x14ac:dyDescent="0.25">
      <c r="A187" s="441"/>
      <c r="B187" s="185" t="s">
        <v>576</v>
      </c>
      <c r="C187" s="110" t="s">
        <v>569</v>
      </c>
      <c r="D187" s="111" t="s">
        <v>570</v>
      </c>
      <c r="E187" s="80" t="s">
        <v>577</v>
      </c>
      <c r="F187" s="182">
        <v>355</v>
      </c>
      <c r="G187" s="111" t="s">
        <v>578</v>
      </c>
      <c r="H187" s="139" t="s">
        <v>579</v>
      </c>
      <c r="I187" s="111" t="s">
        <v>580</v>
      </c>
      <c r="J187" s="126" t="s">
        <v>580</v>
      </c>
      <c r="K187" s="126" t="s">
        <v>581</v>
      </c>
      <c r="L187" s="124" t="s">
        <v>21</v>
      </c>
      <c r="M187" s="129" t="s">
        <v>533</v>
      </c>
      <c r="N187" s="129" t="s">
        <v>533</v>
      </c>
      <c r="O187" s="124" t="s">
        <v>21</v>
      </c>
      <c r="P187" s="124" t="s">
        <v>21</v>
      </c>
      <c r="Q187" s="124" t="s">
        <v>21</v>
      </c>
      <c r="R187" s="124" t="s">
        <v>21</v>
      </c>
    </row>
    <row r="188" spans="1:18" ht="51.4" customHeight="1" x14ac:dyDescent="0.25">
      <c r="A188" s="441"/>
      <c r="B188" s="185" t="s">
        <v>582</v>
      </c>
      <c r="C188" s="110" t="s">
        <v>569</v>
      </c>
      <c r="D188" s="111" t="s">
        <v>570</v>
      </c>
      <c r="E188" s="124" t="s">
        <v>583</v>
      </c>
      <c r="F188" s="182" t="s">
        <v>584</v>
      </c>
      <c r="G188" s="111" t="s">
        <v>585</v>
      </c>
      <c r="H188" s="111" t="s">
        <v>586</v>
      </c>
      <c r="I188" s="111" t="s">
        <v>587</v>
      </c>
      <c r="J188" s="126" t="s">
        <v>587</v>
      </c>
      <c r="K188" s="126" t="s">
        <v>586</v>
      </c>
      <c r="L188" s="124" t="s">
        <v>21</v>
      </c>
      <c r="M188" s="129" t="s">
        <v>533</v>
      </c>
      <c r="N188" s="129" t="s">
        <v>533</v>
      </c>
      <c r="O188" s="124" t="s">
        <v>21</v>
      </c>
      <c r="P188" s="124" t="s">
        <v>21</v>
      </c>
      <c r="Q188" s="124" t="s">
        <v>21</v>
      </c>
      <c r="R188" s="124" t="s">
        <v>21</v>
      </c>
    </row>
    <row r="189" spans="1:18" ht="193.5" customHeight="1" x14ac:dyDescent="0.25">
      <c r="A189" s="441"/>
      <c r="B189" s="181" t="s">
        <v>588</v>
      </c>
      <c r="C189" s="110" t="s">
        <v>569</v>
      </c>
      <c r="D189" s="111" t="s">
        <v>570</v>
      </c>
      <c r="E189" s="124" t="s">
        <v>589</v>
      </c>
      <c r="F189" s="182">
        <v>642</v>
      </c>
      <c r="G189" s="183">
        <v>2050</v>
      </c>
      <c r="H189" s="183" t="s">
        <v>590</v>
      </c>
      <c r="I189" s="183" t="s">
        <v>591</v>
      </c>
      <c r="J189" s="183" t="s">
        <v>591</v>
      </c>
      <c r="K189" s="183" t="s">
        <v>590</v>
      </c>
      <c r="L189" s="124" t="s">
        <v>21</v>
      </c>
      <c r="M189" s="129" t="s">
        <v>533</v>
      </c>
      <c r="N189" s="129" t="s">
        <v>533</v>
      </c>
      <c r="O189" s="124" t="s">
        <v>21</v>
      </c>
      <c r="P189" s="124" t="s">
        <v>21</v>
      </c>
      <c r="Q189" s="124" t="s">
        <v>21</v>
      </c>
      <c r="R189" s="124" t="s">
        <v>21</v>
      </c>
    </row>
    <row r="190" spans="1:18" ht="46.35" customHeight="1" x14ac:dyDescent="0.25">
      <c r="A190" s="442"/>
      <c r="B190" s="181" t="s">
        <v>592</v>
      </c>
      <c r="C190" s="110" t="s">
        <v>569</v>
      </c>
      <c r="D190" s="111" t="s">
        <v>570</v>
      </c>
      <c r="E190" s="124" t="s">
        <v>593</v>
      </c>
      <c r="F190" s="80">
        <v>642</v>
      </c>
      <c r="G190" s="183">
        <v>11000000</v>
      </c>
      <c r="H190" s="183">
        <v>5500000</v>
      </c>
      <c r="I190" s="183">
        <v>15345853</v>
      </c>
      <c r="J190" s="126" t="s">
        <v>594</v>
      </c>
      <c r="K190" s="126" t="s">
        <v>595</v>
      </c>
      <c r="L190" s="124" t="s">
        <v>21</v>
      </c>
      <c r="M190" s="129" t="s">
        <v>533</v>
      </c>
      <c r="N190" s="129" t="s">
        <v>533</v>
      </c>
      <c r="O190" s="124" t="s">
        <v>21</v>
      </c>
      <c r="P190" s="124" t="s">
        <v>21</v>
      </c>
      <c r="Q190" s="124" t="s">
        <v>21</v>
      </c>
      <c r="R190" s="124" t="s">
        <v>21</v>
      </c>
    </row>
    <row r="191" spans="1:18" ht="15.75" x14ac:dyDescent="0.25">
      <c r="D191" s="443" t="s">
        <v>596</v>
      </c>
      <c r="E191" s="186" t="s">
        <v>597</v>
      </c>
      <c r="F191" s="187"/>
      <c r="G191" s="186">
        <v>82220</v>
      </c>
      <c r="H191" s="187">
        <v>41108</v>
      </c>
      <c r="I191" s="187">
        <v>71056</v>
      </c>
      <c r="J191" s="187">
        <v>71056</v>
      </c>
      <c r="K191" s="187">
        <v>41108</v>
      </c>
      <c r="L191" s="357"/>
      <c r="M191" s="357"/>
      <c r="N191" s="358"/>
      <c r="O191" s="445">
        <v>375641098</v>
      </c>
      <c r="P191" s="437">
        <v>0</v>
      </c>
      <c r="Q191" s="437">
        <f>O191*0.5</f>
        <v>187820549</v>
      </c>
      <c r="R191" s="437">
        <v>342913381.24000001</v>
      </c>
    </row>
    <row r="192" spans="1:18" ht="15.75" x14ac:dyDescent="0.25">
      <c r="D192" s="444"/>
      <c r="E192" s="186" t="s">
        <v>572</v>
      </c>
      <c r="F192" s="187"/>
      <c r="G192" s="186">
        <v>355</v>
      </c>
      <c r="H192" s="187">
        <v>171</v>
      </c>
      <c r="I192" s="187">
        <v>181</v>
      </c>
      <c r="J192" s="187">
        <v>181</v>
      </c>
      <c r="K192" s="187">
        <v>171</v>
      </c>
      <c r="L192" s="357"/>
      <c r="M192" s="357"/>
      <c r="N192" s="358"/>
      <c r="O192" s="446"/>
      <c r="P192" s="438"/>
      <c r="Q192" s="438"/>
      <c r="R192" s="438"/>
    </row>
    <row r="193" spans="4:18" ht="15.75" x14ac:dyDescent="0.25">
      <c r="D193" s="444"/>
      <c r="E193" s="186" t="s">
        <v>598</v>
      </c>
      <c r="F193" s="187"/>
      <c r="G193" s="186">
        <v>2352</v>
      </c>
      <c r="H193" s="187">
        <v>1176</v>
      </c>
      <c r="I193" s="187">
        <v>1633</v>
      </c>
      <c r="J193" s="187">
        <v>1633</v>
      </c>
      <c r="K193" s="187">
        <v>1176</v>
      </c>
      <c r="L193" s="357"/>
      <c r="M193" s="357"/>
      <c r="N193" s="358"/>
      <c r="O193" s="446"/>
      <c r="P193" s="438"/>
      <c r="Q193" s="438"/>
      <c r="R193" s="438"/>
    </row>
    <row r="194" spans="4:18" ht="15.75" x14ac:dyDescent="0.25">
      <c r="D194" s="444"/>
      <c r="E194" s="186" t="s">
        <v>599</v>
      </c>
      <c r="F194" s="187"/>
      <c r="G194" s="186">
        <v>51</v>
      </c>
      <c r="H194" s="187">
        <v>25</v>
      </c>
      <c r="I194" s="187">
        <v>30</v>
      </c>
      <c r="J194" s="187">
        <v>30</v>
      </c>
      <c r="K194" s="187">
        <v>25</v>
      </c>
      <c r="L194" s="357"/>
      <c r="M194" s="357"/>
      <c r="N194" s="358"/>
      <c r="O194" s="446"/>
      <c r="P194" s="438"/>
      <c r="Q194" s="438"/>
      <c r="R194" s="438"/>
    </row>
    <row r="195" spans="4:18" ht="27.75" customHeight="1" x14ac:dyDescent="0.25">
      <c r="D195" s="444"/>
      <c r="E195" s="186" t="s">
        <v>600</v>
      </c>
      <c r="F195" s="187"/>
      <c r="G195" s="188">
        <v>11000000</v>
      </c>
      <c r="H195" s="189">
        <v>5500000</v>
      </c>
      <c r="I195" s="359" t="s">
        <v>601</v>
      </c>
      <c r="J195" s="359" t="s">
        <v>601</v>
      </c>
      <c r="K195" s="189">
        <v>5500000</v>
      </c>
      <c r="L195" s="357"/>
      <c r="M195" s="357"/>
      <c r="N195" s="358"/>
      <c r="O195" s="447"/>
      <c r="P195" s="439"/>
      <c r="Q195" s="439"/>
      <c r="R195" s="439"/>
    </row>
  </sheetData>
  <mergeCells count="73">
    <mergeCell ref="P191:P195"/>
    <mergeCell ref="Q191:Q195"/>
    <mergeCell ref="R191:R195"/>
    <mergeCell ref="A172:A175"/>
    <mergeCell ref="A176:A179"/>
    <mergeCell ref="A180:A183"/>
    <mergeCell ref="A184:A190"/>
    <mergeCell ref="D191:D195"/>
    <mergeCell ref="O191:O195"/>
    <mergeCell ref="A168:A171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20:A123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72:A75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O4:O5"/>
    <mergeCell ref="P4:P5"/>
    <mergeCell ref="A7:B7"/>
    <mergeCell ref="A8:A11"/>
    <mergeCell ref="A12:A15"/>
    <mergeCell ref="K4:K5"/>
    <mergeCell ref="L4:L5"/>
    <mergeCell ref="A24:A27"/>
    <mergeCell ref="M4:M5"/>
    <mergeCell ref="N4:N5"/>
    <mergeCell ref="A16:A19"/>
    <mergeCell ref="A20:A23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Q4:Q5"/>
    <mergeCell ref="R4:R5"/>
    <mergeCell ref="E4:E5"/>
    <mergeCell ref="F4:F5"/>
    <mergeCell ref="G4:H4"/>
    <mergeCell ref="I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11" sqref="C11"/>
    </sheetView>
  </sheetViews>
  <sheetFormatPr defaultRowHeight="15" x14ac:dyDescent="0.25"/>
  <cols>
    <col min="2" max="2" width="42.42578125" customWidth="1"/>
    <col min="3" max="3" width="25.85546875" customWidth="1"/>
  </cols>
  <sheetData>
    <row r="1" spans="1:3" ht="23.25" x14ac:dyDescent="0.25">
      <c r="A1" s="406" t="s">
        <v>15</v>
      </c>
      <c r="B1" s="406"/>
      <c r="C1" s="406"/>
    </row>
    <row r="2" spans="1:3" ht="15.75" x14ac:dyDescent="0.25">
      <c r="A2" s="95" t="s">
        <v>16</v>
      </c>
      <c r="B2" s="96" t="s">
        <v>17</v>
      </c>
      <c r="C2" s="97" t="s">
        <v>18</v>
      </c>
    </row>
    <row r="3" spans="1:3" ht="15.75" x14ac:dyDescent="0.25">
      <c r="A3" s="95">
        <v>1</v>
      </c>
      <c r="B3" s="96">
        <v>2</v>
      </c>
      <c r="C3" s="96">
        <v>3</v>
      </c>
    </row>
    <row r="4" spans="1:3" ht="94.5" x14ac:dyDescent="0.25">
      <c r="A4" s="95"/>
      <c r="B4" s="98" t="s">
        <v>602</v>
      </c>
      <c r="C4" s="96"/>
    </row>
    <row r="5" spans="1:3" ht="126" x14ac:dyDescent="0.25">
      <c r="A5" s="99">
        <v>1</v>
      </c>
      <c r="B5" s="100" t="s">
        <v>603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101" t="s">
        <v>564</v>
      </c>
    </row>
    <row r="7" spans="1:3" ht="31.5" x14ac:dyDescent="0.25">
      <c r="A7" s="101" t="s">
        <v>24</v>
      </c>
      <c r="B7" s="102" t="s">
        <v>25</v>
      </c>
      <c r="C7" s="22">
        <v>1</v>
      </c>
    </row>
    <row r="8" spans="1:3" ht="31.5" x14ac:dyDescent="0.25">
      <c r="A8" s="101" t="s">
        <v>26</v>
      </c>
      <c r="B8" s="102" t="s">
        <v>27</v>
      </c>
      <c r="C8" s="22">
        <v>0</v>
      </c>
    </row>
    <row r="9" spans="1:3" ht="15.75" x14ac:dyDescent="0.25">
      <c r="A9" s="101" t="s">
        <v>28</v>
      </c>
      <c r="B9" s="102" t="s">
        <v>29</v>
      </c>
      <c r="C9" s="22">
        <v>0</v>
      </c>
    </row>
    <row r="10" spans="1:3" ht="47.25" x14ac:dyDescent="0.25">
      <c r="A10" s="101" t="s">
        <v>30</v>
      </c>
      <c r="B10" s="102" t="s">
        <v>31</v>
      </c>
      <c r="C10" s="22">
        <v>0</v>
      </c>
    </row>
    <row r="11" spans="1:3" ht="31.5" x14ac:dyDescent="0.25">
      <c r="A11" s="101" t="s">
        <v>32</v>
      </c>
      <c r="B11" s="22" t="s">
        <v>33</v>
      </c>
      <c r="C11" s="22">
        <v>0</v>
      </c>
    </row>
    <row r="12" spans="1:3" ht="31.5" x14ac:dyDescent="0.25">
      <c r="A12" s="101" t="s">
        <v>34</v>
      </c>
      <c r="B12" s="102" t="s">
        <v>35</v>
      </c>
      <c r="C12" s="22">
        <v>0</v>
      </c>
    </row>
    <row r="13" spans="1:3" ht="31.5" x14ac:dyDescent="0.25">
      <c r="A13" s="101" t="s">
        <v>36</v>
      </c>
      <c r="B13" s="102" t="s">
        <v>25</v>
      </c>
      <c r="C13" s="22">
        <v>0</v>
      </c>
    </row>
    <row r="14" spans="1:3" ht="63" x14ac:dyDescent="0.25">
      <c r="A14" s="101" t="s">
        <v>37</v>
      </c>
      <c r="B14" s="22" t="s">
        <v>38</v>
      </c>
      <c r="C14" s="22">
        <v>1</v>
      </c>
    </row>
    <row r="15" spans="1:3" ht="31.5" x14ac:dyDescent="0.25">
      <c r="A15" s="101" t="s">
        <v>39</v>
      </c>
      <c r="B15" s="102" t="s">
        <v>40</v>
      </c>
      <c r="C15" s="22">
        <v>0</v>
      </c>
    </row>
    <row r="16" spans="1:3" ht="31.5" x14ac:dyDescent="0.25">
      <c r="A16" s="101" t="s">
        <v>41</v>
      </c>
      <c r="B16" s="102" t="s">
        <v>42</v>
      </c>
      <c r="C16" s="22">
        <v>0</v>
      </c>
    </row>
    <row r="17" spans="1:3" ht="15.75" x14ac:dyDescent="0.25">
      <c r="A17" s="101" t="s">
        <v>530</v>
      </c>
      <c r="B17" s="22" t="s">
        <v>530</v>
      </c>
      <c r="C17" s="96" t="s">
        <v>530</v>
      </c>
    </row>
    <row r="18" spans="1:3" ht="78.75" x14ac:dyDescent="0.25">
      <c r="A18" s="101" t="s">
        <v>43</v>
      </c>
      <c r="B18" s="100" t="s">
        <v>604</v>
      </c>
      <c r="C18" s="96" t="s">
        <v>21</v>
      </c>
    </row>
    <row r="19" spans="1:3" ht="31.5" x14ac:dyDescent="0.25">
      <c r="A19" s="101" t="s">
        <v>45</v>
      </c>
      <c r="B19" s="22" t="s">
        <v>23</v>
      </c>
      <c r="C19" s="22">
        <v>1</v>
      </c>
    </row>
    <row r="20" spans="1:3" ht="31.5" x14ac:dyDescent="0.25">
      <c r="A20" s="101" t="s">
        <v>46</v>
      </c>
      <c r="B20" s="102" t="s">
        <v>25</v>
      </c>
      <c r="C20" s="22">
        <v>1</v>
      </c>
    </row>
    <row r="21" spans="1:3" ht="31.5" x14ac:dyDescent="0.25">
      <c r="A21" s="101" t="s">
        <v>47</v>
      </c>
      <c r="B21" s="102" t="s">
        <v>27</v>
      </c>
      <c r="C21" s="22">
        <v>0</v>
      </c>
    </row>
    <row r="22" spans="1:3" ht="15.75" x14ac:dyDescent="0.25">
      <c r="A22" s="101" t="s">
        <v>48</v>
      </c>
      <c r="B22" s="102" t="s">
        <v>29</v>
      </c>
      <c r="C22" s="22">
        <v>0</v>
      </c>
    </row>
    <row r="23" spans="1:3" ht="47.25" x14ac:dyDescent="0.25">
      <c r="A23" s="101" t="s">
        <v>49</v>
      </c>
      <c r="B23" s="22" t="s">
        <v>31</v>
      </c>
      <c r="C23" s="22">
        <v>0</v>
      </c>
    </row>
    <row r="24" spans="1:3" ht="31.5" x14ac:dyDescent="0.25">
      <c r="A24" s="101" t="s">
        <v>50</v>
      </c>
      <c r="B24" s="22" t="s">
        <v>51</v>
      </c>
      <c r="C24" s="22">
        <v>0</v>
      </c>
    </row>
    <row r="25" spans="1:3" ht="31.5" x14ac:dyDescent="0.25">
      <c r="A25" s="101" t="s">
        <v>52</v>
      </c>
      <c r="B25" s="102" t="s">
        <v>35</v>
      </c>
      <c r="C25" s="22">
        <v>0</v>
      </c>
    </row>
    <row r="26" spans="1:3" ht="31.5" x14ac:dyDescent="0.25">
      <c r="A26" s="101" t="s">
        <v>53</v>
      </c>
      <c r="B26" s="102" t="s">
        <v>25</v>
      </c>
      <c r="C26" s="22">
        <v>0</v>
      </c>
    </row>
    <row r="27" spans="1:3" ht="63" x14ac:dyDescent="0.25">
      <c r="A27" s="101" t="s">
        <v>54</v>
      </c>
      <c r="B27" s="22" t="s">
        <v>38</v>
      </c>
      <c r="C27" s="22">
        <v>1</v>
      </c>
    </row>
    <row r="28" spans="1:3" ht="31.5" x14ac:dyDescent="0.25">
      <c r="A28" s="101" t="s">
        <v>55</v>
      </c>
      <c r="B28" s="102" t="s">
        <v>40</v>
      </c>
      <c r="C28" s="22">
        <v>0</v>
      </c>
    </row>
    <row r="29" spans="1:3" ht="31.5" x14ac:dyDescent="0.25">
      <c r="A29" s="101" t="s">
        <v>56</v>
      </c>
      <c r="B29" s="102" t="s">
        <v>42</v>
      </c>
      <c r="C29" s="22">
        <v>0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workbookViewId="0">
      <selection activeCell="I186" sqref="I186"/>
    </sheetView>
  </sheetViews>
  <sheetFormatPr defaultRowHeight="15" x14ac:dyDescent="0.25"/>
  <cols>
    <col min="1" max="1" width="25" style="104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customWidth="1"/>
    <col min="8" max="8" width="19.7109375" customWidth="1"/>
    <col min="9" max="9" width="17.42578125" customWidth="1"/>
    <col min="10" max="10" width="16" customWidth="1"/>
    <col min="11" max="11" width="15.5703125" customWidth="1"/>
    <col min="12" max="12" width="16.5703125" customWidth="1"/>
    <col min="13" max="13" width="12.42578125" bestFit="1" customWidth="1"/>
    <col min="14" max="14" width="13.140625" style="106" customWidth="1"/>
    <col min="15" max="15" width="21.140625" customWidth="1"/>
    <col min="16" max="16" width="19.7109375" customWidth="1"/>
    <col min="17" max="17" width="16.42578125" customWidth="1"/>
    <col min="18" max="18" width="17.140625" customWidth="1"/>
  </cols>
  <sheetData>
    <row r="1" spans="1:18" ht="15.75" x14ac:dyDescent="0.25">
      <c r="A1" s="103"/>
    </row>
    <row r="2" spans="1:18" ht="23.25" x14ac:dyDescent="0.25">
      <c r="A2" s="407" t="s">
        <v>161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9"/>
    </row>
    <row r="3" spans="1:18" s="107" customFormat="1" ht="90.75" customHeight="1" x14ac:dyDescent="0.25">
      <c r="A3" s="410" t="s">
        <v>162</v>
      </c>
      <c r="B3" s="411" t="s">
        <v>163</v>
      </c>
      <c r="C3" s="411" t="s">
        <v>164</v>
      </c>
      <c r="D3" s="411" t="s">
        <v>165</v>
      </c>
      <c r="E3" s="412" t="s">
        <v>166</v>
      </c>
      <c r="F3" s="412"/>
      <c r="G3" s="412" t="s">
        <v>167</v>
      </c>
      <c r="H3" s="412"/>
      <c r="I3" s="412"/>
      <c r="J3" s="412"/>
      <c r="K3" s="412"/>
      <c r="L3" s="412"/>
      <c r="M3" s="412" t="s">
        <v>168</v>
      </c>
      <c r="N3" s="412"/>
      <c r="O3" s="412" t="s">
        <v>169</v>
      </c>
      <c r="P3" s="412"/>
      <c r="Q3" s="412" t="s">
        <v>170</v>
      </c>
      <c r="R3" s="412"/>
    </row>
    <row r="4" spans="1:18" ht="65.25" customHeight="1" x14ac:dyDescent="0.25">
      <c r="A4" s="410"/>
      <c r="B4" s="411"/>
      <c r="C4" s="411"/>
      <c r="D4" s="411"/>
      <c r="E4" s="413" t="s">
        <v>171</v>
      </c>
      <c r="F4" s="411" t="s">
        <v>172</v>
      </c>
      <c r="G4" s="413" t="s">
        <v>173</v>
      </c>
      <c r="H4" s="413"/>
      <c r="I4" s="413" t="s">
        <v>174</v>
      </c>
      <c r="J4" s="413"/>
      <c r="K4" s="413" t="s">
        <v>175</v>
      </c>
      <c r="L4" s="413" t="s">
        <v>176</v>
      </c>
      <c r="M4" s="413" t="s">
        <v>177</v>
      </c>
      <c r="N4" s="417" t="s">
        <v>178</v>
      </c>
      <c r="O4" s="413" t="s">
        <v>179</v>
      </c>
      <c r="P4" s="448" t="s">
        <v>180</v>
      </c>
      <c r="Q4" s="413" t="s">
        <v>181</v>
      </c>
      <c r="R4" s="413" t="s">
        <v>182</v>
      </c>
    </row>
    <row r="5" spans="1:18" s="109" customFormat="1" ht="78.75" x14ac:dyDescent="0.25">
      <c r="A5" s="410"/>
      <c r="B5" s="411"/>
      <c r="C5" s="411"/>
      <c r="D5" s="411"/>
      <c r="E5" s="413"/>
      <c r="F5" s="411"/>
      <c r="G5" s="96" t="s">
        <v>183</v>
      </c>
      <c r="H5" s="96" t="s">
        <v>184</v>
      </c>
      <c r="I5" s="96" t="s">
        <v>183</v>
      </c>
      <c r="J5" s="96" t="s">
        <v>184</v>
      </c>
      <c r="K5" s="413"/>
      <c r="L5" s="413"/>
      <c r="M5" s="413"/>
      <c r="N5" s="417"/>
      <c r="O5" s="413"/>
      <c r="P5" s="448"/>
      <c r="Q5" s="413"/>
      <c r="R5" s="413"/>
    </row>
    <row r="6" spans="1:18" ht="15.75" x14ac:dyDescent="0.25">
      <c r="A6" s="95">
        <v>1</v>
      </c>
      <c r="B6" s="96"/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9">
        <v>14</v>
      </c>
      <c r="O6" s="96">
        <v>15</v>
      </c>
      <c r="P6" s="111">
        <v>16</v>
      </c>
      <c r="Q6" s="96">
        <v>17</v>
      </c>
      <c r="R6" s="96">
        <v>18</v>
      </c>
    </row>
    <row r="7" spans="1:18" s="115" customFormat="1" ht="15.75" x14ac:dyDescent="0.25">
      <c r="A7" s="418" t="s">
        <v>532</v>
      </c>
      <c r="B7" s="419"/>
      <c r="C7" s="110"/>
      <c r="D7" s="110"/>
      <c r="E7" s="111"/>
      <c r="F7" s="110"/>
      <c r="G7" s="110"/>
      <c r="H7" s="110"/>
      <c r="I7" s="110"/>
      <c r="J7" s="110"/>
      <c r="K7" s="110"/>
      <c r="L7" s="110"/>
      <c r="M7" s="111" t="s">
        <v>21</v>
      </c>
      <c r="N7" s="114" t="s">
        <v>21</v>
      </c>
      <c r="O7" s="110"/>
      <c r="P7" s="110"/>
      <c r="Q7" s="110"/>
      <c r="R7" s="110"/>
    </row>
    <row r="8" spans="1:18" s="123" customFormat="1" ht="15.75" hidden="1" customHeight="1" x14ac:dyDescent="0.25">
      <c r="A8" s="420" t="s">
        <v>188</v>
      </c>
      <c r="B8" s="116" t="s">
        <v>189</v>
      </c>
      <c r="C8" s="117"/>
      <c r="D8" s="116" t="s">
        <v>21</v>
      </c>
      <c r="E8" s="116" t="s">
        <v>187</v>
      </c>
      <c r="F8" s="117"/>
      <c r="G8" s="116">
        <v>1</v>
      </c>
      <c r="H8" s="116">
        <v>1</v>
      </c>
      <c r="I8" s="116">
        <v>0</v>
      </c>
      <c r="J8" s="116">
        <v>0</v>
      </c>
      <c r="K8" s="116">
        <v>0</v>
      </c>
      <c r="L8" s="116" t="s">
        <v>21</v>
      </c>
      <c r="M8" s="120">
        <v>45838</v>
      </c>
      <c r="N8" s="121">
        <v>45838</v>
      </c>
      <c r="O8" s="116">
        <v>0</v>
      </c>
      <c r="P8" s="111" t="s">
        <v>21</v>
      </c>
      <c r="Q8" s="122">
        <v>0</v>
      </c>
      <c r="R8" s="122">
        <v>0</v>
      </c>
    </row>
    <row r="9" spans="1:18" s="130" customFormat="1" ht="15.75" hidden="1" x14ac:dyDescent="0.25">
      <c r="A9" s="421"/>
      <c r="B9" s="124" t="s">
        <v>190</v>
      </c>
      <c r="C9" s="125"/>
      <c r="D9" s="125"/>
      <c r="E9" s="124"/>
      <c r="F9" s="125"/>
      <c r="G9" s="124" t="s">
        <v>21</v>
      </c>
      <c r="H9" s="125"/>
      <c r="I9" s="124" t="s">
        <v>21</v>
      </c>
      <c r="J9" s="124"/>
      <c r="K9" s="124"/>
      <c r="L9" s="124" t="s">
        <v>21</v>
      </c>
      <c r="M9" s="128"/>
      <c r="N9" s="129"/>
      <c r="O9" s="124" t="s">
        <v>21</v>
      </c>
      <c r="P9" s="124" t="s">
        <v>21</v>
      </c>
      <c r="Q9" s="124" t="s">
        <v>21</v>
      </c>
      <c r="R9" s="124" t="s">
        <v>21</v>
      </c>
    </row>
    <row r="10" spans="1:18" s="115" customFormat="1" ht="31.5" hidden="1" x14ac:dyDescent="0.25">
      <c r="A10" s="421"/>
      <c r="B10" s="131" t="s">
        <v>191</v>
      </c>
      <c r="C10" s="132"/>
      <c r="D10" s="132" t="s">
        <v>192</v>
      </c>
      <c r="E10" s="131" t="s">
        <v>193</v>
      </c>
      <c r="F10" s="131">
        <v>383</v>
      </c>
      <c r="G10" s="172">
        <v>333500</v>
      </c>
      <c r="H10" s="172">
        <v>0</v>
      </c>
      <c r="I10" s="173">
        <v>481250</v>
      </c>
      <c r="J10" s="173">
        <v>0</v>
      </c>
      <c r="K10" s="173">
        <v>0</v>
      </c>
      <c r="L10" s="136" t="s">
        <v>21</v>
      </c>
      <c r="M10" s="137">
        <v>45657</v>
      </c>
      <c r="N10" s="138" t="s">
        <v>194</v>
      </c>
      <c r="O10" s="136" t="s">
        <v>21</v>
      </c>
      <c r="P10" s="124" t="s">
        <v>21</v>
      </c>
      <c r="Q10" s="136" t="s">
        <v>21</v>
      </c>
      <c r="R10" s="136" t="s">
        <v>21</v>
      </c>
    </row>
    <row r="11" spans="1:18" s="115" customFormat="1" ht="31.5" hidden="1" x14ac:dyDescent="0.25">
      <c r="A11" s="422"/>
      <c r="B11" s="111" t="s">
        <v>191</v>
      </c>
      <c r="C11" s="110"/>
      <c r="D11" s="110" t="s">
        <v>192</v>
      </c>
      <c r="E11" s="111" t="s">
        <v>193</v>
      </c>
      <c r="F11" s="111">
        <v>383</v>
      </c>
      <c r="G11" s="174">
        <v>500250</v>
      </c>
      <c r="H11" s="174">
        <v>500250</v>
      </c>
      <c r="I11" s="175">
        <v>481250</v>
      </c>
      <c r="J11" s="175">
        <v>0</v>
      </c>
      <c r="K11" s="175">
        <v>500250</v>
      </c>
      <c r="L11" s="124" t="s">
        <v>21</v>
      </c>
      <c r="M11" s="140">
        <v>45747</v>
      </c>
      <c r="N11" s="141" t="s">
        <v>533</v>
      </c>
      <c r="O11" s="124" t="s">
        <v>21</v>
      </c>
      <c r="P11" s="124" t="s">
        <v>21</v>
      </c>
      <c r="Q11" s="124" t="s">
        <v>21</v>
      </c>
      <c r="R11" s="124" t="s">
        <v>21</v>
      </c>
    </row>
    <row r="12" spans="1:18" s="123" customFormat="1" ht="15.75" hidden="1" customHeight="1" x14ac:dyDescent="0.25">
      <c r="A12" s="414" t="s">
        <v>195</v>
      </c>
      <c r="B12" s="116" t="s">
        <v>189</v>
      </c>
      <c r="C12" s="117"/>
      <c r="D12" s="116" t="s">
        <v>21</v>
      </c>
      <c r="E12" s="116" t="s">
        <v>187</v>
      </c>
      <c r="F12" s="117"/>
      <c r="G12" s="116">
        <v>1</v>
      </c>
      <c r="H12" s="116">
        <v>1</v>
      </c>
      <c r="I12" s="116">
        <v>1</v>
      </c>
      <c r="J12" s="116">
        <v>1</v>
      </c>
      <c r="K12" s="116">
        <v>1</v>
      </c>
      <c r="L12" s="116" t="s">
        <v>21</v>
      </c>
      <c r="M12" s="120">
        <v>45838</v>
      </c>
      <c r="N12" s="142">
        <v>45657</v>
      </c>
      <c r="O12" s="116">
        <v>0</v>
      </c>
      <c r="P12" s="111" t="s">
        <v>21</v>
      </c>
      <c r="Q12" s="143">
        <v>0</v>
      </c>
      <c r="R12" s="143">
        <v>0</v>
      </c>
    </row>
    <row r="13" spans="1:18" ht="15.75" hidden="1" x14ac:dyDescent="0.25">
      <c r="A13" s="415"/>
      <c r="B13" s="96" t="s">
        <v>190</v>
      </c>
      <c r="C13" s="22"/>
      <c r="D13" s="22"/>
      <c r="E13" s="96"/>
      <c r="F13" s="22"/>
      <c r="G13" s="96" t="s">
        <v>21</v>
      </c>
      <c r="H13" s="22"/>
      <c r="I13" s="96" t="s">
        <v>21</v>
      </c>
      <c r="J13" s="22"/>
      <c r="K13" s="22"/>
      <c r="L13" s="96" t="s">
        <v>21</v>
      </c>
      <c r="M13" s="146"/>
      <c r="N13" s="147"/>
      <c r="O13" s="96" t="s">
        <v>21</v>
      </c>
      <c r="P13" s="111" t="s">
        <v>21</v>
      </c>
      <c r="Q13" s="96" t="s">
        <v>21</v>
      </c>
      <c r="R13" s="96" t="s">
        <v>21</v>
      </c>
    </row>
    <row r="14" spans="1:18" ht="31.5" hidden="1" x14ac:dyDescent="0.25">
      <c r="A14" s="415"/>
      <c r="B14" s="131" t="s">
        <v>191</v>
      </c>
      <c r="C14" s="132"/>
      <c r="D14" s="132" t="s">
        <v>192</v>
      </c>
      <c r="E14" s="131" t="s">
        <v>193</v>
      </c>
      <c r="F14" s="132">
        <v>383</v>
      </c>
      <c r="G14" s="172">
        <v>335000</v>
      </c>
      <c r="H14" s="172">
        <v>0</v>
      </c>
      <c r="I14" s="172">
        <v>963806.2</v>
      </c>
      <c r="J14" s="173">
        <v>0</v>
      </c>
      <c r="K14" s="172">
        <v>0</v>
      </c>
      <c r="L14" s="131" t="s">
        <v>21</v>
      </c>
      <c r="M14" s="148">
        <v>45657</v>
      </c>
      <c r="N14" s="138">
        <v>45657</v>
      </c>
      <c r="O14" s="131" t="s">
        <v>21</v>
      </c>
      <c r="P14" s="111" t="s">
        <v>21</v>
      </c>
      <c r="Q14" s="131" t="s">
        <v>21</v>
      </c>
      <c r="R14" s="131" t="s">
        <v>21</v>
      </c>
    </row>
    <row r="15" spans="1:18" ht="31.5" hidden="1" x14ac:dyDescent="0.25">
      <c r="A15" s="416"/>
      <c r="B15" s="96" t="s">
        <v>191</v>
      </c>
      <c r="C15" s="22"/>
      <c r="D15" s="22" t="s">
        <v>192</v>
      </c>
      <c r="E15" s="111" t="s">
        <v>193</v>
      </c>
      <c r="F15" s="22">
        <v>383</v>
      </c>
      <c r="G15" s="176">
        <v>502500</v>
      </c>
      <c r="H15" s="176">
        <v>502500</v>
      </c>
      <c r="I15" s="176">
        <v>963806.2</v>
      </c>
      <c r="J15" s="177">
        <v>0</v>
      </c>
      <c r="K15" s="176">
        <v>502500</v>
      </c>
      <c r="L15" s="96" t="s">
        <v>21</v>
      </c>
      <c r="M15" s="146">
        <v>45747</v>
      </c>
      <c r="N15" s="147">
        <v>45657</v>
      </c>
      <c r="O15" s="96" t="s">
        <v>21</v>
      </c>
      <c r="P15" s="111" t="s">
        <v>21</v>
      </c>
      <c r="Q15" s="96" t="s">
        <v>21</v>
      </c>
      <c r="R15" s="96" t="s">
        <v>21</v>
      </c>
    </row>
    <row r="16" spans="1:18" s="123" customFormat="1" ht="15.75" hidden="1" customHeight="1" x14ac:dyDescent="0.25">
      <c r="A16" s="414" t="s">
        <v>196</v>
      </c>
      <c r="B16" s="116" t="s">
        <v>189</v>
      </c>
      <c r="C16" s="117"/>
      <c r="D16" s="116" t="s">
        <v>21</v>
      </c>
      <c r="E16" s="116" t="s">
        <v>187</v>
      </c>
      <c r="F16" s="117"/>
      <c r="G16" s="116">
        <v>1</v>
      </c>
      <c r="H16" s="116">
        <v>1</v>
      </c>
      <c r="I16" s="116">
        <v>1</v>
      </c>
      <c r="J16" s="116">
        <v>1</v>
      </c>
      <c r="K16" s="116">
        <v>1</v>
      </c>
      <c r="L16" s="116" t="s">
        <v>21</v>
      </c>
      <c r="M16" s="120">
        <v>45838</v>
      </c>
      <c r="N16" s="142">
        <v>45657</v>
      </c>
      <c r="O16" s="116">
        <v>0</v>
      </c>
      <c r="P16" s="111" t="s">
        <v>21</v>
      </c>
      <c r="Q16" s="143">
        <v>0</v>
      </c>
      <c r="R16" s="143">
        <v>0</v>
      </c>
    </row>
    <row r="17" spans="1:18" ht="15.75" hidden="1" x14ac:dyDescent="0.25">
      <c r="A17" s="415"/>
      <c r="B17" s="96" t="s">
        <v>190</v>
      </c>
      <c r="C17" s="22"/>
      <c r="D17" s="22"/>
      <c r="E17" s="96"/>
      <c r="F17" s="22"/>
      <c r="G17" s="96" t="s">
        <v>21</v>
      </c>
      <c r="H17" s="22"/>
      <c r="I17" s="96" t="s">
        <v>21</v>
      </c>
      <c r="J17" s="22"/>
      <c r="K17" s="22"/>
      <c r="L17" s="96" t="s">
        <v>21</v>
      </c>
      <c r="M17" s="146"/>
      <c r="N17" s="147"/>
      <c r="O17" s="96" t="s">
        <v>21</v>
      </c>
      <c r="P17" s="111" t="s">
        <v>21</v>
      </c>
      <c r="Q17" s="96" t="s">
        <v>21</v>
      </c>
      <c r="R17" s="96" t="s">
        <v>21</v>
      </c>
    </row>
    <row r="18" spans="1:18" ht="31.5" hidden="1" x14ac:dyDescent="0.25">
      <c r="A18" s="415"/>
      <c r="B18" s="131" t="s">
        <v>191</v>
      </c>
      <c r="C18" s="132"/>
      <c r="D18" s="132" t="s">
        <v>192</v>
      </c>
      <c r="E18" s="131" t="s">
        <v>193</v>
      </c>
      <c r="F18" s="132">
        <v>383</v>
      </c>
      <c r="G18" s="172">
        <v>335000</v>
      </c>
      <c r="H18" s="172">
        <v>0</v>
      </c>
      <c r="I18" s="172">
        <v>670000</v>
      </c>
      <c r="J18" s="173">
        <v>0</v>
      </c>
      <c r="K18" s="172">
        <v>0</v>
      </c>
      <c r="L18" s="131" t="s">
        <v>21</v>
      </c>
      <c r="M18" s="148">
        <v>45657</v>
      </c>
      <c r="N18" s="138">
        <v>45657</v>
      </c>
      <c r="O18" s="131" t="s">
        <v>21</v>
      </c>
      <c r="P18" s="111" t="s">
        <v>21</v>
      </c>
      <c r="Q18" s="131" t="s">
        <v>21</v>
      </c>
      <c r="R18" s="131" t="s">
        <v>21</v>
      </c>
    </row>
    <row r="19" spans="1:18" ht="31.5" hidden="1" x14ac:dyDescent="0.25">
      <c r="A19" s="416"/>
      <c r="B19" s="96" t="s">
        <v>191</v>
      </c>
      <c r="C19" s="22"/>
      <c r="D19" s="22" t="s">
        <v>192</v>
      </c>
      <c r="E19" s="111" t="s">
        <v>193</v>
      </c>
      <c r="F19" s="22">
        <v>383</v>
      </c>
      <c r="G19" s="176">
        <v>502500</v>
      </c>
      <c r="H19" s="176">
        <v>502500</v>
      </c>
      <c r="I19" s="176">
        <v>670000</v>
      </c>
      <c r="J19" s="177">
        <v>0</v>
      </c>
      <c r="K19" s="176">
        <v>502500</v>
      </c>
      <c r="L19" s="96" t="s">
        <v>21</v>
      </c>
      <c r="M19" s="146">
        <v>45747</v>
      </c>
      <c r="N19" s="147">
        <v>45747</v>
      </c>
      <c r="O19" s="96" t="s">
        <v>21</v>
      </c>
      <c r="P19" s="111" t="s">
        <v>21</v>
      </c>
      <c r="Q19" s="96" t="s">
        <v>21</v>
      </c>
      <c r="R19" s="96" t="s">
        <v>21</v>
      </c>
    </row>
    <row r="20" spans="1:18" s="123" customFormat="1" ht="15.75" hidden="1" customHeight="1" x14ac:dyDescent="0.25">
      <c r="A20" s="414" t="s">
        <v>197</v>
      </c>
      <c r="B20" s="116" t="s">
        <v>189</v>
      </c>
      <c r="C20" s="117"/>
      <c r="D20" s="116" t="s">
        <v>21</v>
      </c>
      <c r="E20" s="116" t="s">
        <v>187</v>
      </c>
      <c r="F20" s="117"/>
      <c r="G20" s="116">
        <v>1</v>
      </c>
      <c r="H20" s="116">
        <v>1</v>
      </c>
      <c r="I20" s="116">
        <v>1</v>
      </c>
      <c r="J20" s="116">
        <v>1</v>
      </c>
      <c r="K20" s="116">
        <v>1</v>
      </c>
      <c r="L20" s="116" t="s">
        <v>21</v>
      </c>
      <c r="M20" s="120">
        <v>45838</v>
      </c>
      <c r="N20" s="142">
        <v>45657</v>
      </c>
      <c r="O20" s="116">
        <v>0</v>
      </c>
      <c r="P20" s="111" t="s">
        <v>21</v>
      </c>
      <c r="Q20" s="143">
        <v>0</v>
      </c>
      <c r="R20" s="143">
        <v>0</v>
      </c>
    </row>
    <row r="21" spans="1:18" ht="15.75" hidden="1" x14ac:dyDescent="0.25">
      <c r="A21" s="415"/>
      <c r="B21" s="96" t="s">
        <v>190</v>
      </c>
      <c r="C21" s="22"/>
      <c r="D21" s="22"/>
      <c r="E21" s="96"/>
      <c r="F21" s="22"/>
      <c r="G21" s="96" t="s">
        <v>21</v>
      </c>
      <c r="H21" s="22"/>
      <c r="I21" s="96" t="s">
        <v>21</v>
      </c>
      <c r="J21" s="22"/>
      <c r="K21" s="22"/>
      <c r="L21" s="96" t="s">
        <v>21</v>
      </c>
      <c r="M21" s="146"/>
      <c r="N21" s="147"/>
      <c r="O21" s="96" t="s">
        <v>21</v>
      </c>
      <c r="P21" s="111" t="s">
        <v>21</v>
      </c>
      <c r="Q21" s="96" t="s">
        <v>21</v>
      </c>
      <c r="R21" s="96" t="s">
        <v>21</v>
      </c>
    </row>
    <row r="22" spans="1:18" ht="31.5" hidden="1" x14ac:dyDescent="0.25">
      <c r="A22" s="415"/>
      <c r="B22" s="131" t="s">
        <v>191</v>
      </c>
      <c r="C22" s="132"/>
      <c r="D22" s="132" t="s">
        <v>192</v>
      </c>
      <c r="E22" s="131" t="s">
        <v>193</v>
      </c>
      <c r="F22" s="132">
        <v>383</v>
      </c>
      <c r="G22" s="172">
        <v>425000</v>
      </c>
      <c r="H22" s="172">
        <v>0</v>
      </c>
      <c r="I22" s="172">
        <v>850000</v>
      </c>
      <c r="J22" s="173">
        <v>0</v>
      </c>
      <c r="K22" s="172">
        <v>0</v>
      </c>
      <c r="L22" s="131" t="s">
        <v>21</v>
      </c>
      <c r="M22" s="148">
        <v>45657</v>
      </c>
      <c r="N22" s="138">
        <v>45657</v>
      </c>
      <c r="O22" s="131" t="s">
        <v>21</v>
      </c>
      <c r="P22" s="111" t="s">
        <v>21</v>
      </c>
      <c r="Q22" s="131" t="s">
        <v>21</v>
      </c>
      <c r="R22" s="131" t="s">
        <v>21</v>
      </c>
    </row>
    <row r="23" spans="1:18" ht="31.5" hidden="1" x14ac:dyDescent="0.25">
      <c r="A23" s="416"/>
      <c r="B23" s="96" t="s">
        <v>191</v>
      </c>
      <c r="C23" s="22"/>
      <c r="D23" s="22" t="s">
        <v>192</v>
      </c>
      <c r="E23" s="111" t="s">
        <v>193</v>
      </c>
      <c r="F23" s="22">
        <v>383</v>
      </c>
      <c r="G23" s="176">
        <v>637500</v>
      </c>
      <c r="H23" s="176">
        <v>637500</v>
      </c>
      <c r="I23" s="176">
        <v>850000</v>
      </c>
      <c r="J23" s="177">
        <v>0</v>
      </c>
      <c r="K23" s="176">
        <v>637500</v>
      </c>
      <c r="L23" s="96" t="s">
        <v>21</v>
      </c>
      <c r="M23" s="146">
        <v>45747</v>
      </c>
      <c r="N23" s="147">
        <v>45747</v>
      </c>
      <c r="O23" s="96" t="s">
        <v>21</v>
      </c>
      <c r="P23" s="111" t="s">
        <v>21</v>
      </c>
      <c r="Q23" s="96" t="s">
        <v>21</v>
      </c>
      <c r="R23" s="96" t="s">
        <v>21</v>
      </c>
    </row>
    <row r="24" spans="1:18" s="123" customFormat="1" ht="15.75" hidden="1" customHeight="1" x14ac:dyDescent="0.25">
      <c r="A24" s="414" t="s">
        <v>198</v>
      </c>
      <c r="B24" s="116" t="s">
        <v>189</v>
      </c>
      <c r="C24" s="117"/>
      <c r="D24" s="116" t="s">
        <v>21</v>
      </c>
      <c r="E24" s="116" t="s">
        <v>187</v>
      </c>
      <c r="F24" s="117"/>
      <c r="G24" s="116">
        <v>1</v>
      </c>
      <c r="H24" s="116">
        <v>1</v>
      </c>
      <c r="I24" s="116">
        <v>0</v>
      </c>
      <c r="J24" s="116">
        <v>0</v>
      </c>
      <c r="K24" s="116">
        <v>0</v>
      </c>
      <c r="L24" s="116" t="s">
        <v>21</v>
      </c>
      <c r="M24" s="120">
        <v>45838</v>
      </c>
      <c r="N24" s="149">
        <v>45838</v>
      </c>
      <c r="O24" s="116">
        <v>0</v>
      </c>
      <c r="P24" s="111" t="s">
        <v>21</v>
      </c>
      <c r="Q24" s="143">
        <v>0</v>
      </c>
      <c r="R24" s="143">
        <v>0</v>
      </c>
    </row>
    <row r="25" spans="1:18" ht="15.75" hidden="1" x14ac:dyDescent="0.25">
      <c r="A25" s="415"/>
      <c r="B25" s="96" t="s">
        <v>190</v>
      </c>
      <c r="C25" s="22"/>
      <c r="D25" s="22"/>
      <c r="E25" s="96"/>
      <c r="F25" s="22"/>
      <c r="G25" s="96" t="s">
        <v>21</v>
      </c>
      <c r="H25" s="22"/>
      <c r="I25" s="96" t="s">
        <v>21</v>
      </c>
      <c r="J25" s="22"/>
      <c r="K25" s="22"/>
      <c r="L25" s="96" t="s">
        <v>21</v>
      </c>
      <c r="M25" s="146"/>
      <c r="N25" s="147"/>
      <c r="O25" s="96" t="s">
        <v>21</v>
      </c>
      <c r="P25" s="111" t="s">
        <v>21</v>
      </c>
      <c r="Q25" s="96" t="s">
        <v>21</v>
      </c>
      <c r="R25" s="96" t="s">
        <v>21</v>
      </c>
    </row>
    <row r="26" spans="1:18" ht="31.5" hidden="1" x14ac:dyDescent="0.25">
      <c r="A26" s="415"/>
      <c r="B26" s="131" t="s">
        <v>191</v>
      </c>
      <c r="C26" s="132"/>
      <c r="D26" s="132" t="s">
        <v>192</v>
      </c>
      <c r="E26" s="131" t="s">
        <v>193</v>
      </c>
      <c r="F26" s="132">
        <v>383</v>
      </c>
      <c r="G26" s="172">
        <v>335000</v>
      </c>
      <c r="H26" s="172">
        <v>0</v>
      </c>
      <c r="I26" s="172">
        <v>521500</v>
      </c>
      <c r="J26" s="173">
        <v>0</v>
      </c>
      <c r="K26" s="172">
        <f>H26</f>
        <v>0</v>
      </c>
      <c r="L26" s="131" t="s">
        <v>21</v>
      </c>
      <c r="M26" s="148">
        <v>45657</v>
      </c>
      <c r="N26" s="138">
        <v>45657</v>
      </c>
      <c r="O26" s="131" t="s">
        <v>21</v>
      </c>
      <c r="P26" s="111" t="s">
        <v>21</v>
      </c>
      <c r="Q26" s="131" t="s">
        <v>21</v>
      </c>
      <c r="R26" s="131" t="s">
        <v>21</v>
      </c>
    </row>
    <row r="27" spans="1:18" ht="31.5" hidden="1" x14ac:dyDescent="0.25">
      <c r="A27" s="416"/>
      <c r="B27" s="96" t="s">
        <v>191</v>
      </c>
      <c r="C27" s="22"/>
      <c r="D27" s="22" t="s">
        <v>192</v>
      </c>
      <c r="E27" s="111" t="s">
        <v>193</v>
      </c>
      <c r="F27" s="22">
        <v>383</v>
      </c>
      <c r="G27" s="176">
        <v>502500</v>
      </c>
      <c r="H27" s="176">
        <v>502500</v>
      </c>
      <c r="I27" s="176">
        <v>521500</v>
      </c>
      <c r="J27" s="177">
        <v>0</v>
      </c>
      <c r="K27" s="176">
        <f>H27</f>
        <v>502500</v>
      </c>
      <c r="L27" s="96" t="s">
        <v>21</v>
      </c>
      <c r="M27" s="146">
        <v>45747</v>
      </c>
      <c r="N27" s="150">
        <v>45747</v>
      </c>
      <c r="O27" s="96" t="s">
        <v>21</v>
      </c>
      <c r="P27" s="111" t="s">
        <v>21</v>
      </c>
      <c r="Q27" s="96" t="s">
        <v>21</v>
      </c>
      <c r="R27" s="96" t="s">
        <v>21</v>
      </c>
    </row>
    <row r="28" spans="1:18" s="123" customFormat="1" ht="15.75" hidden="1" customHeight="1" x14ac:dyDescent="0.25">
      <c r="A28" s="414" t="s">
        <v>199</v>
      </c>
      <c r="B28" s="116" t="s">
        <v>189</v>
      </c>
      <c r="C28" s="117"/>
      <c r="D28" s="116" t="s">
        <v>21</v>
      </c>
      <c r="E28" s="116" t="s">
        <v>187</v>
      </c>
      <c r="F28" s="117"/>
      <c r="G28" s="116">
        <v>1</v>
      </c>
      <c r="H28" s="116">
        <v>1</v>
      </c>
      <c r="I28" s="116">
        <v>0</v>
      </c>
      <c r="J28" s="116">
        <v>0</v>
      </c>
      <c r="K28" s="116">
        <v>0</v>
      </c>
      <c r="L28" s="116" t="s">
        <v>21</v>
      </c>
      <c r="M28" s="120">
        <v>45838</v>
      </c>
      <c r="N28" s="149">
        <v>45838</v>
      </c>
      <c r="O28" s="116">
        <v>0</v>
      </c>
      <c r="P28" s="111" t="s">
        <v>21</v>
      </c>
      <c r="Q28" s="151">
        <f>J30</f>
        <v>0</v>
      </c>
      <c r="R28" s="151">
        <f>J30</f>
        <v>0</v>
      </c>
    </row>
    <row r="29" spans="1:18" ht="15.75" hidden="1" x14ac:dyDescent="0.25">
      <c r="A29" s="415"/>
      <c r="B29" s="96" t="s">
        <v>190</v>
      </c>
      <c r="C29" s="22"/>
      <c r="D29" s="22"/>
      <c r="E29" s="96"/>
      <c r="F29" s="22"/>
      <c r="G29" s="96" t="s">
        <v>21</v>
      </c>
      <c r="H29" s="22"/>
      <c r="I29" s="96" t="s">
        <v>21</v>
      </c>
      <c r="J29" s="22"/>
      <c r="K29" s="22"/>
      <c r="L29" s="96" t="s">
        <v>21</v>
      </c>
      <c r="M29" s="146"/>
      <c r="N29" s="147"/>
      <c r="O29" s="96" t="s">
        <v>21</v>
      </c>
      <c r="P29" s="111" t="s">
        <v>21</v>
      </c>
      <c r="Q29" s="96" t="s">
        <v>21</v>
      </c>
      <c r="R29" s="96" t="s">
        <v>21</v>
      </c>
    </row>
    <row r="30" spans="1:18" ht="31.5" hidden="1" x14ac:dyDescent="0.25">
      <c r="A30" s="415"/>
      <c r="B30" s="131" t="s">
        <v>191</v>
      </c>
      <c r="C30" s="132"/>
      <c r="D30" s="132" t="s">
        <v>192</v>
      </c>
      <c r="E30" s="131" t="s">
        <v>193</v>
      </c>
      <c r="F30" s="132">
        <v>383</v>
      </c>
      <c r="G30" s="172">
        <v>339146.65</v>
      </c>
      <c r="H30" s="172">
        <v>0</v>
      </c>
      <c r="I30" s="178">
        <v>0</v>
      </c>
      <c r="J30" s="178">
        <v>0</v>
      </c>
      <c r="K30" s="172">
        <f>H30</f>
        <v>0</v>
      </c>
      <c r="L30" s="131" t="s">
        <v>21</v>
      </c>
      <c r="M30" s="153">
        <v>45657</v>
      </c>
      <c r="N30" s="154">
        <v>45838</v>
      </c>
      <c r="O30" s="131" t="s">
        <v>21</v>
      </c>
      <c r="P30" s="111" t="s">
        <v>21</v>
      </c>
      <c r="Q30" s="131" t="s">
        <v>21</v>
      </c>
      <c r="R30" s="131" t="s">
        <v>21</v>
      </c>
    </row>
    <row r="31" spans="1:18" ht="31.5" hidden="1" x14ac:dyDescent="0.25">
      <c r="A31" s="416"/>
      <c r="B31" s="96" t="s">
        <v>191</v>
      </c>
      <c r="C31" s="22"/>
      <c r="D31" s="22" t="s">
        <v>192</v>
      </c>
      <c r="E31" s="111" t="s">
        <v>193</v>
      </c>
      <c r="F31" s="22">
        <v>383</v>
      </c>
      <c r="G31" s="176">
        <v>508719.97499999998</v>
      </c>
      <c r="H31" s="176">
        <v>508719.97499999998</v>
      </c>
      <c r="I31" s="179">
        <v>0</v>
      </c>
      <c r="J31" s="179">
        <v>0</v>
      </c>
      <c r="K31" s="176">
        <f>H31</f>
        <v>508719.97499999998</v>
      </c>
      <c r="L31" s="96" t="s">
        <v>21</v>
      </c>
      <c r="M31" s="156">
        <v>45747</v>
      </c>
      <c r="N31" s="150" t="s">
        <v>533</v>
      </c>
      <c r="O31" s="96" t="s">
        <v>21</v>
      </c>
      <c r="P31" s="111" t="s">
        <v>21</v>
      </c>
      <c r="Q31" s="96" t="s">
        <v>21</v>
      </c>
      <c r="R31" s="96" t="s">
        <v>21</v>
      </c>
    </row>
    <row r="32" spans="1:18" s="123" customFormat="1" ht="15.75" hidden="1" customHeight="1" x14ac:dyDescent="0.25">
      <c r="A32" s="414" t="s">
        <v>200</v>
      </c>
      <c r="B32" s="116" t="s">
        <v>189</v>
      </c>
      <c r="C32" s="117"/>
      <c r="D32" s="116" t="s">
        <v>21</v>
      </c>
      <c r="E32" s="116" t="s">
        <v>187</v>
      </c>
      <c r="F32" s="117"/>
      <c r="G32" s="116">
        <v>1</v>
      </c>
      <c r="H32" s="116">
        <v>1</v>
      </c>
      <c r="I32" s="116">
        <v>0</v>
      </c>
      <c r="J32" s="116">
        <v>0</v>
      </c>
      <c r="K32" s="116">
        <v>0</v>
      </c>
      <c r="L32" s="116" t="s">
        <v>21</v>
      </c>
      <c r="M32" s="120">
        <v>45838</v>
      </c>
      <c r="N32" s="149">
        <v>45838</v>
      </c>
      <c r="O32" s="116">
        <v>0</v>
      </c>
      <c r="P32" s="111" t="s">
        <v>21</v>
      </c>
      <c r="Q32" s="143">
        <v>0</v>
      </c>
      <c r="R32" s="143">
        <v>0</v>
      </c>
    </row>
    <row r="33" spans="1:18" ht="15.75" hidden="1" x14ac:dyDescent="0.25">
      <c r="A33" s="415"/>
      <c r="B33" s="96" t="s">
        <v>190</v>
      </c>
      <c r="C33" s="22"/>
      <c r="D33" s="22"/>
      <c r="E33" s="96"/>
      <c r="F33" s="22"/>
      <c r="G33" s="96" t="s">
        <v>21</v>
      </c>
      <c r="H33" s="22"/>
      <c r="I33" s="96" t="s">
        <v>21</v>
      </c>
      <c r="J33" s="22"/>
      <c r="K33" s="22"/>
      <c r="L33" s="96" t="s">
        <v>21</v>
      </c>
      <c r="M33" s="146"/>
      <c r="N33" s="147"/>
      <c r="O33" s="96" t="s">
        <v>21</v>
      </c>
      <c r="P33" s="111" t="s">
        <v>21</v>
      </c>
      <c r="Q33" s="96" t="s">
        <v>21</v>
      </c>
      <c r="R33" s="96" t="s">
        <v>21</v>
      </c>
    </row>
    <row r="34" spans="1:18" ht="31.5" hidden="1" x14ac:dyDescent="0.25">
      <c r="A34" s="415"/>
      <c r="B34" s="131" t="s">
        <v>191</v>
      </c>
      <c r="C34" s="132"/>
      <c r="D34" s="132" t="s">
        <v>192</v>
      </c>
      <c r="E34" s="131" t="s">
        <v>193</v>
      </c>
      <c r="F34" s="132">
        <v>383</v>
      </c>
      <c r="G34" s="172">
        <v>200000</v>
      </c>
      <c r="H34" s="172">
        <v>0</v>
      </c>
      <c r="I34" s="172">
        <v>227800</v>
      </c>
      <c r="J34" s="172">
        <v>0</v>
      </c>
      <c r="K34" s="172">
        <f>H34</f>
        <v>0</v>
      </c>
      <c r="L34" s="131" t="s">
        <v>21</v>
      </c>
      <c r="M34" s="148">
        <v>45657</v>
      </c>
      <c r="N34" s="138">
        <v>45657</v>
      </c>
      <c r="O34" s="131" t="s">
        <v>21</v>
      </c>
      <c r="P34" s="111" t="s">
        <v>21</v>
      </c>
      <c r="Q34" s="131" t="s">
        <v>21</v>
      </c>
      <c r="R34" s="131" t="s">
        <v>21</v>
      </c>
    </row>
    <row r="35" spans="1:18" ht="31.5" hidden="1" x14ac:dyDescent="0.25">
      <c r="A35" s="416"/>
      <c r="B35" s="96" t="s">
        <v>191</v>
      </c>
      <c r="C35" s="22"/>
      <c r="D35" s="22" t="s">
        <v>192</v>
      </c>
      <c r="E35" s="111" t="s">
        <v>193</v>
      </c>
      <c r="F35" s="22">
        <v>383</v>
      </c>
      <c r="G35" s="176">
        <v>300000</v>
      </c>
      <c r="H35" s="176">
        <v>300000</v>
      </c>
      <c r="I35" s="176">
        <v>227800</v>
      </c>
      <c r="J35" s="176">
        <v>0</v>
      </c>
      <c r="K35" s="176">
        <f>H35</f>
        <v>300000</v>
      </c>
      <c r="L35" s="96" t="s">
        <v>21</v>
      </c>
      <c r="M35" s="146">
        <v>45747</v>
      </c>
      <c r="N35" s="150" t="s">
        <v>533</v>
      </c>
      <c r="O35" s="96" t="s">
        <v>21</v>
      </c>
      <c r="P35" s="111" t="s">
        <v>21</v>
      </c>
      <c r="Q35" s="96" t="s">
        <v>21</v>
      </c>
      <c r="R35" s="96" t="s">
        <v>21</v>
      </c>
    </row>
    <row r="36" spans="1:18" s="123" customFormat="1" ht="15.75" hidden="1" customHeight="1" x14ac:dyDescent="0.25">
      <c r="A36" s="414" t="s">
        <v>201</v>
      </c>
      <c r="B36" s="116" t="s">
        <v>189</v>
      </c>
      <c r="C36" s="117"/>
      <c r="D36" s="116" t="s">
        <v>21</v>
      </c>
      <c r="E36" s="116" t="s">
        <v>187</v>
      </c>
      <c r="F36" s="117"/>
      <c r="G36" s="116">
        <v>1</v>
      </c>
      <c r="H36" s="116">
        <v>1</v>
      </c>
      <c r="I36" s="116">
        <v>0</v>
      </c>
      <c r="J36" s="116">
        <v>0</v>
      </c>
      <c r="K36" s="116">
        <v>0</v>
      </c>
      <c r="L36" s="116" t="s">
        <v>21</v>
      </c>
      <c r="M36" s="120">
        <v>45838</v>
      </c>
      <c r="N36" s="149">
        <v>45838</v>
      </c>
      <c r="O36" s="116">
        <v>0</v>
      </c>
      <c r="P36" s="111" t="s">
        <v>21</v>
      </c>
      <c r="Q36" s="143">
        <v>0</v>
      </c>
      <c r="R36" s="143">
        <v>0</v>
      </c>
    </row>
    <row r="37" spans="1:18" ht="15.75" hidden="1" x14ac:dyDescent="0.25">
      <c r="A37" s="415"/>
      <c r="B37" s="96" t="s">
        <v>190</v>
      </c>
      <c r="C37" s="22"/>
      <c r="D37" s="22"/>
      <c r="E37" s="96"/>
      <c r="F37" s="22"/>
      <c r="G37" s="96" t="s">
        <v>21</v>
      </c>
      <c r="H37" s="22"/>
      <c r="I37" s="96" t="s">
        <v>21</v>
      </c>
      <c r="J37" s="22"/>
      <c r="K37" s="22"/>
      <c r="L37" s="96" t="s">
        <v>21</v>
      </c>
      <c r="M37" s="146"/>
      <c r="N37" s="147"/>
      <c r="O37" s="96" t="s">
        <v>21</v>
      </c>
      <c r="P37" s="111" t="s">
        <v>21</v>
      </c>
      <c r="Q37" s="96" t="s">
        <v>21</v>
      </c>
      <c r="R37" s="96" t="s">
        <v>21</v>
      </c>
    </row>
    <row r="38" spans="1:18" ht="31.5" hidden="1" x14ac:dyDescent="0.25">
      <c r="A38" s="415"/>
      <c r="B38" s="131" t="s">
        <v>191</v>
      </c>
      <c r="C38" s="132"/>
      <c r="D38" s="132" t="s">
        <v>192</v>
      </c>
      <c r="E38" s="131" t="s">
        <v>193</v>
      </c>
      <c r="F38" s="132">
        <v>383</v>
      </c>
      <c r="G38" s="172">
        <v>333500</v>
      </c>
      <c r="H38" s="172">
        <v>0</v>
      </c>
      <c r="I38" s="172">
        <v>500000</v>
      </c>
      <c r="J38" s="172">
        <v>0</v>
      </c>
      <c r="K38" s="172">
        <f>H38</f>
        <v>0</v>
      </c>
      <c r="L38" s="131" t="s">
        <v>21</v>
      </c>
      <c r="M38" s="148">
        <v>45657</v>
      </c>
      <c r="N38" s="138">
        <v>45657</v>
      </c>
      <c r="O38" s="131" t="s">
        <v>21</v>
      </c>
      <c r="P38" s="111" t="s">
        <v>21</v>
      </c>
      <c r="Q38" s="131" t="s">
        <v>21</v>
      </c>
      <c r="R38" s="131" t="s">
        <v>21</v>
      </c>
    </row>
    <row r="39" spans="1:18" ht="31.5" hidden="1" x14ac:dyDescent="0.25">
      <c r="A39" s="416"/>
      <c r="B39" s="96" t="s">
        <v>191</v>
      </c>
      <c r="C39" s="22"/>
      <c r="D39" s="22" t="s">
        <v>192</v>
      </c>
      <c r="E39" s="111" t="s">
        <v>193</v>
      </c>
      <c r="F39" s="22">
        <v>383</v>
      </c>
      <c r="G39" s="176">
        <v>500250</v>
      </c>
      <c r="H39" s="176">
        <v>500250</v>
      </c>
      <c r="I39" s="176">
        <v>500000</v>
      </c>
      <c r="J39" s="176">
        <v>0</v>
      </c>
      <c r="K39" s="176">
        <f>H39</f>
        <v>500250</v>
      </c>
      <c r="L39" s="96" t="s">
        <v>21</v>
      </c>
      <c r="M39" s="146">
        <v>45747</v>
      </c>
      <c r="N39" s="150" t="s">
        <v>533</v>
      </c>
      <c r="O39" s="96" t="s">
        <v>21</v>
      </c>
      <c r="P39" s="111" t="s">
        <v>21</v>
      </c>
      <c r="Q39" s="96" t="s">
        <v>21</v>
      </c>
      <c r="R39" s="96" t="s">
        <v>21</v>
      </c>
    </row>
    <row r="40" spans="1:18" s="123" customFormat="1" ht="15.75" hidden="1" customHeight="1" x14ac:dyDescent="0.25">
      <c r="A40" s="414" t="s">
        <v>202</v>
      </c>
      <c r="B40" s="116" t="s">
        <v>189</v>
      </c>
      <c r="C40" s="117"/>
      <c r="D40" s="116" t="s">
        <v>21</v>
      </c>
      <c r="E40" s="116" t="s">
        <v>187</v>
      </c>
      <c r="F40" s="117"/>
      <c r="G40" s="116">
        <v>1</v>
      </c>
      <c r="H40" s="116">
        <v>1</v>
      </c>
      <c r="I40" s="116">
        <v>0</v>
      </c>
      <c r="J40" s="116">
        <v>0</v>
      </c>
      <c r="K40" s="116">
        <v>0</v>
      </c>
      <c r="L40" s="116" t="s">
        <v>21</v>
      </c>
      <c r="M40" s="120">
        <v>45838</v>
      </c>
      <c r="N40" s="149">
        <v>45838</v>
      </c>
      <c r="O40" s="116">
        <v>0</v>
      </c>
      <c r="P40" s="111" t="s">
        <v>21</v>
      </c>
      <c r="Q40" s="143">
        <v>0</v>
      </c>
      <c r="R40" s="143">
        <v>0</v>
      </c>
    </row>
    <row r="41" spans="1:18" ht="15.75" hidden="1" x14ac:dyDescent="0.25">
      <c r="A41" s="415"/>
      <c r="B41" s="96" t="s">
        <v>190</v>
      </c>
      <c r="C41" s="22"/>
      <c r="D41" s="22"/>
      <c r="E41" s="96"/>
      <c r="F41" s="22"/>
      <c r="G41" s="96" t="s">
        <v>21</v>
      </c>
      <c r="H41" s="22"/>
      <c r="I41" s="96" t="s">
        <v>21</v>
      </c>
      <c r="J41" s="22"/>
      <c r="K41" s="22"/>
      <c r="L41" s="96" t="s">
        <v>21</v>
      </c>
      <c r="M41" s="146"/>
      <c r="N41" s="147"/>
      <c r="O41" s="96" t="s">
        <v>21</v>
      </c>
      <c r="P41" s="111" t="s">
        <v>21</v>
      </c>
      <c r="Q41" s="96" t="s">
        <v>21</v>
      </c>
      <c r="R41" s="96" t="s">
        <v>21</v>
      </c>
    </row>
    <row r="42" spans="1:18" ht="31.5" hidden="1" x14ac:dyDescent="0.25">
      <c r="A42" s="415"/>
      <c r="B42" s="131" t="s">
        <v>191</v>
      </c>
      <c r="C42" s="132"/>
      <c r="D42" s="132" t="s">
        <v>192</v>
      </c>
      <c r="E42" s="131" t="s">
        <v>193</v>
      </c>
      <c r="F42" s="132">
        <v>383</v>
      </c>
      <c r="G42" s="172">
        <v>400000</v>
      </c>
      <c r="H42" s="172">
        <v>0</v>
      </c>
      <c r="I42" s="172">
        <v>500000</v>
      </c>
      <c r="J42" s="172">
        <v>0</v>
      </c>
      <c r="K42" s="172">
        <f>H42</f>
        <v>0</v>
      </c>
      <c r="L42" s="131" t="s">
        <v>21</v>
      </c>
      <c r="M42" s="148">
        <v>45657</v>
      </c>
      <c r="N42" s="138">
        <v>45657</v>
      </c>
      <c r="O42" s="131" t="s">
        <v>21</v>
      </c>
      <c r="P42" s="111" t="s">
        <v>21</v>
      </c>
      <c r="Q42" s="131" t="s">
        <v>21</v>
      </c>
      <c r="R42" s="131" t="s">
        <v>21</v>
      </c>
    </row>
    <row r="43" spans="1:18" ht="31.5" hidden="1" x14ac:dyDescent="0.25">
      <c r="A43" s="416"/>
      <c r="B43" s="96" t="s">
        <v>191</v>
      </c>
      <c r="C43" s="22"/>
      <c r="D43" s="22" t="s">
        <v>192</v>
      </c>
      <c r="E43" s="111" t="s">
        <v>193</v>
      </c>
      <c r="F43" s="22">
        <v>383</v>
      </c>
      <c r="G43" s="176">
        <v>600000</v>
      </c>
      <c r="H43" s="176">
        <v>600000</v>
      </c>
      <c r="I43" s="176">
        <v>500000</v>
      </c>
      <c r="J43" s="176">
        <v>0</v>
      </c>
      <c r="K43" s="176">
        <f>H43</f>
        <v>600000</v>
      </c>
      <c r="L43" s="96" t="s">
        <v>21</v>
      </c>
      <c r="M43" s="146">
        <v>45747</v>
      </c>
      <c r="N43" s="150" t="s">
        <v>533</v>
      </c>
      <c r="O43" s="96" t="s">
        <v>21</v>
      </c>
      <c r="P43" s="111" t="s">
        <v>21</v>
      </c>
      <c r="Q43" s="96" t="s">
        <v>21</v>
      </c>
      <c r="R43" s="96" t="s">
        <v>21</v>
      </c>
    </row>
    <row r="44" spans="1:18" s="123" customFormat="1" ht="15.75" hidden="1" customHeight="1" x14ac:dyDescent="0.25">
      <c r="A44" s="414" t="s">
        <v>203</v>
      </c>
      <c r="B44" s="116" t="s">
        <v>189</v>
      </c>
      <c r="C44" s="117"/>
      <c r="D44" s="116" t="s">
        <v>21</v>
      </c>
      <c r="E44" s="116" t="s">
        <v>187</v>
      </c>
      <c r="F44" s="117"/>
      <c r="G44" s="116">
        <v>1</v>
      </c>
      <c r="H44" s="116">
        <v>1</v>
      </c>
      <c r="I44" s="116">
        <v>1</v>
      </c>
      <c r="J44" s="116">
        <v>1</v>
      </c>
      <c r="K44" s="116">
        <v>1</v>
      </c>
      <c r="L44" s="116" t="s">
        <v>21</v>
      </c>
      <c r="M44" s="120">
        <v>45838</v>
      </c>
      <c r="N44" s="149">
        <v>45657</v>
      </c>
      <c r="O44" s="116">
        <v>0</v>
      </c>
      <c r="P44" s="111" t="s">
        <v>21</v>
      </c>
      <c r="Q44" s="143">
        <v>0</v>
      </c>
      <c r="R44" s="143">
        <v>0</v>
      </c>
    </row>
    <row r="45" spans="1:18" ht="15.75" hidden="1" x14ac:dyDescent="0.25">
      <c r="A45" s="415"/>
      <c r="B45" s="96" t="s">
        <v>190</v>
      </c>
      <c r="C45" s="22"/>
      <c r="D45" s="22"/>
      <c r="E45" s="96"/>
      <c r="F45" s="22"/>
      <c r="G45" s="96" t="s">
        <v>21</v>
      </c>
      <c r="H45" s="22"/>
      <c r="I45" s="96" t="s">
        <v>21</v>
      </c>
      <c r="J45" s="22"/>
      <c r="K45" s="22"/>
      <c r="L45" s="96" t="s">
        <v>21</v>
      </c>
      <c r="M45" s="146"/>
      <c r="N45" s="147"/>
      <c r="O45" s="96" t="s">
        <v>21</v>
      </c>
      <c r="P45" s="111" t="s">
        <v>21</v>
      </c>
      <c r="Q45" s="96" t="s">
        <v>21</v>
      </c>
      <c r="R45" s="96" t="s">
        <v>21</v>
      </c>
    </row>
    <row r="46" spans="1:18" ht="31.5" hidden="1" x14ac:dyDescent="0.25">
      <c r="A46" s="415"/>
      <c r="B46" s="131" t="s">
        <v>191</v>
      </c>
      <c r="C46" s="132"/>
      <c r="D46" s="132" t="s">
        <v>192</v>
      </c>
      <c r="E46" s="131" t="s">
        <v>193</v>
      </c>
      <c r="F46" s="132">
        <v>383</v>
      </c>
      <c r="G46" s="172">
        <v>348498</v>
      </c>
      <c r="H46" s="172">
        <v>0</v>
      </c>
      <c r="I46" s="178">
        <f>1196996-500000</f>
        <v>696996</v>
      </c>
      <c r="J46" s="178">
        <v>0</v>
      </c>
      <c r="K46" s="172">
        <v>0</v>
      </c>
      <c r="L46" s="131" t="s">
        <v>21</v>
      </c>
      <c r="M46" s="148">
        <v>45657</v>
      </c>
      <c r="N46" s="138">
        <v>45657</v>
      </c>
      <c r="O46" s="131" t="s">
        <v>21</v>
      </c>
      <c r="P46" s="111" t="s">
        <v>21</v>
      </c>
      <c r="Q46" s="131" t="s">
        <v>21</v>
      </c>
      <c r="R46" s="131" t="s">
        <v>21</v>
      </c>
    </row>
    <row r="47" spans="1:18" ht="31.5" hidden="1" x14ac:dyDescent="0.25">
      <c r="A47" s="416"/>
      <c r="B47" s="96" t="s">
        <v>191</v>
      </c>
      <c r="C47" s="22"/>
      <c r="D47" s="22" t="s">
        <v>192</v>
      </c>
      <c r="E47" s="111" t="s">
        <v>193</v>
      </c>
      <c r="F47" s="22">
        <v>383</v>
      </c>
      <c r="G47" s="176">
        <v>522747</v>
      </c>
      <c r="H47" s="176">
        <v>522747</v>
      </c>
      <c r="I47" s="179">
        <f>1196996-500000</f>
        <v>696996</v>
      </c>
      <c r="J47" s="179">
        <v>0</v>
      </c>
      <c r="K47" s="176">
        <f>H47</f>
        <v>522747</v>
      </c>
      <c r="L47" s="96" t="s">
        <v>21</v>
      </c>
      <c r="M47" s="146">
        <v>45747</v>
      </c>
      <c r="N47" s="150">
        <v>45657</v>
      </c>
      <c r="O47" s="96" t="s">
        <v>21</v>
      </c>
      <c r="P47" s="111" t="s">
        <v>21</v>
      </c>
      <c r="Q47" s="96" t="s">
        <v>21</v>
      </c>
      <c r="R47" s="96" t="s">
        <v>21</v>
      </c>
    </row>
    <row r="48" spans="1:18" s="123" customFormat="1" ht="15.75" hidden="1" customHeight="1" x14ac:dyDescent="0.25">
      <c r="A48" s="414" t="s">
        <v>204</v>
      </c>
      <c r="B48" s="116" t="s">
        <v>189</v>
      </c>
      <c r="C48" s="117"/>
      <c r="D48" s="116" t="s">
        <v>21</v>
      </c>
      <c r="E48" s="116" t="s">
        <v>187</v>
      </c>
      <c r="F48" s="117"/>
      <c r="G48" s="116">
        <v>1</v>
      </c>
      <c r="H48" s="116">
        <v>1</v>
      </c>
      <c r="I48" s="116">
        <v>0</v>
      </c>
      <c r="J48" s="116">
        <v>0</v>
      </c>
      <c r="K48" s="116">
        <v>0</v>
      </c>
      <c r="L48" s="116" t="s">
        <v>21</v>
      </c>
      <c r="M48" s="120">
        <v>45838</v>
      </c>
      <c r="N48" s="149">
        <v>45838</v>
      </c>
      <c r="O48" s="116">
        <v>0</v>
      </c>
      <c r="P48" s="111" t="s">
        <v>21</v>
      </c>
      <c r="Q48" s="143">
        <v>0</v>
      </c>
      <c r="R48" s="143">
        <v>0</v>
      </c>
    </row>
    <row r="49" spans="1:18" ht="15.75" hidden="1" x14ac:dyDescent="0.25">
      <c r="A49" s="415"/>
      <c r="B49" s="96" t="s">
        <v>190</v>
      </c>
      <c r="C49" s="22"/>
      <c r="D49" s="22"/>
      <c r="E49" s="96"/>
      <c r="F49" s="22"/>
      <c r="G49" s="96" t="s">
        <v>21</v>
      </c>
      <c r="H49" s="22"/>
      <c r="I49" s="96" t="s">
        <v>21</v>
      </c>
      <c r="J49" s="22"/>
      <c r="K49" s="22"/>
      <c r="L49" s="96" t="s">
        <v>21</v>
      </c>
      <c r="M49" s="146"/>
      <c r="N49" s="147"/>
      <c r="O49" s="96" t="s">
        <v>21</v>
      </c>
      <c r="P49" s="111" t="s">
        <v>21</v>
      </c>
      <c r="Q49" s="96" t="s">
        <v>21</v>
      </c>
      <c r="R49" s="96" t="s">
        <v>21</v>
      </c>
    </row>
    <row r="50" spans="1:18" ht="31.5" hidden="1" x14ac:dyDescent="0.25">
      <c r="A50" s="415"/>
      <c r="B50" s="131" t="s">
        <v>191</v>
      </c>
      <c r="C50" s="132"/>
      <c r="D50" s="132" t="s">
        <v>192</v>
      </c>
      <c r="E50" s="131" t="s">
        <v>193</v>
      </c>
      <c r="F50" s="132">
        <v>383</v>
      </c>
      <c r="G50" s="172">
        <v>425000</v>
      </c>
      <c r="H50" s="172">
        <v>0</v>
      </c>
      <c r="I50" s="180">
        <v>0</v>
      </c>
      <c r="J50" s="172">
        <v>0</v>
      </c>
      <c r="K50" s="172">
        <f>G50</f>
        <v>425000</v>
      </c>
      <c r="L50" s="131" t="s">
        <v>21</v>
      </c>
      <c r="M50" s="148">
        <v>45657</v>
      </c>
      <c r="N50" s="138">
        <v>45838</v>
      </c>
      <c r="O50" s="131" t="s">
        <v>21</v>
      </c>
      <c r="P50" s="111" t="s">
        <v>21</v>
      </c>
      <c r="Q50" s="131" t="s">
        <v>21</v>
      </c>
      <c r="R50" s="131" t="s">
        <v>21</v>
      </c>
    </row>
    <row r="51" spans="1:18" ht="31.5" hidden="1" x14ac:dyDescent="0.25">
      <c r="A51" s="416"/>
      <c r="B51" s="96" t="s">
        <v>191</v>
      </c>
      <c r="C51" s="22"/>
      <c r="D51" s="22" t="s">
        <v>192</v>
      </c>
      <c r="E51" s="111" t="s">
        <v>193</v>
      </c>
      <c r="F51" s="22">
        <v>383</v>
      </c>
      <c r="G51" s="176">
        <v>637500</v>
      </c>
      <c r="H51" s="176">
        <v>637500</v>
      </c>
      <c r="I51" s="108">
        <v>0</v>
      </c>
      <c r="J51" s="176">
        <v>0</v>
      </c>
      <c r="K51" s="176">
        <f>H51</f>
        <v>637500</v>
      </c>
      <c r="L51" s="96" t="s">
        <v>21</v>
      </c>
      <c r="M51" s="146">
        <v>45747</v>
      </c>
      <c r="N51" s="150" t="s">
        <v>533</v>
      </c>
      <c r="O51" s="96" t="s">
        <v>21</v>
      </c>
      <c r="P51" s="111" t="s">
        <v>21</v>
      </c>
      <c r="Q51" s="96" t="s">
        <v>21</v>
      </c>
      <c r="R51" s="96" t="s">
        <v>21</v>
      </c>
    </row>
    <row r="52" spans="1:18" s="123" customFormat="1" ht="15.75" hidden="1" customHeight="1" x14ac:dyDescent="0.25">
      <c r="A52" s="414" t="s">
        <v>205</v>
      </c>
      <c r="B52" s="116" t="s">
        <v>189</v>
      </c>
      <c r="C52" s="117"/>
      <c r="D52" s="116" t="s">
        <v>21</v>
      </c>
      <c r="E52" s="116" t="s">
        <v>187</v>
      </c>
      <c r="F52" s="117"/>
      <c r="G52" s="116">
        <v>1</v>
      </c>
      <c r="H52" s="116">
        <v>1</v>
      </c>
      <c r="I52" s="116">
        <v>0</v>
      </c>
      <c r="J52" s="116">
        <v>0</v>
      </c>
      <c r="K52" s="116">
        <v>0</v>
      </c>
      <c r="L52" s="116" t="s">
        <v>21</v>
      </c>
      <c r="M52" s="120">
        <v>45838</v>
      </c>
      <c r="N52" s="149">
        <v>45473</v>
      </c>
      <c r="O52" s="116">
        <v>0</v>
      </c>
      <c r="P52" s="111" t="s">
        <v>21</v>
      </c>
      <c r="Q52" s="143">
        <v>0</v>
      </c>
      <c r="R52" s="143">
        <v>0</v>
      </c>
    </row>
    <row r="53" spans="1:18" ht="15.75" hidden="1" x14ac:dyDescent="0.25">
      <c r="A53" s="415"/>
      <c r="B53" s="96" t="s">
        <v>190</v>
      </c>
      <c r="C53" s="22"/>
      <c r="D53" s="22"/>
      <c r="E53" s="96"/>
      <c r="F53" s="22"/>
      <c r="G53" s="96" t="s">
        <v>21</v>
      </c>
      <c r="H53" s="22"/>
      <c r="I53" s="96" t="s">
        <v>21</v>
      </c>
      <c r="J53" s="22"/>
      <c r="K53" s="22"/>
      <c r="L53" s="96" t="s">
        <v>21</v>
      </c>
      <c r="M53" s="146"/>
      <c r="N53" s="147"/>
      <c r="O53" s="96" t="s">
        <v>21</v>
      </c>
      <c r="P53" s="111" t="s">
        <v>21</v>
      </c>
      <c r="Q53" s="96" t="s">
        <v>21</v>
      </c>
      <c r="R53" s="96" t="s">
        <v>21</v>
      </c>
    </row>
    <row r="54" spans="1:18" ht="31.5" hidden="1" x14ac:dyDescent="0.25">
      <c r="A54" s="415"/>
      <c r="B54" s="131" t="s">
        <v>191</v>
      </c>
      <c r="C54" s="132"/>
      <c r="D54" s="132" t="s">
        <v>192</v>
      </c>
      <c r="E54" s="131" t="s">
        <v>193</v>
      </c>
      <c r="F54" s="132">
        <v>383</v>
      </c>
      <c r="G54" s="172">
        <v>335000</v>
      </c>
      <c r="H54" s="172">
        <v>0</v>
      </c>
      <c r="I54" s="172">
        <v>500000</v>
      </c>
      <c r="J54" s="172">
        <v>0</v>
      </c>
      <c r="K54" s="172">
        <f>G54</f>
        <v>335000</v>
      </c>
      <c r="L54" s="131" t="s">
        <v>21</v>
      </c>
      <c r="M54" s="148">
        <v>45657</v>
      </c>
      <c r="N54" s="138">
        <v>45657</v>
      </c>
      <c r="O54" s="131" t="s">
        <v>21</v>
      </c>
      <c r="P54" s="111" t="s">
        <v>21</v>
      </c>
      <c r="Q54" s="131" t="s">
        <v>21</v>
      </c>
      <c r="R54" s="131" t="s">
        <v>21</v>
      </c>
    </row>
    <row r="55" spans="1:18" ht="31.5" hidden="1" x14ac:dyDescent="0.25">
      <c r="A55" s="416"/>
      <c r="B55" s="96" t="s">
        <v>191</v>
      </c>
      <c r="C55" s="22"/>
      <c r="D55" s="22" t="s">
        <v>192</v>
      </c>
      <c r="E55" s="111" t="s">
        <v>193</v>
      </c>
      <c r="F55" s="22">
        <v>383</v>
      </c>
      <c r="G55" s="176">
        <v>502500</v>
      </c>
      <c r="H55" s="176">
        <v>502500</v>
      </c>
      <c r="I55" s="176">
        <v>500000</v>
      </c>
      <c r="J55" s="176">
        <v>0</v>
      </c>
      <c r="K55" s="176">
        <f>H55</f>
        <v>502500</v>
      </c>
      <c r="L55" s="96" t="s">
        <v>21</v>
      </c>
      <c r="M55" s="146">
        <v>45747</v>
      </c>
      <c r="N55" s="150" t="s">
        <v>533</v>
      </c>
      <c r="O55" s="96" t="s">
        <v>21</v>
      </c>
      <c r="P55" s="111" t="s">
        <v>21</v>
      </c>
      <c r="Q55" s="96" t="s">
        <v>21</v>
      </c>
      <c r="R55" s="96" t="s">
        <v>21</v>
      </c>
    </row>
    <row r="56" spans="1:18" s="123" customFormat="1" ht="15.75" hidden="1" customHeight="1" x14ac:dyDescent="0.25">
      <c r="A56" s="414" t="s">
        <v>206</v>
      </c>
      <c r="B56" s="116" t="s">
        <v>189</v>
      </c>
      <c r="C56" s="117"/>
      <c r="D56" s="116" t="s">
        <v>21</v>
      </c>
      <c r="E56" s="116" t="s">
        <v>187</v>
      </c>
      <c r="F56" s="117"/>
      <c r="G56" s="116">
        <v>1</v>
      </c>
      <c r="H56" s="116">
        <v>1</v>
      </c>
      <c r="I56" s="116">
        <v>0</v>
      </c>
      <c r="J56" s="116">
        <v>0</v>
      </c>
      <c r="K56" s="116">
        <v>0</v>
      </c>
      <c r="L56" s="116" t="s">
        <v>21</v>
      </c>
      <c r="M56" s="120">
        <v>45838</v>
      </c>
      <c r="N56" s="149">
        <v>45838</v>
      </c>
      <c r="O56" s="116">
        <v>0</v>
      </c>
      <c r="P56" s="111" t="s">
        <v>21</v>
      </c>
      <c r="Q56" s="143">
        <v>0</v>
      </c>
      <c r="R56" s="143">
        <v>0</v>
      </c>
    </row>
    <row r="57" spans="1:18" ht="15.75" hidden="1" x14ac:dyDescent="0.25">
      <c r="A57" s="415"/>
      <c r="B57" s="96" t="s">
        <v>190</v>
      </c>
      <c r="C57" s="22"/>
      <c r="D57" s="22"/>
      <c r="E57" s="96"/>
      <c r="F57" s="22"/>
      <c r="G57" s="96" t="s">
        <v>21</v>
      </c>
      <c r="H57" s="22"/>
      <c r="I57" s="96" t="s">
        <v>21</v>
      </c>
      <c r="J57" s="22"/>
      <c r="K57" s="22"/>
      <c r="L57" s="96" t="s">
        <v>21</v>
      </c>
      <c r="M57" s="146"/>
      <c r="N57" s="147"/>
      <c r="O57" s="96" t="s">
        <v>21</v>
      </c>
      <c r="P57" s="111" t="s">
        <v>21</v>
      </c>
      <c r="Q57" s="96" t="s">
        <v>21</v>
      </c>
      <c r="R57" s="96" t="s">
        <v>21</v>
      </c>
    </row>
    <row r="58" spans="1:18" ht="31.5" hidden="1" x14ac:dyDescent="0.25">
      <c r="A58" s="415"/>
      <c r="B58" s="131" t="s">
        <v>191</v>
      </c>
      <c r="C58" s="132"/>
      <c r="D58" s="132" t="s">
        <v>192</v>
      </c>
      <c r="E58" s="131" t="s">
        <v>193</v>
      </c>
      <c r="F58" s="132">
        <v>383</v>
      </c>
      <c r="G58" s="172">
        <v>340000</v>
      </c>
      <c r="H58" s="172">
        <v>0</v>
      </c>
      <c r="I58" s="172">
        <v>500000</v>
      </c>
      <c r="J58" s="172">
        <v>0</v>
      </c>
      <c r="K58" s="172">
        <f>H58</f>
        <v>0</v>
      </c>
      <c r="L58" s="131" t="s">
        <v>21</v>
      </c>
      <c r="M58" s="148">
        <v>45657</v>
      </c>
      <c r="N58" s="138">
        <v>45657</v>
      </c>
      <c r="O58" s="131" t="s">
        <v>21</v>
      </c>
      <c r="P58" s="111" t="s">
        <v>21</v>
      </c>
      <c r="Q58" s="131" t="s">
        <v>21</v>
      </c>
      <c r="R58" s="131" t="s">
        <v>21</v>
      </c>
    </row>
    <row r="59" spans="1:18" ht="31.5" hidden="1" x14ac:dyDescent="0.25">
      <c r="A59" s="416"/>
      <c r="B59" s="96" t="s">
        <v>191</v>
      </c>
      <c r="C59" s="22"/>
      <c r="D59" s="22" t="s">
        <v>192</v>
      </c>
      <c r="E59" s="111" t="s">
        <v>193</v>
      </c>
      <c r="F59" s="22">
        <v>383</v>
      </c>
      <c r="G59" s="176">
        <v>510000</v>
      </c>
      <c r="H59" s="176">
        <v>510000</v>
      </c>
      <c r="I59" s="176">
        <v>500000</v>
      </c>
      <c r="J59" s="176">
        <v>0</v>
      </c>
      <c r="K59" s="176">
        <f>H59</f>
        <v>510000</v>
      </c>
      <c r="L59" s="96" t="s">
        <v>21</v>
      </c>
      <c r="M59" s="146">
        <v>45747</v>
      </c>
      <c r="N59" s="150" t="s">
        <v>533</v>
      </c>
      <c r="O59" s="96" t="s">
        <v>21</v>
      </c>
      <c r="P59" s="111" t="s">
        <v>21</v>
      </c>
      <c r="Q59" s="96" t="s">
        <v>21</v>
      </c>
      <c r="R59" s="96" t="s">
        <v>21</v>
      </c>
    </row>
    <row r="60" spans="1:18" s="123" customFormat="1" ht="15.75" hidden="1" customHeight="1" x14ac:dyDescent="0.25">
      <c r="A60" s="414" t="s">
        <v>207</v>
      </c>
      <c r="B60" s="116" t="s">
        <v>189</v>
      </c>
      <c r="C60" s="117"/>
      <c r="D60" s="116" t="s">
        <v>21</v>
      </c>
      <c r="E60" s="116" t="s">
        <v>187</v>
      </c>
      <c r="F60" s="117"/>
      <c r="G60" s="116">
        <v>1</v>
      </c>
      <c r="H60" s="116">
        <v>1</v>
      </c>
      <c r="I60" s="116">
        <v>0</v>
      </c>
      <c r="J60" s="116">
        <v>0</v>
      </c>
      <c r="K60" s="116">
        <v>0</v>
      </c>
      <c r="L60" s="116" t="s">
        <v>21</v>
      </c>
      <c r="M60" s="120">
        <v>45838</v>
      </c>
      <c r="N60" s="149">
        <v>45838</v>
      </c>
      <c r="O60" s="116">
        <v>0</v>
      </c>
      <c r="P60" s="111" t="s">
        <v>21</v>
      </c>
      <c r="Q60" s="143">
        <v>0</v>
      </c>
      <c r="R60" s="143">
        <v>0</v>
      </c>
    </row>
    <row r="61" spans="1:18" ht="15.75" hidden="1" x14ac:dyDescent="0.25">
      <c r="A61" s="415"/>
      <c r="B61" s="96" t="s">
        <v>190</v>
      </c>
      <c r="C61" s="22"/>
      <c r="D61" s="22"/>
      <c r="E61" s="96"/>
      <c r="F61" s="22"/>
      <c r="G61" s="96" t="s">
        <v>21</v>
      </c>
      <c r="H61" s="22"/>
      <c r="I61" s="96" t="s">
        <v>21</v>
      </c>
      <c r="J61" s="22"/>
      <c r="K61" s="22"/>
      <c r="L61" s="96" t="s">
        <v>21</v>
      </c>
      <c r="M61" s="146"/>
      <c r="N61" s="147"/>
      <c r="O61" s="96" t="s">
        <v>21</v>
      </c>
      <c r="P61" s="111" t="s">
        <v>21</v>
      </c>
      <c r="Q61" s="96" t="s">
        <v>21</v>
      </c>
      <c r="R61" s="96" t="s">
        <v>21</v>
      </c>
    </row>
    <row r="62" spans="1:18" ht="31.5" hidden="1" x14ac:dyDescent="0.25">
      <c r="A62" s="415"/>
      <c r="B62" s="131" t="s">
        <v>191</v>
      </c>
      <c r="C62" s="132"/>
      <c r="D62" s="132" t="s">
        <v>192</v>
      </c>
      <c r="E62" s="131" t="s">
        <v>193</v>
      </c>
      <c r="F62" s="132">
        <v>383</v>
      </c>
      <c r="G62" s="172">
        <v>335000</v>
      </c>
      <c r="H62" s="172">
        <v>0</v>
      </c>
      <c r="I62" s="172">
        <v>205000</v>
      </c>
      <c r="J62" s="172">
        <v>0</v>
      </c>
      <c r="K62" s="172">
        <v>335000</v>
      </c>
      <c r="L62" s="131" t="s">
        <v>21</v>
      </c>
      <c r="M62" s="148">
        <v>45657</v>
      </c>
      <c r="N62" s="138">
        <v>45838</v>
      </c>
      <c r="O62" s="131" t="s">
        <v>21</v>
      </c>
      <c r="P62" s="111" t="s">
        <v>21</v>
      </c>
      <c r="Q62" s="131" t="s">
        <v>21</v>
      </c>
      <c r="R62" s="131" t="s">
        <v>21</v>
      </c>
    </row>
    <row r="63" spans="1:18" ht="31.5" hidden="1" x14ac:dyDescent="0.25">
      <c r="A63" s="416"/>
      <c r="B63" s="96" t="s">
        <v>191</v>
      </c>
      <c r="C63" s="22"/>
      <c r="D63" s="22" t="s">
        <v>192</v>
      </c>
      <c r="E63" s="111" t="s">
        <v>193</v>
      </c>
      <c r="F63" s="22">
        <v>383</v>
      </c>
      <c r="G63" s="176">
        <v>502500</v>
      </c>
      <c r="H63" s="176">
        <v>502500</v>
      </c>
      <c r="I63" s="176">
        <v>205000</v>
      </c>
      <c r="J63" s="176">
        <v>0</v>
      </c>
      <c r="K63" s="176">
        <f>H63</f>
        <v>502500</v>
      </c>
      <c r="L63" s="96" t="s">
        <v>21</v>
      </c>
      <c r="M63" s="146">
        <v>45747</v>
      </c>
      <c r="N63" s="150" t="s">
        <v>533</v>
      </c>
      <c r="O63" s="96" t="s">
        <v>21</v>
      </c>
      <c r="P63" s="111" t="s">
        <v>21</v>
      </c>
      <c r="Q63" s="96" t="s">
        <v>21</v>
      </c>
      <c r="R63" s="96" t="s">
        <v>21</v>
      </c>
    </row>
    <row r="64" spans="1:18" s="123" customFormat="1" ht="15.75" hidden="1" customHeight="1" x14ac:dyDescent="0.25">
      <c r="A64" s="414" t="s">
        <v>208</v>
      </c>
      <c r="B64" s="116" t="s">
        <v>189</v>
      </c>
      <c r="C64" s="117"/>
      <c r="D64" s="116" t="s">
        <v>21</v>
      </c>
      <c r="E64" s="116" t="s">
        <v>187</v>
      </c>
      <c r="F64" s="117"/>
      <c r="G64" s="116">
        <v>1</v>
      </c>
      <c r="H64" s="116">
        <v>1</v>
      </c>
      <c r="I64" s="116">
        <v>0</v>
      </c>
      <c r="J64" s="116">
        <v>0</v>
      </c>
      <c r="K64" s="116">
        <v>0</v>
      </c>
      <c r="L64" s="116" t="s">
        <v>21</v>
      </c>
      <c r="M64" s="120">
        <v>45838</v>
      </c>
      <c r="N64" s="149">
        <v>45838</v>
      </c>
      <c r="O64" s="116">
        <v>0</v>
      </c>
      <c r="P64" s="111" t="s">
        <v>21</v>
      </c>
      <c r="Q64" s="143">
        <v>0</v>
      </c>
      <c r="R64" s="143">
        <v>0</v>
      </c>
    </row>
    <row r="65" spans="1:18" ht="15.75" hidden="1" x14ac:dyDescent="0.25">
      <c r="A65" s="415"/>
      <c r="B65" s="96" t="s">
        <v>190</v>
      </c>
      <c r="C65" s="22"/>
      <c r="D65" s="22"/>
      <c r="E65" s="96"/>
      <c r="F65" s="22"/>
      <c r="G65" s="96" t="s">
        <v>21</v>
      </c>
      <c r="H65" s="22"/>
      <c r="I65" s="96" t="s">
        <v>21</v>
      </c>
      <c r="J65" s="22"/>
      <c r="K65" s="22"/>
      <c r="L65" s="96" t="s">
        <v>21</v>
      </c>
      <c r="M65" s="146"/>
      <c r="N65" s="147"/>
      <c r="O65" s="96" t="s">
        <v>21</v>
      </c>
      <c r="P65" s="111" t="s">
        <v>21</v>
      </c>
      <c r="Q65" s="96" t="s">
        <v>21</v>
      </c>
      <c r="R65" s="96" t="s">
        <v>21</v>
      </c>
    </row>
    <row r="66" spans="1:18" ht="31.5" hidden="1" x14ac:dyDescent="0.25">
      <c r="A66" s="415"/>
      <c r="B66" s="131" t="s">
        <v>191</v>
      </c>
      <c r="C66" s="132"/>
      <c r="D66" s="132" t="s">
        <v>192</v>
      </c>
      <c r="E66" s="131" t="s">
        <v>193</v>
      </c>
      <c r="F66" s="132">
        <v>383</v>
      </c>
      <c r="G66" s="172">
        <v>335000</v>
      </c>
      <c r="H66" s="172">
        <v>0</v>
      </c>
      <c r="I66" s="172">
        <v>500000</v>
      </c>
      <c r="J66" s="172">
        <v>0</v>
      </c>
      <c r="K66" s="172">
        <v>0</v>
      </c>
      <c r="L66" s="131" t="s">
        <v>21</v>
      </c>
      <c r="M66" s="148">
        <v>45657</v>
      </c>
      <c r="N66" s="138">
        <v>45657</v>
      </c>
      <c r="O66" s="131" t="s">
        <v>21</v>
      </c>
      <c r="P66" s="111" t="s">
        <v>21</v>
      </c>
      <c r="Q66" s="131" t="s">
        <v>21</v>
      </c>
      <c r="R66" s="131" t="s">
        <v>21</v>
      </c>
    </row>
    <row r="67" spans="1:18" ht="31.5" hidden="1" x14ac:dyDescent="0.25">
      <c r="A67" s="416"/>
      <c r="B67" s="96" t="s">
        <v>191</v>
      </c>
      <c r="C67" s="22"/>
      <c r="D67" s="22" t="s">
        <v>192</v>
      </c>
      <c r="E67" s="111" t="s">
        <v>193</v>
      </c>
      <c r="F67" s="22">
        <v>383</v>
      </c>
      <c r="G67" s="176">
        <v>502500</v>
      </c>
      <c r="H67" s="176">
        <v>502500</v>
      </c>
      <c r="I67" s="176">
        <v>500000</v>
      </c>
      <c r="J67" s="176">
        <v>0</v>
      </c>
      <c r="K67" s="176">
        <f>H67</f>
        <v>502500</v>
      </c>
      <c r="L67" s="96" t="s">
        <v>21</v>
      </c>
      <c r="M67" s="146">
        <v>45747</v>
      </c>
      <c r="N67" s="150" t="s">
        <v>533</v>
      </c>
      <c r="O67" s="96" t="s">
        <v>21</v>
      </c>
      <c r="P67" s="111" t="s">
        <v>21</v>
      </c>
      <c r="Q67" s="96" t="s">
        <v>21</v>
      </c>
      <c r="R67" s="96" t="s">
        <v>21</v>
      </c>
    </row>
    <row r="68" spans="1:18" s="123" customFormat="1" ht="15.75" hidden="1" customHeight="1" x14ac:dyDescent="0.25">
      <c r="A68" s="414" t="s">
        <v>209</v>
      </c>
      <c r="B68" s="116" t="s">
        <v>189</v>
      </c>
      <c r="C68" s="117"/>
      <c r="D68" s="116" t="s">
        <v>21</v>
      </c>
      <c r="E68" s="116" t="s">
        <v>187</v>
      </c>
      <c r="F68" s="117"/>
      <c r="G68" s="116">
        <v>1</v>
      </c>
      <c r="H68" s="116">
        <v>1</v>
      </c>
      <c r="I68" s="116">
        <v>0</v>
      </c>
      <c r="J68" s="116">
        <v>0</v>
      </c>
      <c r="K68" s="116">
        <v>0</v>
      </c>
      <c r="L68" s="116" t="s">
        <v>21</v>
      </c>
      <c r="M68" s="120">
        <v>45838</v>
      </c>
      <c r="N68" s="149">
        <v>45838</v>
      </c>
      <c r="O68" s="116">
        <v>0</v>
      </c>
      <c r="P68" s="111" t="s">
        <v>21</v>
      </c>
      <c r="Q68" s="143">
        <v>0</v>
      </c>
      <c r="R68" s="143">
        <v>0</v>
      </c>
    </row>
    <row r="69" spans="1:18" ht="15.75" hidden="1" x14ac:dyDescent="0.25">
      <c r="A69" s="415"/>
      <c r="B69" s="96" t="s">
        <v>190</v>
      </c>
      <c r="C69" s="22"/>
      <c r="D69" s="22"/>
      <c r="E69" s="96"/>
      <c r="F69" s="22"/>
      <c r="G69" s="96" t="s">
        <v>21</v>
      </c>
      <c r="H69" s="22"/>
      <c r="I69" s="96" t="s">
        <v>21</v>
      </c>
      <c r="J69" s="22"/>
      <c r="K69" s="22"/>
      <c r="L69" s="96" t="s">
        <v>21</v>
      </c>
      <c r="M69" s="146"/>
      <c r="N69" s="147"/>
      <c r="O69" s="96" t="s">
        <v>21</v>
      </c>
      <c r="P69" s="111" t="s">
        <v>21</v>
      </c>
      <c r="Q69" s="96" t="s">
        <v>21</v>
      </c>
      <c r="R69" s="96" t="s">
        <v>21</v>
      </c>
    </row>
    <row r="70" spans="1:18" ht="31.5" hidden="1" x14ac:dyDescent="0.25">
      <c r="A70" s="415"/>
      <c r="B70" s="131" t="s">
        <v>191</v>
      </c>
      <c r="C70" s="132"/>
      <c r="D70" s="132" t="s">
        <v>192</v>
      </c>
      <c r="E70" s="131" t="s">
        <v>193</v>
      </c>
      <c r="F70" s="132">
        <v>383</v>
      </c>
      <c r="G70" s="172">
        <v>335000</v>
      </c>
      <c r="H70" s="172">
        <v>0</v>
      </c>
      <c r="I70" s="172">
        <v>500000</v>
      </c>
      <c r="J70" s="172">
        <v>0</v>
      </c>
      <c r="K70" s="172">
        <v>0</v>
      </c>
      <c r="L70" s="131" t="s">
        <v>21</v>
      </c>
      <c r="M70" s="148">
        <v>45657</v>
      </c>
      <c r="N70" s="138">
        <v>45657</v>
      </c>
      <c r="O70" s="131" t="s">
        <v>21</v>
      </c>
      <c r="P70" s="111" t="s">
        <v>21</v>
      </c>
      <c r="Q70" s="131" t="s">
        <v>21</v>
      </c>
      <c r="R70" s="131" t="s">
        <v>21</v>
      </c>
    </row>
    <row r="71" spans="1:18" ht="31.5" hidden="1" x14ac:dyDescent="0.25">
      <c r="A71" s="416"/>
      <c r="B71" s="96" t="s">
        <v>191</v>
      </c>
      <c r="C71" s="22"/>
      <c r="D71" s="22" t="s">
        <v>192</v>
      </c>
      <c r="E71" s="111" t="s">
        <v>193</v>
      </c>
      <c r="F71" s="22">
        <v>383</v>
      </c>
      <c r="G71" s="176">
        <v>502500</v>
      </c>
      <c r="H71" s="176">
        <v>502500</v>
      </c>
      <c r="I71" s="176">
        <v>500000</v>
      </c>
      <c r="J71" s="176">
        <v>0</v>
      </c>
      <c r="K71" s="176">
        <f>H71</f>
        <v>502500</v>
      </c>
      <c r="L71" s="96" t="s">
        <v>21</v>
      </c>
      <c r="M71" s="146">
        <v>45747</v>
      </c>
      <c r="N71" s="147" t="s">
        <v>533</v>
      </c>
      <c r="O71" s="96" t="s">
        <v>21</v>
      </c>
      <c r="P71" s="111" t="s">
        <v>21</v>
      </c>
      <c r="Q71" s="96" t="s">
        <v>21</v>
      </c>
      <c r="R71" s="96" t="s">
        <v>21</v>
      </c>
    </row>
    <row r="72" spans="1:18" s="123" customFormat="1" ht="15.75" hidden="1" customHeight="1" x14ac:dyDescent="0.25">
      <c r="A72" s="414" t="s">
        <v>210</v>
      </c>
      <c r="B72" s="116" t="s">
        <v>189</v>
      </c>
      <c r="C72" s="117"/>
      <c r="D72" s="116" t="s">
        <v>21</v>
      </c>
      <c r="E72" s="116" t="s">
        <v>187</v>
      </c>
      <c r="F72" s="117"/>
      <c r="G72" s="116">
        <v>1</v>
      </c>
      <c r="H72" s="116">
        <v>1</v>
      </c>
      <c r="I72" s="116">
        <v>0</v>
      </c>
      <c r="J72" s="116">
        <v>0</v>
      </c>
      <c r="K72" s="116">
        <v>0</v>
      </c>
      <c r="L72" s="116" t="s">
        <v>21</v>
      </c>
      <c r="M72" s="120">
        <v>45838</v>
      </c>
      <c r="N72" s="149">
        <v>45838</v>
      </c>
      <c r="O72" s="116">
        <v>0</v>
      </c>
      <c r="P72" s="111" t="s">
        <v>21</v>
      </c>
      <c r="Q72" s="143">
        <v>0</v>
      </c>
      <c r="R72" s="143">
        <v>0</v>
      </c>
    </row>
    <row r="73" spans="1:18" ht="15.75" hidden="1" x14ac:dyDescent="0.25">
      <c r="A73" s="415"/>
      <c r="B73" s="96" t="s">
        <v>190</v>
      </c>
      <c r="C73" s="22"/>
      <c r="D73" s="22"/>
      <c r="E73" s="96"/>
      <c r="F73" s="22"/>
      <c r="G73" s="96" t="s">
        <v>21</v>
      </c>
      <c r="H73" s="22"/>
      <c r="I73" s="96" t="s">
        <v>21</v>
      </c>
      <c r="J73" s="22"/>
      <c r="K73" s="22"/>
      <c r="L73" s="96" t="s">
        <v>21</v>
      </c>
      <c r="M73" s="146"/>
      <c r="N73" s="147"/>
      <c r="O73" s="96" t="s">
        <v>21</v>
      </c>
      <c r="P73" s="111" t="s">
        <v>21</v>
      </c>
      <c r="Q73" s="96" t="s">
        <v>21</v>
      </c>
      <c r="R73" s="96" t="s">
        <v>21</v>
      </c>
    </row>
    <row r="74" spans="1:18" ht="31.5" hidden="1" x14ac:dyDescent="0.25">
      <c r="A74" s="415"/>
      <c r="B74" s="131" t="s">
        <v>191</v>
      </c>
      <c r="C74" s="132"/>
      <c r="D74" s="132" t="s">
        <v>192</v>
      </c>
      <c r="E74" s="131" t="s">
        <v>193</v>
      </c>
      <c r="F74" s="132">
        <v>383</v>
      </c>
      <c r="G74" s="172">
        <v>335000</v>
      </c>
      <c r="H74" s="172">
        <v>0</v>
      </c>
      <c r="I74" s="172">
        <v>72498</v>
      </c>
      <c r="J74" s="172">
        <v>0</v>
      </c>
      <c r="K74" s="172">
        <v>335000</v>
      </c>
      <c r="L74" s="131" t="s">
        <v>21</v>
      </c>
      <c r="M74" s="148">
        <v>45657</v>
      </c>
      <c r="N74" s="138">
        <v>45838</v>
      </c>
      <c r="O74" s="131" t="s">
        <v>21</v>
      </c>
      <c r="P74" s="111" t="s">
        <v>21</v>
      </c>
      <c r="Q74" s="131" t="s">
        <v>21</v>
      </c>
      <c r="R74" s="131" t="s">
        <v>21</v>
      </c>
    </row>
    <row r="75" spans="1:18" ht="31.5" hidden="1" x14ac:dyDescent="0.25">
      <c r="A75" s="416"/>
      <c r="B75" s="96" t="s">
        <v>191</v>
      </c>
      <c r="C75" s="22"/>
      <c r="D75" s="22" t="s">
        <v>192</v>
      </c>
      <c r="E75" s="111" t="s">
        <v>193</v>
      </c>
      <c r="F75" s="22">
        <v>383</v>
      </c>
      <c r="G75" s="176">
        <v>500250</v>
      </c>
      <c r="H75" s="176">
        <v>500250</v>
      </c>
      <c r="I75" s="176">
        <v>72498</v>
      </c>
      <c r="J75" s="176">
        <v>0</v>
      </c>
      <c r="K75" s="176">
        <f>H75</f>
        <v>500250</v>
      </c>
      <c r="L75" s="96" t="s">
        <v>21</v>
      </c>
      <c r="M75" s="146">
        <v>45747</v>
      </c>
      <c r="N75" s="150" t="s">
        <v>533</v>
      </c>
      <c r="O75" s="96" t="s">
        <v>21</v>
      </c>
      <c r="P75" s="111" t="s">
        <v>21</v>
      </c>
      <c r="Q75" s="96" t="s">
        <v>21</v>
      </c>
      <c r="R75" s="96" t="s">
        <v>21</v>
      </c>
    </row>
    <row r="76" spans="1:18" s="123" customFormat="1" ht="15.75" hidden="1" customHeight="1" x14ac:dyDescent="0.25">
      <c r="A76" s="414" t="s">
        <v>211</v>
      </c>
      <c r="B76" s="116" t="s">
        <v>189</v>
      </c>
      <c r="C76" s="117"/>
      <c r="D76" s="116" t="s">
        <v>21</v>
      </c>
      <c r="E76" s="116" t="s">
        <v>187</v>
      </c>
      <c r="F76" s="117"/>
      <c r="G76" s="116">
        <v>1</v>
      </c>
      <c r="H76" s="116">
        <v>1</v>
      </c>
      <c r="I76" s="116">
        <v>0</v>
      </c>
      <c r="J76" s="116">
        <v>0</v>
      </c>
      <c r="K76" s="116">
        <v>0</v>
      </c>
      <c r="L76" s="116" t="s">
        <v>21</v>
      </c>
      <c r="M76" s="120">
        <v>45838</v>
      </c>
      <c r="N76" s="149">
        <v>45838</v>
      </c>
      <c r="O76" s="116">
        <v>0</v>
      </c>
      <c r="P76" s="111" t="s">
        <v>21</v>
      </c>
      <c r="Q76" s="143">
        <v>0</v>
      </c>
      <c r="R76" s="143">
        <v>0</v>
      </c>
    </row>
    <row r="77" spans="1:18" ht="15.75" hidden="1" x14ac:dyDescent="0.25">
      <c r="A77" s="415"/>
      <c r="B77" s="96" t="s">
        <v>190</v>
      </c>
      <c r="C77" s="22"/>
      <c r="D77" s="22"/>
      <c r="E77" s="96"/>
      <c r="F77" s="22"/>
      <c r="G77" s="96" t="s">
        <v>21</v>
      </c>
      <c r="H77" s="22"/>
      <c r="I77" s="96" t="s">
        <v>21</v>
      </c>
      <c r="J77" s="22"/>
      <c r="K77" s="22"/>
      <c r="L77" s="96" t="s">
        <v>21</v>
      </c>
      <c r="M77" s="146"/>
      <c r="N77" s="147"/>
      <c r="O77" s="96" t="s">
        <v>21</v>
      </c>
      <c r="P77" s="111" t="s">
        <v>21</v>
      </c>
      <c r="Q77" s="96" t="s">
        <v>21</v>
      </c>
      <c r="R77" s="96" t="s">
        <v>21</v>
      </c>
    </row>
    <row r="78" spans="1:18" ht="31.5" hidden="1" x14ac:dyDescent="0.25">
      <c r="A78" s="415"/>
      <c r="B78" s="131" t="s">
        <v>191</v>
      </c>
      <c r="C78" s="132"/>
      <c r="D78" s="132" t="s">
        <v>192</v>
      </c>
      <c r="E78" s="131" t="s">
        <v>193</v>
      </c>
      <c r="F78" s="132">
        <v>383</v>
      </c>
      <c r="G78" s="172">
        <v>335000</v>
      </c>
      <c r="H78" s="172">
        <v>0</v>
      </c>
      <c r="I78" s="172">
        <v>500000</v>
      </c>
      <c r="J78" s="172">
        <v>0</v>
      </c>
      <c r="K78" s="172">
        <v>0</v>
      </c>
      <c r="L78" s="131" t="s">
        <v>21</v>
      </c>
      <c r="M78" s="148">
        <v>45657</v>
      </c>
      <c r="N78" s="138">
        <v>45657</v>
      </c>
      <c r="O78" s="131" t="s">
        <v>21</v>
      </c>
      <c r="P78" s="111" t="s">
        <v>21</v>
      </c>
      <c r="Q78" s="131" t="s">
        <v>21</v>
      </c>
      <c r="R78" s="131" t="s">
        <v>21</v>
      </c>
    </row>
    <row r="79" spans="1:18" ht="31.5" hidden="1" x14ac:dyDescent="0.25">
      <c r="A79" s="416"/>
      <c r="B79" s="96" t="s">
        <v>191</v>
      </c>
      <c r="C79" s="22"/>
      <c r="D79" s="22" t="s">
        <v>192</v>
      </c>
      <c r="E79" s="111" t="s">
        <v>193</v>
      </c>
      <c r="F79" s="22">
        <v>383</v>
      </c>
      <c r="G79" s="176">
        <v>500250</v>
      </c>
      <c r="H79" s="176">
        <v>500250</v>
      </c>
      <c r="I79" s="176">
        <v>500000</v>
      </c>
      <c r="J79" s="176">
        <v>0</v>
      </c>
      <c r="K79" s="176">
        <f>H79</f>
        <v>500250</v>
      </c>
      <c r="L79" s="96" t="s">
        <v>21</v>
      </c>
      <c r="M79" s="146">
        <v>45747</v>
      </c>
      <c r="N79" s="150" t="s">
        <v>533</v>
      </c>
      <c r="O79" s="96" t="s">
        <v>21</v>
      </c>
      <c r="P79" s="111" t="s">
        <v>21</v>
      </c>
      <c r="Q79" s="96" t="s">
        <v>21</v>
      </c>
      <c r="R79" s="96" t="s">
        <v>21</v>
      </c>
    </row>
    <row r="80" spans="1:18" s="123" customFormat="1" ht="15.75" hidden="1" customHeight="1" x14ac:dyDescent="0.25">
      <c r="A80" s="414" t="s">
        <v>212</v>
      </c>
      <c r="B80" s="116" t="s">
        <v>189</v>
      </c>
      <c r="C80" s="117"/>
      <c r="D80" s="116" t="s">
        <v>21</v>
      </c>
      <c r="E80" s="116" t="s">
        <v>187</v>
      </c>
      <c r="F80" s="117"/>
      <c r="G80" s="116">
        <v>1</v>
      </c>
      <c r="H80" s="116">
        <v>1</v>
      </c>
      <c r="I80" s="116">
        <v>0</v>
      </c>
      <c r="J80" s="116">
        <v>0</v>
      </c>
      <c r="K80" s="116">
        <v>0</v>
      </c>
      <c r="L80" s="116" t="s">
        <v>21</v>
      </c>
      <c r="M80" s="120">
        <v>45838</v>
      </c>
      <c r="N80" s="149">
        <v>45838</v>
      </c>
      <c r="O80" s="116">
        <v>0</v>
      </c>
      <c r="P80" s="111" t="s">
        <v>21</v>
      </c>
      <c r="Q80" s="143">
        <v>0</v>
      </c>
      <c r="R80" s="143">
        <v>0</v>
      </c>
    </row>
    <row r="81" spans="1:18" ht="15.75" hidden="1" x14ac:dyDescent="0.25">
      <c r="A81" s="415"/>
      <c r="B81" s="96" t="s">
        <v>190</v>
      </c>
      <c r="C81" s="22"/>
      <c r="D81" s="22"/>
      <c r="E81" s="96"/>
      <c r="F81" s="22"/>
      <c r="G81" s="96" t="s">
        <v>21</v>
      </c>
      <c r="H81" s="22"/>
      <c r="I81" s="96" t="s">
        <v>21</v>
      </c>
      <c r="J81" s="22"/>
      <c r="K81" s="22"/>
      <c r="L81" s="96" t="s">
        <v>21</v>
      </c>
      <c r="M81" s="146"/>
      <c r="N81" s="147"/>
      <c r="O81" s="96" t="s">
        <v>21</v>
      </c>
      <c r="P81" s="111" t="s">
        <v>21</v>
      </c>
      <c r="Q81" s="96" t="s">
        <v>21</v>
      </c>
      <c r="R81" s="96" t="s">
        <v>21</v>
      </c>
    </row>
    <row r="82" spans="1:18" ht="31.5" hidden="1" x14ac:dyDescent="0.25">
      <c r="A82" s="415"/>
      <c r="B82" s="131" t="s">
        <v>191</v>
      </c>
      <c r="C82" s="132"/>
      <c r="D82" s="132" t="s">
        <v>192</v>
      </c>
      <c r="E82" s="131" t="s">
        <v>193</v>
      </c>
      <c r="F82" s="132">
        <v>383</v>
      </c>
      <c r="G82" s="172">
        <v>335000</v>
      </c>
      <c r="H82" s="172">
        <v>0</v>
      </c>
      <c r="I82" s="172">
        <v>500000</v>
      </c>
      <c r="J82" s="172">
        <v>0</v>
      </c>
      <c r="K82" s="172">
        <v>0</v>
      </c>
      <c r="L82" s="131" t="s">
        <v>21</v>
      </c>
      <c r="M82" s="148">
        <v>45657</v>
      </c>
      <c r="N82" s="138">
        <v>45657</v>
      </c>
      <c r="O82" s="131" t="s">
        <v>21</v>
      </c>
      <c r="P82" s="111" t="s">
        <v>21</v>
      </c>
      <c r="Q82" s="131" t="s">
        <v>21</v>
      </c>
      <c r="R82" s="131" t="s">
        <v>21</v>
      </c>
    </row>
    <row r="83" spans="1:18" ht="31.5" hidden="1" x14ac:dyDescent="0.25">
      <c r="A83" s="416"/>
      <c r="B83" s="96" t="s">
        <v>191</v>
      </c>
      <c r="C83" s="22"/>
      <c r="D83" s="22" t="s">
        <v>192</v>
      </c>
      <c r="E83" s="111" t="s">
        <v>193</v>
      </c>
      <c r="F83" s="22">
        <v>383</v>
      </c>
      <c r="G83" s="176">
        <v>500250</v>
      </c>
      <c r="H83" s="176">
        <v>500250</v>
      </c>
      <c r="I83" s="176">
        <v>500000</v>
      </c>
      <c r="J83" s="176">
        <v>0</v>
      </c>
      <c r="K83" s="176">
        <f>H83</f>
        <v>500250</v>
      </c>
      <c r="L83" s="96" t="s">
        <v>21</v>
      </c>
      <c r="M83" s="146">
        <v>45747</v>
      </c>
      <c r="N83" s="150" t="s">
        <v>533</v>
      </c>
      <c r="O83" s="96" t="s">
        <v>21</v>
      </c>
      <c r="P83" s="111" t="s">
        <v>21</v>
      </c>
      <c r="Q83" s="96" t="s">
        <v>21</v>
      </c>
      <c r="R83" s="96" t="s">
        <v>21</v>
      </c>
    </row>
    <row r="84" spans="1:18" s="123" customFormat="1" ht="15.75" hidden="1" customHeight="1" x14ac:dyDescent="0.25">
      <c r="A84" s="414" t="s">
        <v>213</v>
      </c>
      <c r="B84" s="116" t="s">
        <v>189</v>
      </c>
      <c r="C84" s="117"/>
      <c r="D84" s="116" t="s">
        <v>21</v>
      </c>
      <c r="E84" s="116" t="s">
        <v>187</v>
      </c>
      <c r="F84" s="117"/>
      <c r="G84" s="116">
        <v>1</v>
      </c>
      <c r="H84" s="116">
        <v>1</v>
      </c>
      <c r="I84" s="116">
        <v>0</v>
      </c>
      <c r="J84" s="116">
        <v>0</v>
      </c>
      <c r="K84" s="116">
        <v>0</v>
      </c>
      <c r="L84" s="116" t="s">
        <v>21</v>
      </c>
      <c r="M84" s="120">
        <v>45838</v>
      </c>
      <c r="N84" s="149">
        <v>45838</v>
      </c>
      <c r="O84" s="116">
        <v>0</v>
      </c>
      <c r="P84" s="111" t="s">
        <v>21</v>
      </c>
      <c r="Q84" s="143">
        <v>0</v>
      </c>
      <c r="R84" s="143">
        <v>0</v>
      </c>
    </row>
    <row r="85" spans="1:18" ht="15.75" hidden="1" x14ac:dyDescent="0.25">
      <c r="A85" s="415"/>
      <c r="B85" s="96" t="s">
        <v>190</v>
      </c>
      <c r="C85" s="22"/>
      <c r="D85" s="22"/>
      <c r="E85" s="96"/>
      <c r="F85" s="22"/>
      <c r="G85" s="96" t="s">
        <v>21</v>
      </c>
      <c r="H85" s="22"/>
      <c r="I85" s="96" t="s">
        <v>21</v>
      </c>
      <c r="J85" s="22"/>
      <c r="K85" s="22"/>
      <c r="L85" s="96" t="s">
        <v>21</v>
      </c>
      <c r="M85" s="146"/>
      <c r="N85" s="147"/>
      <c r="O85" s="96" t="s">
        <v>21</v>
      </c>
      <c r="P85" s="111" t="s">
        <v>21</v>
      </c>
      <c r="Q85" s="96" t="s">
        <v>21</v>
      </c>
      <c r="R85" s="96" t="s">
        <v>21</v>
      </c>
    </row>
    <row r="86" spans="1:18" ht="31.5" hidden="1" x14ac:dyDescent="0.25">
      <c r="A86" s="415"/>
      <c r="B86" s="131" t="s">
        <v>191</v>
      </c>
      <c r="C86" s="132"/>
      <c r="D86" s="132" t="s">
        <v>192</v>
      </c>
      <c r="E86" s="131" t="s">
        <v>193</v>
      </c>
      <c r="F86" s="132">
        <v>383</v>
      </c>
      <c r="G86" s="172">
        <v>136650</v>
      </c>
      <c r="H86" s="172">
        <v>0</v>
      </c>
      <c r="I86" s="172">
        <v>184511.97999999998</v>
      </c>
      <c r="J86" s="172">
        <v>0</v>
      </c>
      <c r="K86" s="172">
        <v>0</v>
      </c>
      <c r="L86" s="131" t="s">
        <v>21</v>
      </c>
      <c r="M86" s="148">
        <v>45657</v>
      </c>
      <c r="N86" s="138">
        <v>45657</v>
      </c>
      <c r="O86" s="131" t="s">
        <v>21</v>
      </c>
      <c r="P86" s="111" t="s">
        <v>21</v>
      </c>
      <c r="Q86" s="131" t="s">
        <v>21</v>
      </c>
      <c r="R86" s="131" t="s">
        <v>21</v>
      </c>
    </row>
    <row r="87" spans="1:18" ht="31.5" hidden="1" x14ac:dyDescent="0.25">
      <c r="A87" s="416"/>
      <c r="B87" s="96" t="s">
        <v>191</v>
      </c>
      <c r="C87" s="22"/>
      <c r="D87" s="22" t="s">
        <v>192</v>
      </c>
      <c r="E87" s="111" t="s">
        <v>193</v>
      </c>
      <c r="F87" s="22">
        <v>383</v>
      </c>
      <c r="G87" s="176">
        <v>204975</v>
      </c>
      <c r="H87" s="176">
        <v>204975</v>
      </c>
      <c r="I87" s="176">
        <v>184511.97999999998</v>
      </c>
      <c r="J87" s="176">
        <v>0</v>
      </c>
      <c r="K87" s="176">
        <f>H87</f>
        <v>204975</v>
      </c>
      <c r="L87" s="96" t="s">
        <v>21</v>
      </c>
      <c r="M87" s="146">
        <v>45747</v>
      </c>
      <c r="N87" s="150" t="s">
        <v>533</v>
      </c>
      <c r="O87" s="96" t="s">
        <v>21</v>
      </c>
      <c r="P87" s="111" t="s">
        <v>21</v>
      </c>
      <c r="Q87" s="96" t="s">
        <v>21</v>
      </c>
      <c r="R87" s="96" t="s">
        <v>21</v>
      </c>
    </row>
    <row r="88" spans="1:18" s="123" customFormat="1" ht="15.75" hidden="1" customHeight="1" x14ac:dyDescent="0.25">
      <c r="A88" s="414" t="s">
        <v>214</v>
      </c>
      <c r="B88" s="116" t="s">
        <v>189</v>
      </c>
      <c r="C88" s="117"/>
      <c r="D88" s="116" t="s">
        <v>21</v>
      </c>
      <c r="E88" s="116" t="s">
        <v>187</v>
      </c>
      <c r="F88" s="117"/>
      <c r="G88" s="116">
        <v>1</v>
      </c>
      <c r="H88" s="116">
        <v>1</v>
      </c>
      <c r="I88" s="116">
        <v>0</v>
      </c>
      <c r="J88" s="116">
        <v>0</v>
      </c>
      <c r="K88" s="116">
        <v>0</v>
      </c>
      <c r="L88" s="116" t="s">
        <v>21</v>
      </c>
      <c r="M88" s="120">
        <v>45838</v>
      </c>
      <c r="N88" s="149">
        <v>45838</v>
      </c>
      <c r="O88" s="116">
        <v>0</v>
      </c>
      <c r="P88" s="111" t="s">
        <v>21</v>
      </c>
      <c r="Q88" s="143">
        <v>0</v>
      </c>
      <c r="R88" s="143">
        <v>0</v>
      </c>
    </row>
    <row r="89" spans="1:18" ht="15.75" hidden="1" x14ac:dyDescent="0.25">
      <c r="A89" s="415"/>
      <c r="B89" s="96" t="s">
        <v>190</v>
      </c>
      <c r="C89" s="22"/>
      <c r="D89" s="22"/>
      <c r="E89" s="96"/>
      <c r="F89" s="22"/>
      <c r="G89" s="96" t="s">
        <v>21</v>
      </c>
      <c r="H89" s="22"/>
      <c r="I89" s="96" t="s">
        <v>21</v>
      </c>
      <c r="J89" s="22"/>
      <c r="K89" s="22"/>
      <c r="L89" s="96" t="s">
        <v>21</v>
      </c>
      <c r="M89" s="146"/>
      <c r="N89" s="147"/>
      <c r="O89" s="96" t="s">
        <v>21</v>
      </c>
      <c r="P89" s="111" t="s">
        <v>21</v>
      </c>
      <c r="Q89" s="96" t="s">
        <v>21</v>
      </c>
      <c r="R89" s="96" t="s">
        <v>21</v>
      </c>
    </row>
    <row r="90" spans="1:18" ht="31.5" hidden="1" x14ac:dyDescent="0.25">
      <c r="A90" s="415"/>
      <c r="B90" s="131" t="s">
        <v>191</v>
      </c>
      <c r="C90" s="132"/>
      <c r="D90" s="132" t="s">
        <v>192</v>
      </c>
      <c r="E90" s="131" t="s">
        <v>193</v>
      </c>
      <c r="F90" s="132">
        <v>383</v>
      </c>
      <c r="G90" s="172">
        <v>335000</v>
      </c>
      <c r="H90" s="172">
        <v>0</v>
      </c>
      <c r="I90" s="172">
        <v>431709</v>
      </c>
      <c r="J90" s="172">
        <v>0</v>
      </c>
      <c r="K90" s="172">
        <v>0</v>
      </c>
      <c r="L90" s="131" t="s">
        <v>21</v>
      </c>
      <c r="M90" s="148">
        <v>45657</v>
      </c>
      <c r="N90" s="138">
        <v>45657</v>
      </c>
      <c r="O90" s="131" t="s">
        <v>21</v>
      </c>
      <c r="P90" s="111" t="s">
        <v>21</v>
      </c>
      <c r="Q90" s="131" t="s">
        <v>21</v>
      </c>
      <c r="R90" s="131" t="s">
        <v>21</v>
      </c>
    </row>
    <row r="91" spans="1:18" ht="31.5" hidden="1" x14ac:dyDescent="0.25">
      <c r="A91" s="416"/>
      <c r="B91" s="96" t="s">
        <v>191</v>
      </c>
      <c r="C91" s="22"/>
      <c r="D91" s="22" t="s">
        <v>192</v>
      </c>
      <c r="E91" s="111" t="s">
        <v>193</v>
      </c>
      <c r="F91" s="22">
        <v>383</v>
      </c>
      <c r="G91" s="176">
        <v>502500</v>
      </c>
      <c r="H91" s="176">
        <v>502500</v>
      </c>
      <c r="I91" s="176">
        <v>431709</v>
      </c>
      <c r="J91" s="176">
        <v>0</v>
      </c>
      <c r="K91" s="176">
        <f>H91</f>
        <v>502500</v>
      </c>
      <c r="L91" s="96" t="s">
        <v>21</v>
      </c>
      <c r="M91" s="146">
        <v>45747</v>
      </c>
      <c r="N91" s="150" t="s">
        <v>533</v>
      </c>
      <c r="O91" s="96" t="s">
        <v>21</v>
      </c>
      <c r="P91" s="111" t="s">
        <v>21</v>
      </c>
      <c r="Q91" s="96" t="s">
        <v>21</v>
      </c>
      <c r="R91" s="96" t="s">
        <v>21</v>
      </c>
    </row>
    <row r="92" spans="1:18" s="123" customFormat="1" ht="15.75" hidden="1" customHeight="1" x14ac:dyDescent="0.25">
      <c r="A92" s="414" t="s">
        <v>215</v>
      </c>
      <c r="B92" s="116" t="s">
        <v>189</v>
      </c>
      <c r="C92" s="117"/>
      <c r="D92" s="116" t="s">
        <v>21</v>
      </c>
      <c r="E92" s="116" t="s">
        <v>187</v>
      </c>
      <c r="F92" s="117"/>
      <c r="G92" s="116">
        <v>1</v>
      </c>
      <c r="H92" s="116">
        <v>1</v>
      </c>
      <c r="I92" s="116">
        <v>0</v>
      </c>
      <c r="J92" s="116">
        <v>0</v>
      </c>
      <c r="K92" s="116">
        <v>0</v>
      </c>
      <c r="L92" s="116" t="s">
        <v>21</v>
      </c>
      <c r="M92" s="120">
        <v>45838</v>
      </c>
      <c r="N92" s="149">
        <v>45838</v>
      </c>
      <c r="O92" s="116">
        <v>0</v>
      </c>
      <c r="P92" s="111" t="s">
        <v>21</v>
      </c>
      <c r="Q92" s="143">
        <v>0</v>
      </c>
      <c r="R92" s="143">
        <v>0</v>
      </c>
    </row>
    <row r="93" spans="1:18" ht="15.75" hidden="1" x14ac:dyDescent="0.25">
      <c r="A93" s="415"/>
      <c r="B93" s="96" t="s">
        <v>190</v>
      </c>
      <c r="C93" s="22"/>
      <c r="D93" s="22"/>
      <c r="E93" s="96"/>
      <c r="F93" s="22"/>
      <c r="G93" s="96" t="s">
        <v>21</v>
      </c>
      <c r="H93" s="22"/>
      <c r="I93" s="96" t="s">
        <v>21</v>
      </c>
      <c r="J93" s="22"/>
      <c r="K93" s="22"/>
      <c r="L93" s="96" t="s">
        <v>21</v>
      </c>
      <c r="M93" s="146"/>
      <c r="N93" s="147"/>
      <c r="O93" s="96" t="s">
        <v>21</v>
      </c>
      <c r="P93" s="111" t="s">
        <v>21</v>
      </c>
      <c r="Q93" s="96" t="s">
        <v>21</v>
      </c>
      <c r="R93" s="96" t="s">
        <v>21</v>
      </c>
    </row>
    <row r="94" spans="1:18" ht="31.5" hidden="1" x14ac:dyDescent="0.25">
      <c r="A94" s="415"/>
      <c r="B94" s="131" t="s">
        <v>191</v>
      </c>
      <c r="C94" s="132"/>
      <c r="D94" s="132" t="s">
        <v>192</v>
      </c>
      <c r="E94" s="131" t="s">
        <v>193</v>
      </c>
      <c r="F94" s="132">
        <v>383</v>
      </c>
      <c r="G94" s="172">
        <v>335000</v>
      </c>
      <c r="H94" s="172">
        <v>0</v>
      </c>
      <c r="I94" s="172">
        <v>500000</v>
      </c>
      <c r="J94" s="172">
        <v>0</v>
      </c>
      <c r="K94" s="172">
        <v>0</v>
      </c>
      <c r="L94" s="131" t="s">
        <v>21</v>
      </c>
      <c r="M94" s="148">
        <v>45657</v>
      </c>
      <c r="N94" s="138">
        <v>45657</v>
      </c>
      <c r="O94" s="131" t="s">
        <v>21</v>
      </c>
      <c r="P94" s="111" t="s">
        <v>21</v>
      </c>
      <c r="Q94" s="131" t="s">
        <v>21</v>
      </c>
      <c r="R94" s="131" t="s">
        <v>21</v>
      </c>
    </row>
    <row r="95" spans="1:18" ht="41.25" hidden="1" customHeight="1" x14ac:dyDescent="0.25">
      <c r="A95" s="416"/>
      <c r="B95" s="96" t="s">
        <v>191</v>
      </c>
      <c r="C95" s="22"/>
      <c r="D95" s="22" t="s">
        <v>192</v>
      </c>
      <c r="E95" s="111" t="s">
        <v>193</v>
      </c>
      <c r="F95" s="22">
        <v>383</v>
      </c>
      <c r="G95" s="176">
        <v>502500</v>
      </c>
      <c r="H95" s="176">
        <v>502500</v>
      </c>
      <c r="I95" s="176">
        <v>500000</v>
      </c>
      <c r="J95" s="176">
        <v>0</v>
      </c>
      <c r="K95" s="176">
        <f>H95</f>
        <v>502500</v>
      </c>
      <c r="L95" s="96" t="s">
        <v>21</v>
      </c>
      <c r="M95" s="146">
        <v>45747</v>
      </c>
      <c r="N95" s="150" t="s">
        <v>533</v>
      </c>
      <c r="O95" s="96" t="s">
        <v>21</v>
      </c>
      <c r="P95" s="111" t="s">
        <v>21</v>
      </c>
      <c r="Q95" s="96" t="s">
        <v>21</v>
      </c>
      <c r="R95" s="96" t="s">
        <v>21</v>
      </c>
    </row>
    <row r="96" spans="1:18" s="123" customFormat="1" ht="15.75" hidden="1" customHeight="1" x14ac:dyDescent="0.25">
      <c r="A96" s="414" t="s">
        <v>216</v>
      </c>
      <c r="B96" s="116" t="s">
        <v>189</v>
      </c>
      <c r="C96" s="117"/>
      <c r="D96" s="116" t="s">
        <v>21</v>
      </c>
      <c r="E96" s="116" t="s">
        <v>187</v>
      </c>
      <c r="F96" s="117"/>
      <c r="G96" s="116">
        <v>1</v>
      </c>
      <c r="H96" s="116">
        <v>1</v>
      </c>
      <c r="I96" s="116">
        <v>1</v>
      </c>
      <c r="J96" s="116">
        <v>1</v>
      </c>
      <c r="K96" s="116">
        <v>1</v>
      </c>
      <c r="L96" s="116" t="s">
        <v>21</v>
      </c>
      <c r="M96" s="120">
        <v>45838</v>
      </c>
      <c r="N96" s="142">
        <v>45657</v>
      </c>
      <c r="O96" s="116">
        <v>0</v>
      </c>
      <c r="P96" s="111" t="s">
        <v>21</v>
      </c>
      <c r="Q96" s="143">
        <v>0</v>
      </c>
      <c r="R96" s="143">
        <v>0</v>
      </c>
    </row>
    <row r="97" spans="1:18" ht="15.75" hidden="1" x14ac:dyDescent="0.25">
      <c r="A97" s="415"/>
      <c r="B97" s="96" t="s">
        <v>190</v>
      </c>
      <c r="C97" s="22"/>
      <c r="D97" s="22"/>
      <c r="E97" s="96"/>
      <c r="F97" s="22"/>
      <c r="G97" s="96" t="s">
        <v>21</v>
      </c>
      <c r="H97" s="22"/>
      <c r="I97" s="96" t="s">
        <v>21</v>
      </c>
      <c r="J97" s="22"/>
      <c r="K97" s="22"/>
      <c r="L97" s="96" t="s">
        <v>21</v>
      </c>
      <c r="M97" s="146"/>
      <c r="N97" s="147"/>
      <c r="O97" s="96" t="s">
        <v>21</v>
      </c>
      <c r="P97" s="111" t="s">
        <v>21</v>
      </c>
      <c r="Q97" s="96" t="s">
        <v>21</v>
      </c>
      <c r="R97" s="96" t="s">
        <v>21</v>
      </c>
    </row>
    <row r="98" spans="1:18" ht="31.5" hidden="1" x14ac:dyDescent="0.25">
      <c r="A98" s="415"/>
      <c r="B98" s="131" t="s">
        <v>191</v>
      </c>
      <c r="C98" s="132"/>
      <c r="D98" s="132" t="s">
        <v>192</v>
      </c>
      <c r="E98" s="131" t="s">
        <v>193</v>
      </c>
      <c r="F98" s="132">
        <v>383</v>
      </c>
      <c r="G98" s="172">
        <v>200000</v>
      </c>
      <c r="H98" s="172">
        <v>0</v>
      </c>
      <c r="I98" s="172">
        <v>629132</v>
      </c>
      <c r="J98" s="172">
        <v>0</v>
      </c>
      <c r="K98" s="172">
        <v>0</v>
      </c>
      <c r="L98" s="131" t="s">
        <v>21</v>
      </c>
      <c r="M98" s="148">
        <v>45657</v>
      </c>
      <c r="N98" s="138">
        <v>45657</v>
      </c>
      <c r="O98" s="131" t="s">
        <v>21</v>
      </c>
      <c r="P98" s="111" t="s">
        <v>21</v>
      </c>
      <c r="Q98" s="131" t="s">
        <v>21</v>
      </c>
      <c r="R98" s="131" t="s">
        <v>21</v>
      </c>
    </row>
    <row r="99" spans="1:18" ht="31.5" hidden="1" x14ac:dyDescent="0.25">
      <c r="A99" s="416"/>
      <c r="B99" s="96" t="s">
        <v>191</v>
      </c>
      <c r="C99" s="22"/>
      <c r="D99" s="22" t="s">
        <v>192</v>
      </c>
      <c r="E99" s="111" t="s">
        <v>193</v>
      </c>
      <c r="F99" s="22">
        <v>383</v>
      </c>
      <c r="G99" s="176">
        <v>299955</v>
      </c>
      <c r="H99" s="176">
        <v>299955</v>
      </c>
      <c r="I99" s="176">
        <v>629132</v>
      </c>
      <c r="J99" s="176">
        <v>0</v>
      </c>
      <c r="K99" s="176">
        <v>0</v>
      </c>
      <c r="L99" s="96" t="s">
        <v>21</v>
      </c>
      <c r="M99" s="146">
        <v>45747</v>
      </c>
      <c r="N99" s="150">
        <v>45657</v>
      </c>
      <c r="O99" s="96" t="s">
        <v>21</v>
      </c>
      <c r="P99" s="111" t="s">
        <v>21</v>
      </c>
      <c r="Q99" s="96" t="s">
        <v>21</v>
      </c>
      <c r="R99" s="96" t="s">
        <v>21</v>
      </c>
    </row>
    <row r="100" spans="1:18" s="123" customFormat="1" ht="15.75" hidden="1" customHeight="1" x14ac:dyDescent="0.25">
      <c r="A100" s="414" t="s">
        <v>217</v>
      </c>
      <c r="B100" s="116" t="s">
        <v>189</v>
      </c>
      <c r="C100" s="117"/>
      <c r="D100" s="116" t="s">
        <v>21</v>
      </c>
      <c r="E100" s="116" t="s">
        <v>187</v>
      </c>
      <c r="F100" s="117"/>
      <c r="G100" s="116">
        <v>1</v>
      </c>
      <c r="H100" s="116">
        <v>1</v>
      </c>
      <c r="I100" s="116">
        <v>0</v>
      </c>
      <c r="J100" s="116">
        <v>0</v>
      </c>
      <c r="K100" s="116">
        <v>0</v>
      </c>
      <c r="L100" s="116" t="s">
        <v>21</v>
      </c>
      <c r="M100" s="120">
        <v>45838</v>
      </c>
      <c r="N100" s="149">
        <v>45838</v>
      </c>
      <c r="O100" s="116">
        <v>0</v>
      </c>
      <c r="P100" s="111" t="s">
        <v>21</v>
      </c>
      <c r="Q100" s="143">
        <v>0</v>
      </c>
      <c r="R100" s="143">
        <v>0</v>
      </c>
    </row>
    <row r="101" spans="1:18" ht="15.75" hidden="1" x14ac:dyDescent="0.25">
      <c r="A101" s="415"/>
      <c r="B101" s="96" t="s">
        <v>190</v>
      </c>
      <c r="C101" s="22"/>
      <c r="D101" s="22"/>
      <c r="E101" s="96"/>
      <c r="F101" s="22"/>
      <c r="G101" s="96" t="s">
        <v>21</v>
      </c>
      <c r="H101" s="22"/>
      <c r="I101" s="96" t="s">
        <v>21</v>
      </c>
      <c r="J101" s="22"/>
      <c r="K101" s="22"/>
      <c r="L101" s="96" t="s">
        <v>21</v>
      </c>
      <c r="M101" s="146"/>
      <c r="N101" s="147"/>
      <c r="O101" s="96" t="s">
        <v>21</v>
      </c>
      <c r="P101" s="111" t="s">
        <v>21</v>
      </c>
      <c r="Q101" s="96" t="s">
        <v>21</v>
      </c>
      <c r="R101" s="96" t="s">
        <v>21</v>
      </c>
    </row>
    <row r="102" spans="1:18" ht="31.5" hidden="1" x14ac:dyDescent="0.25">
      <c r="A102" s="415"/>
      <c r="B102" s="131" t="s">
        <v>191</v>
      </c>
      <c r="C102" s="132"/>
      <c r="D102" s="132" t="s">
        <v>192</v>
      </c>
      <c r="E102" s="131" t="s">
        <v>193</v>
      </c>
      <c r="F102" s="132">
        <v>383</v>
      </c>
      <c r="G102" s="172">
        <v>333500</v>
      </c>
      <c r="H102" s="172">
        <v>0</v>
      </c>
      <c r="I102" s="172">
        <v>499994</v>
      </c>
      <c r="J102" s="172">
        <v>0</v>
      </c>
      <c r="K102" s="172">
        <v>0</v>
      </c>
      <c r="L102" s="131" t="s">
        <v>21</v>
      </c>
      <c r="M102" s="148">
        <v>45657</v>
      </c>
      <c r="N102" s="138">
        <v>45657</v>
      </c>
      <c r="O102" s="131" t="s">
        <v>21</v>
      </c>
      <c r="P102" s="111" t="s">
        <v>21</v>
      </c>
      <c r="Q102" s="131" t="s">
        <v>21</v>
      </c>
      <c r="R102" s="131" t="s">
        <v>21</v>
      </c>
    </row>
    <row r="103" spans="1:18" ht="31.5" hidden="1" x14ac:dyDescent="0.25">
      <c r="A103" s="416"/>
      <c r="B103" s="96" t="s">
        <v>191</v>
      </c>
      <c r="C103" s="22"/>
      <c r="D103" s="22" t="s">
        <v>192</v>
      </c>
      <c r="E103" s="111" t="s">
        <v>193</v>
      </c>
      <c r="F103" s="22">
        <v>383</v>
      </c>
      <c r="G103" s="176">
        <v>500250</v>
      </c>
      <c r="H103" s="176">
        <v>500250</v>
      </c>
      <c r="I103" s="176">
        <v>499994</v>
      </c>
      <c r="J103" s="176">
        <v>0</v>
      </c>
      <c r="K103" s="176">
        <f>G103</f>
        <v>500250</v>
      </c>
      <c r="L103" s="96" t="s">
        <v>21</v>
      </c>
      <c r="M103" s="146">
        <v>45747</v>
      </c>
      <c r="N103" s="150" t="s">
        <v>533</v>
      </c>
      <c r="O103" s="96" t="s">
        <v>21</v>
      </c>
      <c r="P103" s="111" t="s">
        <v>21</v>
      </c>
      <c r="Q103" s="96" t="s">
        <v>21</v>
      </c>
      <c r="R103" s="96" t="s">
        <v>21</v>
      </c>
    </row>
    <row r="104" spans="1:18" s="123" customFormat="1" ht="15.75" hidden="1" customHeight="1" x14ac:dyDescent="0.25">
      <c r="A104" s="414" t="s">
        <v>218</v>
      </c>
      <c r="B104" s="116" t="s">
        <v>189</v>
      </c>
      <c r="C104" s="117"/>
      <c r="D104" s="116" t="s">
        <v>21</v>
      </c>
      <c r="E104" s="116" t="s">
        <v>187</v>
      </c>
      <c r="F104" s="117"/>
      <c r="G104" s="116">
        <v>1</v>
      </c>
      <c r="H104" s="116">
        <v>1</v>
      </c>
      <c r="I104" s="116">
        <v>0</v>
      </c>
      <c r="J104" s="116">
        <v>0</v>
      </c>
      <c r="K104" s="116">
        <v>0</v>
      </c>
      <c r="L104" s="116" t="s">
        <v>21</v>
      </c>
      <c r="M104" s="120">
        <v>45838</v>
      </c>
      <c r="N104" s="149">
        <v>45838</v>
      </c>
      <c r="O104" s="116">
        <v>0</v>
      </c>
      <c r="P104" s="111" t="s">
        <v>21</v>
      </c>
      <c r="Q104" s="143">
        <v>0</v>
      </c>
      <c r="R104" s="143">
        <v>0</v>
      </c>
    </row>
    <row r="105" spans="1:18" ht="15.75" hidden="1" x14ac:dyDescent="0.25">
      <c r="A105" s="415"/>
      <c r="B105" s="96" t="s">
        <v>190</v>
      </c>
      <c r="C105" s="22"/>
      <c r="D105" s="22"/>
      <c r="E105" s="96"/>
      <c r="F105" s="22"/>
      <c r="G105" s="96" t="s">
        <v>21</v>
      </c>
      <c r="H105" s="22"/>
      <c r="I105" s="96" t="s">
        <v>21</v>
      </c>
      <c r="J105" s="22"/>
      <c r="K105" s="22"/>
      <c r="L105" s="96" t="s">
        <v>21</v>
      </c>
      <c r="M105" s="146"/>
      <c r="N105" s="147"/>
      <c r="O105" s="96" t="s">
        <v>21</v>
      </c>
      <c r="P105" s="111" t="s">
        <v>21</v>
      </c>
      <c r="Q105" s="96" t="s">
        <v>21</v>
      </c>
      <c r="R105" s="96" t="s">
        <v>21</v>
      </c>
    </row>
    <row r="106" spans="1:18" ht="31.5" hidden="1" x14ac:dyDescent="0.25">
      <c r="A106" s="415"/>
      <c r="B106" s="131" t="s">
        <v>191</v>
      </c>
      <c r="C106" s="132"/>
      <c r="D106" s="132" t="s">
        <v>192</v>
      </c>
      <c r="E106" s="131" t="s">
        <v>193</v>
      </c>
      <c r="F106" s="132">
        <v>383</v>
      </c>
      <c r="G106" s="172">
        <v>334858</v>
      </c>
      <c r="H106" s="172">
        <v>0</v>
      </c>
      <c r="I106" s="172">
        <v>499994</v>
      </c>
      <c r="J106" s="172">
        <v>0</v>
      </c>
      <c r="K106" s="172">
        <v>0</v>
      </c>
      <c r="L106" s="131" t="s">
        <v>21</v>
      </c>
      <c r="M106" s="148">
        <v>45657</v>
      </c>
      <c r="N106" s="138">
        <v>45657</v>
      </c>
      <c r="O106" s="131" t="s">
        <v>21</v>
      </c>
      <c r="P106" s="111" t="s">
        <v>21</v>
      </c>
      <c r="Q106" s="131" t="s">
        <v>21</v>
      </c>
      <c r="R106" s="131" t="s">
        <v>21</v>
      </c>
    </row>
    <row r="107" spans="1:18" ht="31.5" hidden="1" x14ac:dyDescent="0.25">
      <c r="A107" s="416"/>
      <c r="B107" s="96" t="s">
        <v>191</v>
      </c>
      <c r="C107" s="22"/>
      <c r="D107" s="22" t="s">
        <v>192</v>
      </c>
      <c r="E107" s="111" t="s">
        <v>193</v>
      </c>
      <c r="F107" s="22">
        <v>383</v>
      </c>
      <c r="G107" s="176">
        <v>502287</v>
      </c>
      <c r="H107" s="176">
        <v>502287</v>
      </c>
      <c r="I107" s="176">
        <v>499994</v>
      </c>
      <c r="J107" s="176">
        <v>0</v>
      </c>
      <c r="K107" s="176">
        <f>G107</f>
        <v>502287</v>
      </c>
      <c r="L107" s="96" t="s">
        <v>21</v>
      </c>
      <c r="M107" s="146">
        <v>45747</v>
      </c>
      <c r="N107" s="150" t="s">
        <v>533</v>
      </c>
      <c r="O107" s="96" t="s">
        <v>21</v>
      </c>
      <c r="P107" s="111" t="s">
        <v>21</v>
      </c>
      <c r="Q107" s="96" t="s">
        <v>21</v>
      </c>
      <c r="R107" s="96" t="s">
        <v>21</v>
      </c>
    </row>
    <row r="108" spans="1:18" s="123" customFormat="1" ht="15.75" hidden="1" customHeight="1" x14ac:dyDescent="0.25">
      <c r="A108" s="414" t="s">
        <v>219</v>
      </c>
      <c r="B108" s="116" t="s">
        <v>189</v>
      </c>
      <c r="C108" s="117"/>
      <c r="D108" s="116" t="s">
        <v>21</v>
      </c>
      <c r="E108" s="116" t="s">
        <v>187</v>
      </c>
      <c r="F108" s="117"/>
      <c r="G108" s="116">
        <v>1</v>
      </c>
      <c r="H108" s="116">
        <v>1</v>
      </c>
      <c r="I108" s="116">
        <v>0</v>
      </c>
      <c r="J108" s="116">
        <v>0</v>
      </c>
      <c r="K108" s="116">
        <v>0</v>
      </c>
      <c r="L108" s="116" t="s">
        <v>21</v>
      </c>
      <c r="M108" s="120">
        <v>45838</v>
      </c>
      <c r="N108" s="149">
        <v>45838</v>
      </c>
      <c r="O108" s="116">
        <v>0</v>
      </c>
      <c r="P108" s="111" t="s">
        <v>21</v>
      </c>
      <c r="Q108" s="143">
        <v>0</v>
      </c>
      <c r="R108" s="143">
        <v>0</v>
      </c>
    </row>
    <row r="109" spans="1:18" ht="15.75" hidden="1" x14ac:dyDescent="0.25">
      <c r="A109" s="415"/>
      <c r="B109" s="96" t="s">
        <v>190</v>
      </c>
      <c r="C109" s="22"/>
      <c r="D109" s="22"/>
      <c r="E109" s="96"/>
      <c r="F109" s="22"/>
      <c r="G109" s="96" t="s">
        <v>21</v>
      </c>
      <c r="H109" s="22"/>
      <c r="I109" s="96" t="s">
        <v>21</v>
      </c>
      <c r="J109" s="22"/>
      <c r="K109" s="22"/>
      <c r="L109" s="96" t="s">
        <v>21</v>
      </c>
      <c r="M109" s="146"/>
      <c r="N109" s="147"/>
      <c r="O109" s="96" t="s">
        <v>21</v>
      </c>
      <c r="P109" s="111" t="s">
        <v>21</v>
      </c>
      <c r="Q109" s="96" t="s">
        <v>21</v>
      </c>
      <c r="R109" s="96" t="s">
        <v>21</v>
      </c>
    </row>
    <row r="110" spans="1:18" ht="31.5" hidden="1" x14ac:dyDescent="0.25">
      <c r="A110" s="415"/>
      <c r="B110" s="131" t="s">
        <v>191</v>
      </c>
      <c r="C110" s="132"/>
      <c r="D110" s="132" t="s">
        <v>192</v>
      </c>
      <c r="E110" s="131" t="s">
        <v>193</v>
      </c>
      <c r="F110" s="132">
        <v>383</v>
      </c>
      <c r="G110" s="172">
        <v>335000</v>
      </c>
      <c r="H110" s="172">
        <v>0</v>
      </c>
      <c r="I110" s="172">
        <v>0</v>
      </c>
      <c r="J110" s="172">
        <v>0</v>
      </c>
      <c r="K110" s="172">
        <f>G110</f>
        <v>335000</v>
      </c>
      <c r="L110" s="131" t="s">
        <v>21</v>
      </c>
      <c r="M110" s="148">
        <v>45657</v>
      </c>
      <c r="N110" s="138">
        <v>45838</v>
      </c>
      <c r="O110" s="131" t="s">
        <v>21</v>
      </c>
      <c r="P110" s="111" t="s">
        <v>21</v>
      </c>
      <c r="Q110" s="131" t="s">
        <v>21</v>
      </c>
      <c r="R110" s="131" t="s">
        <v>21</v>
      </c>
    </row>
    <row r="111" spans="1:18" ht="31.5" hidden="1" x14ac:dyDescent="0.25">
      <c r="A111" s="416"/>
      <c r="B111" s="96" t="s">
        <v>191</v>
      </c>
      <c r="C111" s="22"/>
      <c r="D111" s="22" t="s">
        <v>192</v>
      </c>
      <c r="E111" s="111" t="s">
        <v>193</v>
      </c>
      <c r="F111" s="22">
        <v>383</v>
      </c>
      <c r="G111" s="176">
        <v>502500</v>
      </c>
      <c r="H111" s="176">
        <v>0</v>
      </c>
      <c r="I111" s="176">
        <v>0</v>
      </c>
      <c r="J111" s="176">
        <v>0</v>
      </c>
      <c r="K111" s="176">
        <f>G111</f>
        <v>502500</v>
      </c>
      <c r="L111" s="96" t="s">
        <v>21</v>
      </c>
      <c r="M111" s="146">
        <v>45747</v>
      </c>
      <c r="N111" s="150" t="s">
        <v>533</v>
      </c>
      <c r="O111" s="96" t="s">
        <v>21</v>
      </c>
      <c r="P111" s="111" t="s">
        <v>21</v>
      </c>
      <c r="Q111" s="96" t="s">
        <v>21</v>
      </c>
      <c r="R111" s="96" t="s">
        <v>21</v>
      </c>
    </row>
    <row r="112" spans="1:18" s="123" customFormat="1" ht="15.75" hidden="1" customHeight="1" x14ac:dyDescent="0.25">
      <c r="A112" s="414" t="s">
        <v>220</v>
      </c>
      <c r="B112" s="116" t="s">
        <v>189</v>
      </c>
      <c r="C112" s="117"/>
      <c r="D112" s="116" t="s">
        <v>21</v>
      </c>
      <c r="E112" s="116" t="s">
        <v>187</v>
      </c>
      <c r="F112" s="117"/>
      <c r="G112" s="116">
        <v>1</v>
      </c>
      <c r="H112" s="116">
        <v>1</v>
      </c>
      <c r="I112" s="116">
        <v>0</v>
      </c>
      <c r="J112" s="116">
        <v>0</v>
      </c>
      <c r="K112" s="116">
        <v>0</v>
      </c>
      <c r="L112" s="116" t="s">
        <v>21</v>
      </c>
      <c r="M112" s="120">
        <v>45838</v>
      </c>
      <c r="N112" s="149">
        <v>45838</v>
      </c>
      <c r="O112" s="116">
        <v>0</v>
      </c>
      <c r="P112" s="111" t="s">
        <v>21</v>
      </c>
      <c r="Q112" s="143">
        <v>0</v>
      </c>
      <c r="R112" s="143">
        <v>0</v>
      </c>
    </row>
    <row r="113" spans="1:18" ht="15.75" hidden="1" x14ac:dyDescent="0.25">
      <c r="A113" s="415"/>
      <c r="B113" s="96" t="s">
        <v>190</v>
      </c>
      <c r="C113" s="22"/>
      <c r="D113" s="22"/>
      <c r="E113" s="96"/>
      <c r="F113" s="22"/>
      <c r="G113" s="96" t="s">
        <v>21</v>
      </c>
      <c r="H113" s="22"/>
      <c r="I113" s="96" t="s">
        <v>21</v>
      </c>
      <c r="J113" s="22"/>
      <c r="K113" s="22"/>
      <c r="L113" s="96" t="s">
        <v>21</v>
      </c>
      <c r="M113" s="146"/>
      <c r="N113" s="147"/>
      <c r="O113" s="96" t="s">
        <v>21</v>
      </c>
      <c r="P113" s="111" t="s">
        <v>21</v>
      </c>
      <c r="Q113" s="96" t="s">
        <v>21</v>
      </c>
      <c r="R113" s="96" t="s">
        <v>21</v>
      </c>
    </row>
    <row r="114" spans="1:18" ht="31.5" hidden="1" x14ac:dyDescent="0.25">
      <c r="A114" s="415"/>
      <c r="B114" s="131" t="s">
        <v>191</v>
      </c>
      <c r="C114" s="132"/>
      <c r="D114" s="132" t="s">
        <v>192</v>
      </c>
      <c r="E114" s="131" t="s">
        <v>193</v>
      </c>
      <c r="F114" s="132">
        <v>383</v>
      </c>
      <c r="G114" s="172">
        <v>335000</v>
      </c>
      <c r="H114" s="172">
        <v>0</v>
      </c>
      <c r="I114" s="172">
        <v>0</v>
      </c>
      <c r="J114" s="172">
        <v>0</v>
      </c>
      <c r="K114" s="172">
        <f>G114</f>
        <v>335000</v>
      </c>
      <c r="L114" s="131" t="s">
        <v>21</v>
      </c>
      <c r="M114" s="148">
        <v>45657</v>
      </c>
      <c r="N114" s="138">
        <v>45838</v>
      </c>
      <c r="O114" s="131" t="s">
        <v>21</v>
      </c>
      <c r="P114" s="111" t="s">
        <v>21</v>
      </c>
      <c r="Q114" s="131" t="s">
        <v>21</v>
      </c>
      <c r="R114" s="131" t="s">
        <v>21</v>
      </c>
    </row>
    <row r="115" spans="1:18" ht="31.5" hidden="1" x14ac:dyDescent="0.25">
      <c r="A115" s="416"/>
      <c r="B115" s="96" t="s">
        <v>191</v>
      </c>
      <c r="C115" s="22"/>
      <c r="D115" s="22" t="s">
        <v>192</v>
      </c>
      <c r="E115" s="111" t="s">
        <v>193</v>
      </c>
      <c r="F115" s="22">
        <v>383</v>
      </c>
      <c r="G115" s="176">
        <v>502500</v>
      </c>
      <c r="H115" s="176">
        <v>502500</v>
      </c>
      <c r="I115" s="176">
        <v>0</v>
      </c>
      <c r="J115" s="176">
        <v>0</v>
      </c>
      <c r="K115" s="176">
        <f>G115</f>
        <v>502500</v>
      </c>
      <c r="L115" s="96" t="s">
        <v>21</v>
      </c>
      <c r="M115" s="146">
        <v>45747</v>
      </c>
      <c r="N115" s="150" t="s">
        <v>533</v>
      </c>
      <c r="O115" s="96" t="s">
        <v>21</v>
      </c>
      <c r="P115" s="111" t="s">
        <v>21</v>
      </c>
      <c r="Q115" s="96" t="s">
        <v>21</v>
      </c>
      <c r="R115" s="96" t="s">
        <v>21</v>
      </c>
    </row>
    <row r="116" spans="1:18" s="123" customFormat="1" ht="15.75" hidden="1" customHeight="1" x14ac:dyDescent="0.25">
      <c r="A116" s="414" t="s">
        <v>221</v>
      </c>
      <c r="B116" s="116" t="s">
        <v>189</v>
      </c>
      <c r="C116" s="117"/>
      <c r="D116" s="116" t="s">
        <v>21</v>
      </c>
      <c r="E116" s="116" t="s">
        <v>187</v>
      </c>
      <c r="F116" s="117"/>
      <c r="G116" s="116">
        <v>1</v>
      </c>
      <c r="H116" s="116">
        <v>1</v>
      </c>
      <c r="I116" s="116">
        <v>0</v>
      </c>
      <c r="J116" s="116">
        <v>0</v>
      </c>
      <c r="K116" s="116">
        <v>0</v>
      </c>
      <c r="L116" s="116" t="s">
        <v>21</v>
      </c>
      <c r="M116" s="120">
        <v>45838</v>
      </c>
      <c r="N116" s="149">
        <v>45838</v>
      </c>
      <c r="O116" s="116">
        <v>0</v>
      </c>
      <c r="P116" s="111" t="s">
        <v>21</v>
      </c>
      <c r="Q116" s="143">
        <v>0</v>
      </c>
      <c r="R116" s="143">
        <v>0</v>
      </c>
    </row>
    <row r="117" spans="1:18" ht="15.75" hidden="1" x14ac:dyDescent="0.25">
      <c r="A117" s="415"/>
      <c r="B117" s="96" t="s">
        <v>190</v>
      </c>
      <c r="C117" s="22"/>
      <c r="D117" s="22"/>
      <c r="E117" s="96"/>
      <c r="F117" s="22"/>
      <c r="G117" s="96" t="s">
        <v>21</v>
      </c>
      <c r="H117" s="22"/>
      <c r="I117" s="96" t="s">
        <v>21</v>
      </c>
      <c r="J117" s="22"/>
      <c r="K117" s="22"/>
      <c r="L117" s="96" t="s">
        <v>21</v>
      </c>
      <c r="M117" s="146"/>
      <c r="N117" s="147"/>
      <c r="O117" s="96" t="s">
        <v>21</v>
      </c>
      <c r="P117" s="111" t="s">
        <v>21</v>
      </c>
      <c r="Q117" s="96" t="s">
        <v>21</v>
      </c>
      <c r="R117" s="96" t="s">
        <v>21</v>
      </c>
    </row>
    <row r="118" spans="1:18" ht="31.5" hidden="1" x14ac:dyDescent="0.25">
      <c r="A118" s="415"/>
      <c r="B118" s="131" t="s">
        <v>191</v>
      </c>
      <c r="C118" s="132"/>
      <c r="D118" s="132" t="s">
        <v>192</v>
      </c>
      <c r="E118" s="131" t="s">
        <v>193</v>
      </c>
      <c r="F118" s="132">
        <v>383</v>
      </c>
      <c r="G118" s="172">
        <v>333500</v>
      </c>
      <c r="H118" s="172">
        <v>0</v>
      </c>
      <c r="I118" s="172">
        <v>620000</v>
      </c>
      <c r="J118" s="172">
        <v>0</v>
      </c>
      <c r="K118" s="172">
        <v>0</v>
      </c>
      <c r="L118" s="131" t="s">
        <v>21</v>
      </c>
      <c r="M118" s="148">
        <v>45657</v>
      </c>
      <c r="N118" s="138">
        <v>45657</v>
      </c>
      <c r="O118" s="131" t="s">
        <v>21</v>
      </c>
      <c r="P118" s="111" t="s">
        <v>21</v>
      </c>
      <c r="Q118" s="131" t="s">
        <v>21</v>
      </c>
      <c r="R118" s="131" t="s">
        <v>21</v>
      </c>
    </row>
    <row r="119" spans="1:18" ht="31.5" hidden="1" x14ac:dyDescent="0.25">
      <c r="A119" s="416"/>
      <c r="B119" s="96" t="s">
        <v>191</v>
      </c>
      <c r="C119" s="22"/>
      <c r="D119" s="22" t="s">
        <v>192</v>
      </c>
      <c r="E119" s="111" t="s">
        <v>193</v>
      </c>
      <c r="F119" s="22">
        <v>383</v>
      </c>
      <c r="G119" s="176">
        <v>500250</v>
      </c>
      <c r="H119" s="176">
        <v>500250</v>
      </c>
      <c r="I119" s="176">
        <v>620000</v>
      </c>
      <c r="J119" s="176">
        <v>0</v>
      </c>
      <c r="K119" s="176">
        <v>0</v>
      </c>
      <c r="L119" s="96" t="s">
        <v>21</v>
      </c>
      <c r="M119" s="146">
        <v>45747</v>
      </c>
      <c r="N119" s="150">
        <v>45747</v>
      </c>
      <c r="O119" s="96" t="s">
        <v>21</v>
      </c>
      <c r="P119" s="111" t="s">
        <v>21</v>
      </c>
      <c r="Q119" s="96" t="s">
        <v>21</v>
      </c>
      <c r="R119" s="96" t="s">
        <v>21</v>
      </c>
    </row>
    <row r="120" spans="1:18" s="123" customFormat="1" ht="15.75" hidden="1" customHeight="1" x14ac:dyDescent="0.25">
      <c r="A120" s="414" t="s">
        <v>222</v>
      </c>
      <c r="B120" s="116" t="s">
        <v>189</v>
      </c>
      <c r="C120" s="117"/>
      <c r="D120" s="116" t="s">
        <v>21</v>
      </c>
      <c r="E120" s="116" t="s">
        <v>187</v>
      </c>
      <c r="F120" s="117"/>
      <c r="G120" s="116">
        <v>1</v>
      </c>
      <c r="H120" s="116">
        <v>1</v>
      </c>
      <c r="I120" s="116">
        <v>0</v>
      </c>
      <c r="J120" s="116">
        <v>0</v>
      </c>
      <c r="K120" s="116">
        <v>0</v>
      </c>
      <c r="L120" s="116" t="s">
        <v>21</v>
      </c>
      <c r="M120" s="120">
        <v>45838</v>
      </c>
      <c r="N120" s="149">
        <v>45838</v>
      </c>
      <c r="O120" s="116">
        <v>0</v>
      </c>
      <c r="P120" s="111" t="s">
        <v>21</v>
      </c>
      <c r="Q120" s="143">
        <v>0</v>
      </c>
      <c r="R120" s="143">
        <v>0</v>
      </c>
    </row>
    <row r="121" spans="1:18" ht="15.75" hidden="1" x14ac:dyDescent="0.25">
      <c r="A121" s="415"/>
      <c r="B121" s="96" t="s">
        <v>190</v>
      </c>
      <c r="C121" s="22"/>
      <c r="D121" s="22"/>
      <c r="E121" s="96"/>
      <c r="F121" s="22"/>
      <c r="G121" s="96" t="s">
        <v>21</v>
      </c>
      <c r="H121" s="22"/>
      <c r="I121" s="96" t="s">
        <v>21</v>
      </c>
      <c r="J121" s="22"/>
      <c r="K121" s="22"/>
      <c r="L121" s="96" t="s">
        <v>21</v>
      </c>
      <c r="M121" s="146"/>
      <c r="N121" s="147"/>
      <c r="O121" s="96" t="s">
        <v>21</v>
      </c>
      <c r="P121" s="111" t="s">
        <v>21</v>
      </c>
      <c r="Q121" s="96" t="s">
        <v>21</v>
      </c>
      <c r="R121" s="96" t="s">
        <v>21</v>
      </c>
    </row>
    <row r="122" spans="1:18" ht="31.5" hidden="1" x14ac:dyDescent="0.25">
      <c r="A122" s="415"/>
      <c r="B122" s="131" t="s">
        <v>191</v>
      </c>
      <c r="C122" s="132"/>
      <c r="D122" s="132" t="s">
        <v>192</v>
      </c>
      <c r="E122" s="131" t="s">
        <v>193</v>
      </c>
      <c r="F122" s="132">
        <v>383</v>
      </c>
      <c r="G122" s="172">
        <v>335900</v>
      </c>
      <c r="H122" s="172">
        <v>0</v>
      </c>
      <c r="I122" s="172">
        <v>344055</v>
      </c>
      <c r="J122" s="172">
        <v>0</v>
      </c>
      <c r="K122" s="172">
        <v>0</v>
      </c>
      <c r="L122" s="131" t="s">
        <v>21</v>
      </c>
      <c r="M122" s="148">
        <v>45657</v>
      </c>
      <c r="N122" s="138">
        <v>45657</v>
      </c>
      <c r="O122" s="131" t="s">
        <v>21</v>
      </c>
      <c r="P122" s="111" t="s">
        <v>21</v>
      </c>
      <c r="Q122" s="131" t="s">
        <v>21</v>
      </c>
      <c r="R122" s="131" t="s">
        <v>21</v>
      </c>
    </row>
    <row r="123" spans="1:18" ht="31.5" hidden="1" x14ac:dyDescent="0.25">
      <c r="A123" s="416"/>
      <c r="B123" s="96" t="s">
        <v>191</v>
      </c>
      <c r="C123" s="22"/>
      <c r="D123" s="22" t="s">
        <v>192</v>
      </c>
      <c r="E123" s="111" t="s">
        <v>193</v>
      </c>
      <c r="F123" s="22">
        <v>383</v>
      </c>
      <c r="G123" s="176">
        <v>503850</v>
      </c>
      <c r="H123" s="176">
        <v>503850</v>
      </c>
      <c r="I123" s="176">
        <v>344055</v>
      </c>
      <c r="J123" s="176">
        <v>0</v>
      </c>
      <c r="K123" s="176">
        <f>G123</f>
        <v>503850</v>
      </c>
      <c r="L123" s="96" t="s">
        <v>21</v>
      </c>
      <c r="M123" s="146">
        <v>45747</v>
      </c>
      <c r="N123" s="150" t="s">
        <v>533</v>
      </c>
      <c r="O123" s="96" t="s">
        <v>21</v>
      </c>
      <c r="P123" s="111" t="s">
        <v>21</v>
      </c>
      <c r="Q123" s="96" t="s">
        <v>21</v>
      </c>
      <c r="R123" s="96" t="s">
        <v>21</v>
      </c>
    </row>
    <row r="124" spans="1:18" s="123" customFormat="1" ht="15.75" hidden="1" customHeight="1" x14ac:dyDescent="0.25">
      <c r="A124" s="414" t="s">
        <v>223</v>
      </c>
      <c r="B124" s="116" t="s">
        <v>189</v>
      </c>
      <c r="C124" s="117"/>
      <c r="D124" s="116" t="s">
        <v>21</v>
      </c>
      <c r="E124" s="116" t="s">
        <v>187</v>
      </c>
      <c r="F124" s="117"/>
      <c r="G124" s="116">
        <v>1</v>
      </c>
      <c r="H124" s="116">
        <v>1</v>
      </c>
      <c r="I124" s="116">
        <v>0</v>
      </c>
      <c r="J124" s="116">
        <v>0</v>
      </c>
      <c r="K124" s="116">
        <v>0</v>
      </c>
      <c r="L124" s="116" t="s">
        <v>21</v>
      </c>
      <c r="M124" s="120">
        <v>45838</v>
      </c>
      <c r="N124" s="149">
        <v>45838</v>
      </c>
      <c r="O124" s="116">
        <v>0</v>
      </c>
      <c r="P124" s="111" t="s">
        <v>21</v>
      </c>
      <c r="Q124" s="143">
        <v>0</v>
      </c>
      <c r="R124" s="143">
        <v>0</v>
      </c>
    </row>
    <row r="125" spans="1:18" ht="15.75" hidden="1" x14ac:dyDescent="0.25">
      <c r="A125" s="415"/>
      <c r="B125" s="96" t="s">
        <v>190</v>
      </c>
      <c r="C125" s="22"/>
      <c r="D125" s="22"/>
      <c r="E125" s="96"/>
      <c r="F125" s="22"/>
      <c r="G125" s="96" t="s">
        <v>21</v>
      </c>
      <c r="H125" s="22"/>
      <c r="I125" s="96" t="s">
        <v>21</v>
      </c>
      <c r="J125" s="22"/>
      <c r="K125" s="22"/>
      <c r="L125" s="96" t="s">
        <v>21</v>
      </c>
      <c r="M125" s="146"/>
      <c r="N125" s="147"/>
      <c r="O125" s="96" t="s">
        <v>21</v>
      </c>
      <c r="P125" s="111" t="s">
        <v>21</v>
      </c>
      <c r="Q125" s="96" t="s">
        <v>21</v>
      </c>
      <c r="R125" s="96" t="s">
        <v>21</v>
      </c>
    </row>
    <row r="126" spans="1:18" ht="31.5" hidden="1" x14ac:dyDescent="0.25">
      <c r="A126" s="415"/>
      <c r="B126" s="131" t="s">
        <v>191</v>
      </c>
      <c r="C126" s="132"/>
      <c r="D126" s="132" t="s">
        <v>192</v>
      </c>
      <c r="E126" s="131" t="s">
        <v>193</v>
      </c>
      <c r="F126" s="132">
        <v>383</v>
      </c>
      <c r="G126" s="172">
        <v>335000</v>
      </c>
      <c r="H126" s="172">
        <v>0</v>
      </c>
      <c r="I126" s="172">
        <v>500000</v>
      </c>
      <c r="J126" s="172">
        <v>0</v>
      </c>
      <c r="K126" s="172">
        <v>0</v>
      </c>
      <c r="L126" s="131" t="s">
        <v>21</v>
      </c>
      <c r="M126" s="148">
        <v>45657</v>
      </c>
      <c r="N126" s="138">
        <v>45657</v>
      </c>
      <c r="O126" s="131" t="s">
        <v>21</v>
      </c>
      <c r="P126" s="111" t="s">
        <v>21</v>
      </c>
      <c r="Q126" s="131" t="s">
        <v>21</v>
      </c>
      <c r="R126" s="131" t="s">
        <v>21</v>
      </c>
    </row>
    <row r="127" spans="1:18" ht="31.5" hidden="1" x14ac:dyDescent="0.25">
      <c r="A127" s="416"/>
      <c r="B127" s="96" t="s">
        <v>191</v>
      </c>
      <c r="C127" s="22"/>
      <c r="D127" s="22" t="s">
        <v>192</v>
      </c>
      <c r="E127" s="111" t="s">
        <v>193</v>
      </c>
      <c r="F127" s="22">
        <v>383</v>
      </c>
      <c r="G127" s="176">
        <v>502500</v>
      </c>
      <c r="H127" s="176">
        <v>502500</v>
      </c>
      <c r="I127" s="176">
        <v>500000</v>
      </c>
      <c r="J127" s="176">
        <v>0</v>
      </c>
      <c r="K127" s="176">
        <f>G127</f>
        <v>502500</v>
      </c>
      <c r="L127" s="96" t="s">
        <v>21</v>
      </c>
      <c r="M127" s="146">
        <v>45747</v>
      </c>
      <c r="N127" s="150" t="s">
        <v>533</v>
      </c>
      <c r="O127" s="96" t="s">
        <v>21</v>
      </c>
      <c r="P127" s="111" t="s">
        <v>21</v>
      </c>
      <c r="Q127" s="96" t="s">
        <v>21</v>
      </c>
      <c r="R127" s="96" t="s">
        <v>21</v>
      </c>
    </row>
    <row r="128" spans="1:18" s="123" customFormat="1" ht="15.75" hidden="1" customHeight="1" x14ac:dyDescent="0.25">
      <c r="A128" s="414" t="s">
        <v>224</v>
      </c>
      <c r="B128" s="116" t="s">
        <v>189</v>
      </c>
      <c r="C128" s="117"/>
      <c r="D128" s="116" t="s">
        <v>21</v>
      </c>
      <c r="E128" s="116" t="s">
        <v>187</v>
      </c>
      <c r="F128" s="117"/>
      <c r="G128" s="116">
        <v>1</v>
      </c>
      <c r="H128" s="116">
        <v>1</v>
      </c>
      <c r="I128" s="116">
        <v>0</v>
      </c>
      <c r="J128" s="116">
        <v>0</v>
      </c>
      <c r="K128" s="116">
        <v>0</v>
      </c>
      <c r="L128" s="116" t="s">
        <v>21</v>
      </c>
      <c r="M128" s="120">
        <v>45838</v>
      </c>
      <c r="N128" s="149">
        <v>45838</v>
      </c>
      <c r="O128" s="116">
        <v>0</v>
      </c>
      <c r="P128" s="111" t="s">
        <v>21</v>
      </c>
      <c r="Q128" s="143">
        <v>0</v>
      </c>
      <c r="R128" s="143">
        <v>0</v>
      </c>
    </row>
    <row r="129" spans="1:18" ht="15.75" hidden="1" x14ac:dyDescent="0.25">
      <c r="A129" s="415"/>
      <c r="B129" s="96" t="s">
        <v>190</v>
      </c>
      <c r="C129" s="22"/>
      <c r="D129" s="22"/>
      <c r="E129" s="96"/>
      <c r="F129" s="22"/>
      <c r="G129" s="96" t="s">
        <v>21</v>
      </c>
      <c r="H129" s="22"/>
      <c r="I129" s="96" t="s">
        <v>21</v>
      </c>
      <c r="J129" s="22"/>
      <c r="K129" s="22"/>
      <c r="L129" s="96" t="s">
        <v>21</v>
      </c>
      <c r="M129" s="146"/>
      <c r="N129" s="147"/>
      <c r="O129" s="96" t="s">
        <v>21</v>
      </c>
      <c r="P129" s="111" t="s">
        <v>21</v>
      </c>
      <c r="Q129" s="96" t="s">
        <v>21</v>
      </c>
      <c r="R129" s="96" t="s">
        <v>21</v>
      </c>
    </row>
    <row r="130" spans="1:18" ht="31.5" hidden="1" x14ac:dyDescent="0.25">
      <c r="A130" s="415"/>
      <c r="B130" s="131" t="s">
        <v>191</v>
      </c>
      <c r="C130" s="132"/>
      <c r="D130" s="132" t="s">
        <v>192</v>
      </c>
      <c r="E130" s="131" t="s">
        <v>193</v>
      </c>
      <c r="F130" s="132">
        <v>383</v>
      </c>
      <c r="G130" s="172">
        <v>350000</v>
      </c>
      <c r="H130" s="172">
        <v>0</v>
      </c>
      <c r="I130" s="172">
        <v>500000</v>
      </c>
      <c r="J130" s="172">
        <v>0</v>
      </c>
      <c r="K130" s="172">
        <v>0</v>
      </c>
      <c r="L130" s="131" t="s">
        <v>21</v>
      </c>
      <c r="M130" s="148">
        <v>45657</v>
      </c>
      <c r="N130" s="138">
        <v>45657</v>
      </c>
      <c r="O130" s="131" t="s">
        <v>21</v>
      </c>
      <c r="P130" s="111" t="s">
        <v>21</v>
      </c>
      <c r="Q130" s="131" t="s">
        <v>21</v>
      </c>
      <c r="R130" s="131" t="s">
        <v>21</v>
      </c>
    </row>
    <row r="131" spans="1:18" ht="31.5" hidden="1" x14ac:dyDescent="0.25">
      <c r="A131" s="416"/>
      <c r="B131" s="96" t="s">
        <v>191</v>
      </c>
      <c r="C131" s="22"/>
      <c r="D131" s="22" t="s">
        <v>192</v>
      </c>
      <c r="E131" s="111" t="s">
        <v>193</v>
      </c>
      <c r="F131" s="22">
        <v>383</v>
      </c>
      <c r="G131" s="176">
        <v>525000</v>
      </c>
      <c r="H131" s="176">
        <v>525000</v>
      </c>
      <c r="I131" s="176">
        <v>500000</v>
      </c>
      <c r="J131" s="176">
        <v>0</v>
      </c>
      <c r="K131" s="176">
        <f>G131</f>
        <v>525000</v>
      </c>
      <c r="L131" s="96" t="s">
        <v>21</v>
      </c>
      <c r="M131" s="146">
        <v>45747</v>
      </c>
      <c r="N131" s="150" t="s">
        <v>533</v>
      </c>
      <c r="O131" s="96" t="s">
        <v>21</v>
      </c>
      <c r="P131" s="111" t="s">
        <v>21</v>
      </c>
      <c r="Q131" s="96" t="s">
        <v>21</v>
      </c>
      <c r="R131" s="96" t="s">
        <v>21</v>
      </c>
    </row>
    <row r="132" spans="1:18" s="123" customFormat="1" ht="15.75" hidden="1" customHeight="1" x14ac:dyDescent="0.25">
      <c r="A132" s="414" t="s">
        <v>225</v>
      </c>
      <c r="B132" s="116" t="s">
        <v>189</v>
      </c>
      <c r="C132" s="117"/>
      <c r="D132" s="116" t="s">
        <v>21</v>
      </c>
      <c r="E132" s="116" t="s">
        <v>187</v>
      </c>
      <c r="F132" s="117"/>
      <c r="G132" s="116">
        <v>1</v>
      </c>
      <c r="H132" s="116">
        <v>1</v>
      </c>
      <c r="I132" s="116">
        <v>0</v>
      </c>
      <c r="J132" s="116">
        <v>0</v>
      </c>
      <c r="K132" s="116">
        <v>0</v>
      </c>
      <c r="L132" s="116" t="s">
        <v>21</v>
      </c>
      <c r="M132" s="120">
        <v>45838</v>
      </c>
      <c r="N132" s="149">
        <v>45838</v>
      </c>
      <c r="O132" s="116">
        <v>0</v>
      </c>
      <c r="P132" s="111" t="s">
        <v>21</v>
      </c>
      <c r="Q132" s="143">
        <v>0</v>
      </c>
      <c r="R132" s="143">
        <v>0</v>
      </c>
    </row>
    <row r="133" spans="1:18" ht="15.75" hidden="1" x14ac:dyDescent="0.25">
      <c r="A133" s="415"/>
      <c r="B133" s="96" t="s">
        <v>190</v>
      </c>
      <c r="C133" s="22"/>
      <c r="D133" s="22"/>
      <c r="E133" s="96"/>
      <c r="F133" s="22"/>
      <c r="G133" s="96" t="s">
        <v>21</v>
      </c>
      <c r="H133" s="22"/>
      <c r="I133" s="96" t="s">
        <v>21</v>
      </c>
      <c r="J133" s="22"/>
      <c r="K133" s="22"/>
      <c r="L133" s="96" t="s">
        <v>21</v>
      </c>
      <c r="M133" s="146"/>
      <c r="N133" s="147"/>
      <c r="O133" s="96" t="s">
        <v>21</v>
      </c>
      <c r="P133" s="111" t="s">
        <v>21</v>
      </c>
      <c r="Q133" s="96" t="s">
        <v>21</v>
      </c>
      <c r="R133" s="96" t="s">
        <v>21</v>
      </c>
    </row>
    <row r="134" spans="1:18" ht="31.5" hidden="1" x14ac:dyDescent="0.25">
      <c r="A134" s="415"/>
      <c r="B134" s="131" t="s">
        <v>191</v>
      </c>
      <c r="C134" s="132"/>
      <c r="D134" s="132" t="s">
        <v>192</v>
      </c>
      <c r="E134" s="131" t="s">
        <v>193</v>
      </c>
      <c r="F134" s="132">
        <v>383</v>
      </c>
      <c r="G134" s="172">
        <v>267500</v>
      </c>
      <c r="H134" s="172">
        <v>0</v>
      </c>
      <c r="I134" s="172">
        <v>340000</v>
      </c>
      <c r="J134" s="172">
        <v>0</v>
      </c>
      <c r="K134" s="172">
        <v>0</v>
      </c>
      <c r="L134" s="131" t="s">
        <v>21</v>
      </c>
      <c r="M134" s="148">
        <v>45657</v>
      </c>
      <c r="N134" s="138">
        <v>45657</v>
      </c>
      <c r="O134" s="131" t="s">
        <v>21</v>
      </c>
      <c r="P134" s="111" t="s">
        <v>21</v>
      </c>
      <c r="Q134" s="131" t="s">
        <v>21</v>
      </c>
      <c r="R134" s="131" t="s">
        <v>21</v>
      </c>
    </row>
    <row r="135" spans="1:18" ht="31.5" hidden="1" x14ac:dyDescent="0.25">
      <c r="A135" s="416"/>
      <c r="B135" s="96" t="s">
        <v>191</v>
      </c>
      <c r="C135" s="22"/>
      <c r="D135" s="22" t="s">
        <v>192</v>
      </c>
      <c r="E135" s="111" t="s">
        <v>193</v>
      </c>
      <c r="F135" s="22">
        <v>383</v>
      </c>
      <c r="G135" s="176">
        <v>401250</v>
      </c>
      <c r="H135" s="176">
        <v>401250</v>
      </c>
      <c r="I135" s="176">
        <v>340000</v>
      </c>
      <c r="J135" s="176">
        <v>0</v>
      </c>
      <c r="K135" s="176">
        <f>G135</f>
        <v>401250</v>
      </c>
      <c r="L135" s="96" t="s">
        <v>21</v>
      </c>
      <c r="M135" s="146">
        <v>45747</v>
      </c>
      <c r="N135" s="150" t="s">
        <v>533</v>
      </c>
      <c r="O135" s="96" t="s">
        <v>21</v>
      </c>
      <c r="P135" s="111" t="s">
        <v>21</v>
      </c>
      <c r="Q135" s="96" t="s">
        <v>21</v>
      </c>
      <c r="R135" s="96" t="s">
        <v>21</v>
      </c>
    </row>
    <row r="136" spans="1:18" s="123" customFormat="1" ht="15.75" hidden="1" customHeight="1" x14ac:dyDescent="0.25">
      <c r="A136" s="414" t="s">
        <v>226</v>
      </c>
      <c r="B136" s="116" t="s">
        <v>189</v>
      </c>
      <c r="C136" s="117"/>
      <c r="D136" s="116" t="s">
        <v>21</v>
      </c>
      <c r="E136" s="116" t="s">
        <v>187</v>
      </c>
      <c r="F136" s="117"/>
      <c r="G136" s="116">
        <v>1</v>
      </c>
      <c r="H136" s="116">
        <v>1</v>
      </c>
      <c r="I136" s="116">
        <v>0</v>
      </c>
      <c r="J136" s="116">
        <v>0</v>
      </c>
      <c r="K136" s="116">
        <v>0</v>
      </c>
      <c r="L136" s="116" t="s">
        <v>21</v>
      </c>
      <c r="M136" s="120">
        <v>45838</v>
      </c>
      <c r="N136" s="149">
        <v>45838</v>
      </c>
      <c r="O136" s="116">
        <v>0</v>
      </c>
      <c r="P136" s="111" t="s">
        <v>21</v>
      </c>
      <c r="Q136" s="143">
        <v>0</v>
      </c>
      <c r="R136" s="143">
        <v>0</v>
      </c>
    </row>
    <row r="137" spans="1:18" ht="15.75" hidden="1" x14ac:dyDescent="0.25">
      <c r="A137" s="415"/>
      <c r="B137" s="96" t="s">
        <v>190</v>
      </c>
      <c r="C137" s="22"/>
      <c r="D137" s="22"/>
      <c r="E137" s="96"/>
      <c r="F137" s="22"/>
      <c r="G137" s="96" t="s">
        <v>21</v>
      </c>
      <c r="H137" s="22"/>
      <c r="I137" s="96" t="s">
        <v>21</v>
      </c>
      <c r="J137" s="22"/>
      <c r="K137" s="22"/>
      <c r="L137" s="96" t="s">
        <v>21</v>
      </c>
      <c r="M137" s="146"/>
      <c r="N137" s="147"/>
      <c r="O137" s="96" t="s">
        <v>21</v>
      </c>
      <c r="P137" s="111" t="s">
        <v>21</v>
      </c>
      <c r="Q137" s="96" t="s">
        <v>21</v>
      </c>
      <c r="R137" s="96" t="s">
        <v>21</v>
      </c>
    </row>
    <row r="138" spans="1:18" ht="31.5" hidden="1" x14ac:dyDescent="0.25">
      <c r="A138" s="415"/>
      <c r="B138" s="131" t="s">
        <v>191</v>
      </c>
      <c r="C138" s="132"/>
      <c r="D138" s="132" t="s">
        <v>192</v>
      </c>
      <c r="E138" s="131" t="s">
        <v>193</v>
      </c>
      <c r="F138" s="132">
        <v>383</v>
      </c>
      <c r="G138" s="172">
        <v>378693.5</v>
      </c>
      <c r="H138" s="172">
        <v>0</v>
      </c>
      <c r="I138" s="172">
        <v>0</v>
      </c>
      <c r="J138" s="172">
        <v>0</v>
      </c>
      <c r="K138" s="172">
        <f>G138</f>
        <v>378693.5</v>
      </c>
      <c r="L138" s="131" t="s">
        <v>21</v>
      </c>
      <c r="M138" s="148">
        <v>45657</v>
      </c>
      <c r="N138" s="138">
        <v>45838</v>
      </c>
      <c r="O138" s="131" t="s">
        <v>21</v>
      </c>
      <c r="P138" s="111" t="s">
        <v>21</v>
      </c>
      <c r="Q138" s="131" t="s">
        <v>21</v>
      </c>
      <c r="R138" s="131" t="s">
        <v>21</v>
      </c>
    </row>
    <row r="139" spans="1:18" ht="31.5" hidden="1" x14ac:dyDescent="0.25">
      <c r="A139" s="416"/>
      <c r="B139" s="96" t="s">
        <v>191</v>
      </c>
      <c r="C139" s="22"/>
      <c r="D139" s="22" t="s">
        <v>192</v>
      </c>
      <c r="E139" s="111" t="s">
        <v>193</v>
      </c>
      <c r="F139" s="22">
        <v>383</v>
      </c>
      <c r="G139" s="176">
        <v>568040.25</v>
      </c>
      <c r="H139" s="176">
        <v>568040.25</v>
      </c>
      <c r="I139" s="176">
        <v>0</v>
      </c>
      <c r="J139" s="176">
        <v>0</v>
      </c>
      <c r="K139" s="176">
        <f>G139</f>
        <v>568040.25</v>
      </c>
      <c r="L139" s="96" t="s">
        <v>21</v>
      </c>
      <c r="M139" s="146">
        <v>45747</v>
      </c>
      <c r="N139" s="150">
        <v>45838</v>
      </c>
      <c r="O139" s="96" t="s">
        <v>21</v>
      </c>
      <c r="P139" s="111" t="s">
        <v>21</v>
      </c>
      <c r="Q139" s="96" t="s">
        <v>21</v>
      </c>
      <c r="R139" s="96" t="s">
        <v>21</v>
      </c>
    </row>
    <row r="140" spans="1:18" s="123" customFormat="1" ht="15.75" hidden="1" customHeight="1" x14ac:dyDescent="0.25">
      <c r="A140" s="414" t="s">
        <v>227</v>
      </c>
      <c r="B140" s="116" t="s">
        <v>189</v>
      </c>
      <c r="C140" s="117"/>
      <c r="D140" s="116" t="s">
        <v>21</v>
      </c>
      <c r="E140" s="116" t="s">
        <v>187</v>
      </c>
      <c r="F140" s="117"/>
      <c r="G140" s="116">
        <v>1</v>
      </c>
      <c r="H140" s="116">
        <v>1</v>
      </c>
      <c r="I140" s="116">
        <v>0</v>
      </c>
      <c r="J140" s="116">
        <v>0</v>
      </c>
      <c r="K140" s="116">
        <v>0</v>
      </c>
      <c r="L140" s="116" t="s">
        <v>21</v>
      </c>
      <c r="M140" s="120">
        <v>45838</v>
      </c>
      <c r="N140" s="149">
        <v>45838</v>
      </c>
      <c r="O140" s="116">
        <v>0</v>
      </c>
      <c r="P140" s="111" t="s">
        <v>21</v>
      </c>
      <c r="Q140" s="143">
        <v>0</v>
      </c>
      <c r="R140" s="143">
        <v>0</v>
      </c>
    </row>
    <row r="141" spans="1:18" ht="15.75" hidden="1" x14ac:dyDescent="0.25">
      <c r="A141" s="415"/>
      <c r="B141" s="96" t="s">
        <v>190</v>
      </c>
      <c r="C141" s="22"/>
      <c r="D141" s="22"/>
      <c r="E141" s="96"/>
      <c r="F141" s="22"/>
      <c r="G141" s="96" t="s">
        <v>21</v>
      </c>
      <c r="H141" s="22"/>
      <c r="I141" s="96" t="s">
        <v>21</v>
      </c>
      <c r="J141" s="22"/>
      <c r="K141" s="22"/>
      <c r="L141" s="96" t="s">
        <v>21</v>
      </c>
      <c r="M141" s="146"/>
      <c r="N141" s="147"/>
      <c r="O141" s="96" t="s">
        <v>21</v>
      </c>
      <c r="P141" s="111" t="s">
        <v>21</v>
      </c>
      <c r="Q141" s="96" t="s">
        <v>21</v>
      </c>
      <c r="R141" s="96" t="s">
        <v>21</v>
      </c>
    </row>
    <row r="142" spans="1:18" ht="31.5" hidden="1" x14ac:dyDescent="0.25">
      <c r="A142" s="415"/>
      <c r="B142" s="131" t="s">
        <v>191</v>
      </c>
      <c r="C142" s="132"/>
      <c r="D142" s="132" t="s">
        <v>192</v>
      </c>
      <c r="E142" s="131" t="s">
        <v>193</v>
      </c>
      <c r="F142" s="132">
        <v>383</v>
      </c>
      <c r="G142" s="172">
        <v>425000</v>
      </c>
      <c r="H142" s="172">
        <v>0</v>
      </c>
      <c r="I142" s="172">
        <v>500000</v>
      </c>
      <c r="J142" s="172">
        <v>0</v>
      </c>
      <c r="K142" s="172">
        <v>0</v>
      </c>
      <c r="L142" s="131" t="s">
        <v>21</v>
      </c>
      <c r="M142" s="148">
        <v>45657</v>
      </c>
      <c r="N142" s="138">
        <v>45657</v>
      </c>
      <c r="O142" s="131" t="s">
        <v>21</v>
      </c>
      <c r="P142" s="111" t="s">
        <v>21</v>
      </c>
      <c r="Q142" s="131" t="s">
        <v>21</v>
      </c>
      <c r="R142" s="131" t="s">
        <v>21</v>
      </c>
    </row>
    <row r="143" spans="1:18" ht="31.5" hidden="1" x14ac:dyDescent="0.25">
      <c r="A143" s="416"/>
      <c r="B143" s="96" t="s">
        <v>191</v>
      </c>
      <c r="C143" s="22"/>
      <c r="D143" s="22" t="s">
        <v>192</v>
      </c>
      <c r="E143" s="111" t="s">
        <v>193</v>
      </c>
      <c r="F143" s="22">
        <v>383</v>
      </c>
      <c r="G143" s="176">
        <v>637500</v>
      </c>
      <c r="H143" s="176">
        <v>637500</v>
      </c>
      <c r="I143" s="176">
        <v>500000</v>
      </c>
      <c r="J143" s="176">
        <v>0</v>
      </c>
      <c r="K143" s="176">
        <f>G143</f>
        <v>637500</v>
      </c>
      <c r="L143" s="96" t="s">
        <v>21</v>
      </c>
      <c r="M143" s="146">
        <v>45747</v>
      </c>
      <c r="N143" s="150">
        <v>45838</v>
      </c>
      <c r="O143" s="96" t="s">
        <v>21</v>
      </c>
      <c r="P143" s="111" t="s">
        <v>21</v>
      </c>
      <c r="Q143" s="96" t="s">
        <v>21</v>
      </c>
      <c r="R143" s="96" t="s">
        <v>21</v>
      </c>
    </row>
    <row r="144" spans="1:18" s="123" customFormat="1" ht="15.75" hidden="1" customHeight="1" x14ac:dyDescent="0.25">
      <c r="A144" s="414" t="s">
        <v>228</v>
      </c>
      <c r="B144" s="116" t="s">
        <v>189</v>
      </c>
      <c r="C144" s="117"/>
      <c r="D144" s="116" t="s">
        <v>21</v>
      </c>
      <c r="E144" s="116" t="s">
        <v>187</v>
      </c>
      <c r="F144" s="117"/>
      <c r="G144" s="116">
        <v>1</v>
      </c>
      <c r="H144" s="116">
        <v>1</v>
      </c>
      <c r="I144" s="116">
        <v>0</v>
      </c>
      <c r="J144" s="116">
        <v>0</v>
      </c>
      <c r="K144" s="116">
        <v>0</v>
      </c>
      <c r="L144" s="116" t="s">
        <v>21</v>
      </c>
      <c r="M144" s="120">
        <v>45838</v>
      </c>
      <c r="N144" s="149">
        <v>45838</v>
      </c>
      <c r="O144" s="116">
        <v>0</v>
      </c>
      <c r="P144" s="111" t="s">
        <v>21</v>
      </c>
      <c r="Q144" s="143">
        <v>0</v>
      </c>
      <c r="R144" s="143">
        <v>0</v>
      </c>
    </row>
    <row r="145" spans="1:18" ht="15.75" hidden="1" x14ac:dyDescent="0.25">
      <c r="A145" s="415"/>
      <c r="B145" s="96" t="s">
        <v>190</v>
      </c>
      <c r="C145" s="22"/>
      <c r="D145" s="22"/>
      <c r="E145" s="96"/>
      <c r="F145" s="22"/>
      <c r="G145" s="96" t="s">
        <v>21</v>
      </c>
      <c r="H145" s="22"/>
      <c r="I145" s="96" t="s">
        <v>21</v>
      </c>
      <c r="J145" s="22"/>
      <c r="K145" s="22"/>
      <c r="L145" s="96" t="s">
        <v>21</v>
      </c>
      <c r="M145" s="146"/>
      <c r="N145" s="147"/>
      <c r="O145" s="96" t="s">
        <v>21</v>
      </c>
      <c r="P145" s="111" t="s">
        <v>21</v>
      </c>
      <c r="Q145" s="96" t="s">
        <v>21</v>
      </c>
      <c r="R145" s="96" t="s">
        <v>21</v>
      </c>
    </row>
    <row r="146" spans="1:18" ht="31.5" hidden="1" x14ac:dyDescent="0.25">
      <c r="A146" s="415"/>
      <c r="B146" s="131" t="s">
        <v>191</v>
      </c>
      <c r="C146" s="132"/>
      <c r="D146" s="132" t="s">
        <v>192</v>
      </c>
      <c r="E146" s="131" t="s">
        <v>193</v>
      </c>
      <c r="F146" s="132">
        <v>383</v>
      </c>
      <c r="G146" s="172">
        <v>200000</v>
      </c>
      <c r="H146" s="172">
        <v>0</v>
      </c>
      <c r="I146" s="172">
        <v>0</v>
      </c>
      <c r="J146" s="172">
        <v>0</v>
      </c>
      <c r="K146" s="172">
        <v>200000</v>
      </c>
      <c r="L146" s="131" t="s">
        <v>21</v>
      </c>
      <c r="M146" s="148">
        <v>45657</v>
      </c>
      <c r="N146" s="138">
        <v>45838</v>
      </c>
      <c r="O146" s="131" t="s">
        <v>21</v>
      </c>
      <c r="P146" s="111" t="s">
        <v>21</v>
      </c>
      <c r="Q146" s="131" t="s">
        <v>21</v>
      </c>
      <c r="R146" s="131" t="s">
        <v>21</v>
      </c>
    </row>
    <row r="147" spans="1:18" ht="31.5" hidden="1" x14ac:dyDescent="0.25">
      <c r="A147" s="416"/>
      <c r="B147" s="96" t="s">
        <v>191</v>
      </c>
      <c r="C147" s="22"/>
      <c r="D147" s="22" t="s">
        <v>192</v>
      </c>
      <c r="E147" s="111" t="s">
        <v>193</v>
      </c>
      <c r="F147" s="22">
        <v>383</v>
      </c>
      <c r="G147" s="176">
        <v>300000</v>
      </c>
      <c r="H147" s="176">
        <v>300000</v>
      </c>
      <c r="I147" s="176">
        <v>0</v>
      </c>
      <c r="J147" s="176">
        <v>0</v>
      </c>
      <c r="K147" s="176">
        <f>G147</f>
        <v>300000</v>
      </c>
      <c r="L147" s="96" t="s">
        <v>21</v>
      </c>
      <c r="M147" s="146">
        <v>45747</v>
      </c>
      <c r="N147" s="150">
        <v>45838</v>
      </c>
      <c r="O147" s="96" t="s">
        <v>21</v>
      </c>
      <c r="P147" s="111" t="s">
        <v>21</v>
      </c>
      <c r="Q147" s="96" t="s">
        <v>21</v>
      </c>
      <c r="R147" s="96" t="s">
        <v>21</v>
      </c>
    </row>
    <row r="148" spans="1:18" s="123" customFormat="1" ht="15.75" hidden="1" customHeight="1" x14ac:dyDescent="0.25">
      <c r="A148" s="423" t="s">
        <v>229</v>
      </c>
      <c r="B148" s="116" t="s">
        <v>189</v>
      </c>
      <c r="C148" s="117"/>
      <c r="D148" s="116" t="s">
        <v>21</v>
      </c>
      <c r="E148" s="116" t="s">
        <v>187</v>
      </c>
      <c r="F148" s="117"/>
      <c r="G148" s="116">
        <v>1</v>
      </c>
      <c r="H148" s="116">
        <v>1</v>
      </c>
      <c r="I148" s="116">
        <v>0</v>
      </c>
      <c r="J148" s="116">
        <v>0</v>
      </c>
      <c r="K148" s="116">
        <v>0</v>
      </c>
      <c r="L148" s="116" t="s">
        <v>21</v>
      </c>
      <c r="M148" s="120">
        <v>45838</v>
      </c>
      <c r="N148" s="149">
        <v>45838</v>
      </c>
      <c r="O148" s="116">
        <v>0</v>
      </c>
      <c r="P148" s="111" t="s">
        <v>21</v>
      </c>
      <c r="Q148" s="143">
        <v>0</v>
      </c>
      <c r="R148" s="143">
        <v>0</v>
      </c>
    </row>
    <row r="149" spans="1:18" ht="15.75" hidden="1" x14ac:dyDescent="0.25">
      <c r="A149" s="424"/>
      <c r="B149" s="96" t="s">
        <v>190</v>
      </c>
      <c r="C149" s="22"/>
      <c r="D149" s="22"/>
      <c r="E149" s="96"/>
      <c r="F149" s="22"/>
      <c r="G149" s="96" t="s">
        <v>21</v>
      </c>
      <c r="H149" s="22"/>
      <c r="I149" s="96" t="s">
        <v>21</v>
      </c>
      <c r="J149" s="22"/>
      <c r="K149" s="22"/>
      <c r="L149" s="96" t="s">
        <v>21</v>
      </c>
      <c r="M149" s="146"/>
      <c r="N149" s="147"/>
      <c r="O149" s="96" t="s">
        <v>21</v>
      </c>
      <c r="P149" s="111" t="s">
        <v>21</v>
      </c>
      <c r="Q149" s="96" t="s">
        <v>21</v>
      </c>
      <c r="R149" s="96" t="s">
        <v>21</v>
      </c>
    </row>
    <row r="150" spans="1:18" ht="31.5" hidden="1" x14ac:dyDescent="0.25">
      <c r="A150" s="424"/>
      <c r="B150" s="131" t="s">
        <v>191</v>
      </c>
      <c r="C150" s="132"/>
      <c r="D150" s="132" t="s">
        <v>192</v>
      </c>
      <c r="E150" s="131" t="s">
        <v>193</v>
      </c>
      <c r="F150" s="132">
        <v>383</v>
      </c>
      <c r="G150" s="172">
        <v>335000</v>
      </c>
      <c r="H150" s="172">
        <v>0</v>
      </c>
      <c r="I150" s="178">
        <f>1069202-500000</f>
        <v>569202</v>
      </c>
      <c r="J150" s="172">
        <v>0</v>
      </c>
      <c r="K150" s="172">
        <v>0</v>
      </c>
      <c r="L150" s="131" t="s">
        <v>21</v>
      </c>
      <c r="M150" s="148">
        <v>45657</v>
      </c>
      <c r="N150" s="138">
        <v>45657</v>
      </c>
      <c r="O150" s="131" t="s">
        <v>21</v>
      </c>
      <c r="P150" s="111" t="s">
        <v>21</v>
      </c>
      <c r="Q150" s="131" t="s">
        <v>21</v>
      </c>
      <c r="R150" s="131" t="s">
        <v>21</v>
      </c>
    </row>
    <row r="151" spans="1:18" ht="31.5" hidden="1" x14ac:dyDescent="0.25">
      <c r="A151" s="425"/>
      <c r="B151" s="96" t="s">
        <v>191</v>
      </c>
      <c r="C151" s="22"/>
      <c r="D151" s="22" t="s">
        <v>192</v>
      </c>
      <c r="E151" s="111" t="s">
        <v>193</v>
      </c>
      <c r="F151" s="22">
        <v>383</v>
      </c>
      <c r="G151" s="176">
        <v>502500</v>
      </c>
      <c r="H151" s="176">
        <v>502500</v>
      </c>
      <c r="I151" s="179">
        <f>1069202-500000</f>
        <v>569202</v>
      </c>
      <c r="J151" s="176">
        <v>0</v>
      </c>
      <c r="K151" s="176">
        <v>0</v>
      </c>
      <c r="L151" s="96" t="s">
        <v>21</v>
      </c>
      <c r="M151" s="146">
        <v>45747</v>
      </c>
      <c r="N151" s="150">
        <v>45657</v>
      </c>
      <c r="O151" s="96" t="s">
        <v>21</v>
      </c>
      <c r="P151" s="111" t="s">
        <v>21</v>
      </c>
      <c r="Q151" s="96" t="s">
        <v>21</v>
      </c>
      <c r="R151" s="96" t="s">
        <v>21</v>
      </c>
    </row>
    <row r="152" spans="1:18" s="123" customFormat="1" ht="15.75" hidden="1" customHeight="1" x14ac:dyDescent="0.25">
      <c r="A152" s="414" t="s">
        <v>230</v>
      </c>
      <c r="B152" s="116" t="s">
        <v>189</v>
      </c>
      <c r="C152" s="117"/>
      <c r="D152" s="116" t="s">
        <v>21</v>
      </c>
      <c r="E152" s="116" t="s">
        <v>187</v>
      </c>
      <c r="F152" s="117"/>
      <c r="G152" s="116">
        <v>1</v>
      </c>
      <c r="H152" s="116">
        <v>1</v>
      </c>
      <c r="I152" s="116">
        <v>0</v>
      </c>
      <c r="J152" s="116">
        <v>0</v>
      </c>
      <c r="K152" s="116">
        <v>0</v>
      </c>
      <c r="L152" s="116" t="s">
        <v>21</v>
      </c>
      <c r="M152" s="120">
        <v>45838</v>
      </c>
      <c r="N152" s="149">
        <v>45838</v>
      </c>
      <c r="O152" s="116">
        <v>0</v>
      </c>
      <c r="P152" s="111" t="s">
        <v>21</v>
      </c>
      <c r="Q152" s="143">
        <v>0</v>
      </c>
      <c r="R152" s="143">
        <v>0</v>
      </c>
    </row>
    <row r="153" spans="1:18" ht="15.75" hidden="1" x14ac:dyDescent="0.25">
      <c r="A153" s="415"/>
      <c r="B153" s="96" t="s">
        <v>190</v>
      </c>
      <c r="C153" s="22"/>
      <c r="D153" s="22"/>
      <c r="E153" s="96"/>
      <c r="F153" s="22"/>
      <c r="G153" s="96" t="s">
        <v>21</v>
      </c>
      <c r="H153" s="22"/>
      <c r="I153" s="96" t="s">
        <v>21</v>
      </c>
      <c r="J153" s="22"/>
      <c r="K153" s="22"/>
      <c r="L153" s="96" t="s">
        <v>21</v>
      </c>
      <c r="M153" s="146"/>
      <c r="N153" s="147"/>
      <c r="O153" s="96" t="s">
        <v>21</v>
      </c>
      <c r="P153" s="111" t="s">
        <v>21</v>
      </c>
      <c r="Q153" s="96" t="s">
        <v>21</v>
      </c>
      <c r="R153" s="96" t="s">
        <v>21</v>
      </c>
    </row>
    <row r="154" spans="1:18" ht="31.5" hidden="1" x14ac:dyDescent="0.25">
      <c r="A154" s="415"/>
      <c r="B154" s="131" t="s">
        <v>191</v>
      </c>
      <c r="C154" s="132"/>
      <c r="D154" s="132" t="s">
        <v>192</v>
      </c>
      <c r="E154" s="131" t="s">
        <v>193</v>
      </c>
      <c r="F154" s="132">
        <v>383</v>
      </c>
      <c r="G154" s="172">
        <v>333500</v>
      </c>
      <c r="H154" s="172">
        <v>0</v>
      </c>
      <c r="I154" s="172">
        <v>500000</v>
      </c>
      <c r="J154" s="172">
        <v>0</v>
      </c>
      <c r="K154" s="172">
        <v>0</v>
      </c>
      <c r="L154" s="131" t="s">
        <v>21</v>
      </c>
      <c r="M154" s="148">
        <v>45657</v>
      </c>
      <c r="N154" s="138">
        <v>45657</v>
      </c>
      <c r="O154" s="131" t="s">
        <v>21</v>
      </c>
      <c r="P154" s="111" t="s">
        <v>21</v>
      </c>
      <c r="Q154" s="131" t="s">
        <v>21</v>
      </c>
      <c r="R154" s="131" t="s">
        <v>21</v>
      </c>
    </row>
    <row r="155" spans="1:18" ht="31.5" hidden="1" x14ac:dyDescent="0.25">
      <c r="A155" s="416"/>
      <c r="B155" s="96" t="s">
        <v>191</v>
      </c>
      <c r="C155" s="22"/>
      <c r="D155" s="22" t="s">
        <v>192</v>
      </c>
      <c r="E155" s="111" t="s">
        <v>193</v>
      </c>
      <c r="F155" s="22">
        <v>383</v>
      </c>
      <c r="G155" s="176">
        <v>500250</v>
      </c>
      <c r="H155" s="176">
        <v>500250</v>
      </c>
      <c r="I155" s="176">
        <v>500000</v>
      </c>
      <c r="J155" s="176">
        <v>0</v>
      </c>
      <c r="K155" s="176">
        <f>G155</f>
        <v>500250</v>
      </c>
      <c r="L155" s="96" t="s">
        <v>21</v>
      </c>
      <c r="M155" s="146">
        <v>45747</v>
      </c>
      <c r="N155" s="150">
        <v>45838</v>
      </c>
      <c r="O155" s="96" t="s">
        <v>21</v>
      </c>
      <c r="P155" s="111" t="s">
        <v>21</v>
      </c>
      <c r="Q155" s="96" t="s">
        <v>21</v>
      </c>
      <c r="R155" s="96" t="s">
        <v>21</v>
      </c>
    </row>
    <row r="156" spans="1:18" s="123" customFormat="1" ht="15.75" hidden="1" customHeight="1" x14ac:dyDescent="0.25">
      <c r="A156" s="414" t="s">
        <v>231</v>
      </c>
      <c r="B156" s="116" t="s">
        <v>189</v>
      </c>
      <c r="C156" s="117"/>
      <c r="D156" s="116" t="s">
        <v>21</v>
      </c>
      <c r="E156" s="116" t="s">
        <v>187</v>
      </c>
      <c r="F156" s="117"/>
      <c r="G156" s="116">
        <v>1</v>
      </c>
      <c r="H156" s="116">
        <v>1</v>
      </c>
      <c r="I156" s="116">
        <v>1</v>
      </c>
      <c r="J156" s="116">
        <v>1</v>
      </c>
      <c r="K156" s="116">
        <v>1</v>
      </c>
      <c r="L156" s="116" t="s">
        <v>21</v>
      </c>
      <c r="M156" s="120">
        <v>45838</v>
      </c>
      <c r="N156" s="142">
        <v>45657</v>
      </c>
      <c r="O156" s="116">
        <v>0</v>
      </c>
      <c r="P156" s="111" t="s">
        <v>21</v>
      </c>
      <c r="Q156" s="143">
        <v>0</v>
      </c>
      <c r="R156" s="143">
        <v>0</v>
      </c>
    </row>
    <row r="157" spans="1:18" ht="15.75" hidden="1" x14ac:dyDescent="0.25">
      <c r="A157" s="415"/>
      <c r="B157" s="96" t="s">
        <v>190</v>
      </c>
      <c r="C157" s="22"/>
      <c r="D157" s="22"/>
      <c r="E157" s="96"/>
      <c r="F157" s="22"/>
      <c r="G157" s="96" t="s">
        <v>21</v>
      </c>
      <c r="H157" s="22"/>
      <c r="I157" s="96" t="s">
        <v>21</v>
      </c>
      <c r="J157" s="22"/>
      <c r="K157" s="22"/>
      <c r="L157" s="96" t="s">
        <v>21</v>
      </c>
      <c r="M157" s="146"/>
      <c r="N157" s="147"/>
      <c r="O157" s="96" t="s">
        <v>21</v>
      </c>
      <c r="P157" s="111" t="s">
        <v>21</v>
      </c>
      <c r="Q157" s="96" t="s">
        <v>21</v>
      </c>
      <c r="R157" s="96" t="s">
        <v>21</v>
      </c>
    </row>
    <row r="158" spans="1:18" ht="31.5" hidden="1" x14ac:dyDescent="0.25">
      <c r="A158" s="415"/>
      <c r="B158" s="131" t="s">
        <v>191</v>
      </c>
      <c r="C158" s="132"/>
      <c r="D158" s="132" t="s">
        <v>192</v>
      </c>
      <c r="E158" s="131" t="s">
        <v>193</v>
      </c>
      <c r="F158" s="132">
        <v>383</v>
      </c>
      <c r="G158" s="172">
        <v>333575</v>
      </c>
      <c r="H158" s="172">
        <v>0</v>
      </c>
      <c r="I158" s="172">
        <v>667150</v>
      </c>
      <c r="J158" s="172">
        <v>0</v>
      </c>
      <c r="K158" s="172">
        <v>0</v>
      </c>
      <c r="L158" s="131" t="s">
        <v>21</v>
      </c>
      <c r="M158" s="148">
        <v>45657</v>
      </c>
      <c r="N158" s="138">
        <v>45657</v>
      </c>
      <c r="O158" s="131" t="s">
        <v>21</v>
      </c>
      <c r="P158" s="111" t="s">
        <v>21</v>
      </c>
      <c r="Q158" s="131" t="s">
        <v>21</v>
      </c>
      <c r="R158" s="131" t="s">
        <v>21</v>
      </c>
    </row>
    <row r="159" spans="1:18" ht="31.5" hidden="1" x14ac:dyDescent="0.25">
      <c r="A159" s="416"/>
      <c r="B159" s="96" t="s">
        <v>191</v>
      </c>
      <c r="C159" s="22"/>
      <c r="D159" s="22" t="s">
        <v>192</v>
      </c>
      <c r="E159" s="111" t="s">
        <v>193</v>
      </c>
      <c r="F159" s="22">
        <v>383</v>
      </c>
      <c r="G159" s="176">
        <v>500362.5</v>
      </c>
      <c r="H159" s="176">
        <v>500362.5</v>
      </c>
      <c r="I159" s="176">
        <v>667150</v>
      </c>
      <c r="J159" s="176">
        <v>0</v>
      </c>
      <c r="K159" s="176">
        <v>0</v>
      </c>
      <c r="L159" s="96" t="s">
        <v>21</v>
      </c>
      <c r="M159" s="146">
        <v>45747</v>
      </c>
      <c r="N159" s="150">
        <v>45657</v>
      </c>
      <c r="O159" s="96" t="s">
        <v>21</v>
      </c>
      <c r="P159" s="111" t="s">
        <v>21</v>
      </c>
      <c r="Q159" s="96" t="s">
        <v>21</v>
      </c>
      <c r="R159" s="96" t="s">
        <v>21</v>
      </c>
    </row>
    <row r="160" spans="1:18" s="123" customFormat="1" ht="15.75" hidden="1" customHeight="1" x14ac:dyDescent="0.25">
      <c r="A160" s="414" t="s">
        <v>232</v>
      </c>
      <c r="B160" s="116" t="s">
        <v>189</v>
      </c>
      <c r="C160" s="117"/>
      <c r="D160" s="116" t="s">
        <v>21</v>
      </c>
      <c r="E160" s="116" t="s">
        <v>187</v>
      </c>
      <c r="F160" s="117"/>
      <c r="G160" s="116">
        <v>1</v>
      </c>
      <c r="H160" s="116">
        <v>1</v>
      </c>
      <c r="I160" s="116">
        <v>0</v>
      </c>
      <c r="J160" s="116">
        <v>0</v>
      </c>
      <c r="K160" s="116">
        <v>0</v>
      </c>
      <c r="L160" s="116" t="s">
        <v>21</v>
      </c>
      <c r="M160" s="120">
        <v>45838</v>
      </c>
      <c r="N160" s="149">
        <v>45838</v>
      </c>
      <c r="O160" s="116">
        <v>0</v>
      </c>
      <c r="P160" s="111" t="s">
        <v>21</v>
      </c>
      <c r="Q160" s="143">
        <v>0</v>
      </c>
      <c r="R160" s="143">
        <v>0</v>
      </c>
    </row>
    <row r="161" spans="1:18" ht="15.75" hidden="1" x14ac:dyDescent="0.25">
      <c r="A161" s="415"/>
      <c r="B161" s="96" t="s">
        <v>190</v>
      </c>
      <c r="C161" s="22"/>
      <c r="D161" s="22"/>
      <c r="E161" s="96"/>
      <c r="F161" s="22"/>
      <c r="G161" s="96" t="s">
        <v>21</v>
      </c>
      <c r="H161" s="22"/>
      <c r="I161" s="96" t="s">
        <v>21</v>
      </c>
      <c r="J161" s="22"/>
      <c r="K161" s="22"/>
      <c r="L161" s="96" t="s">
        <v>21</v>
      </c>
      <c r="M161" s="146"/>
      <c r="N161" s="147"/>
      <c r="O161" s="96" t="s">
        <v>21</v>
      </c>
      <c r="P161" s="111" t="s">
        <v>21</v>
      </c>
      <c r="Q161" s="96" t="s">
        <v>21</v>
      </c>
      <c r="R161" s="96" t="s">
        <v>21</v>
      </c>
    </row>
    <row r="162" spans="1:18" ht="31.5" hidden="1" x14ac:dyDescent="0.25">
      <c r="A162" s="415"/>
      <c r="B162" s="131" t="s">
        <v>191</v>
      </c>
      <c r="C162" s="132"/>
      <c r="D162" s="132" t="s">
        <v>192</v>
      </c>
      <c r="E162" s="131" t="s">
        <v>193</v>
      </c>
      <c r="F162" s="132">
        <v>383</v>
      </c>
      <c r="G162" s="172">
        <v>335000</v>
      </c>
      <c r="H162" s="172">
        <v>0</v>
      </c>
      <c r="I162" s="172">
        <v>500000</v>
      </c>
      <c r="J162" s="172">
        <v>0</v>
      </c>
      <c r="K162" s="172">
        <v>0</v>
      </c>
      <c r="L162" s="131" t="s">
        <v>21</v>
      </c>
      <c r="M162" s="148">
        <v>45657</v>
      </c>
      <c r="N162" s="138">
        <v>45657</v>
      </c>
      <c r="O162" s="131" t="s">
        <v>21</v>
      </c>
      <c r="P162" s="111" t="s">
        <v>21</v>
      </c>
      <c r="Q162" s="131" t="s">
        <v>21</v>
      </c>
      <c r="R162" s="131" t="s">
        <v>21</v>
      </c>
    </row>
    <row r="163" spans="1:18" ht="31.5" hidden="1" x14ac:dyDescent="0.25">
      <c r="A163" s="416"/>
      <c r="B163" s="96" t="s">
        <v>191</v>
      </c>
      <c r="C163" s="22"/>
      <c r="D163" s="22" t="s">
        <v>192</v>
      </c>
      <c r="E163" s="111" t="s">
        <v>193</v>
      </c>
      <c r="F163" s="22">
        <v>383</v>
      </c>
      <c r="G163" s="176">
        <v>502500</v>
      </c>
      <c r="H163" s="176">
        <v>502500</v>
      </c>
      <c r="I163" s="176">
        <v>500000</v>
      </c>
      <c r="J163" s="176">
        <v>0</v>
      </c>
      <c r="K163" s="176">
        <f>G163</f>
        <v>502500</v>
      </c>
      <c r="L163" s="96" t="s">
        <v>21</v>
      </c>
      <c r="M163" s="146">
        <v>45747</v>
      </c>
      <c r="N163" s="150">
        <v>45838</v>
      </c>
      <c r="O163" s="96" t="s">
        <v>21</v>
      </c>
      <c r="P163" s="111" t="s">
        <v>21</v>
      </c>
      <c r="Q163" s="96" t="s">
        <v>21</v>
      </c>
      <c r="R163" s="96" t="s">
        <v>21</v>
      </c>
    </row>
    <row r="164" spans="1:18" s="123" customFormat="1" ht="15.75" hidden="1" customHeight="1" x14ac:dyDescent="0.25">
      <c r="A164" s="414" t="s">
        <v>233</v>
      </c>
      <c r="B164" s="116" t="s">
        <v>189</v>
      </c>
      <c r="C164" s="117"/>
      <c r="D164" s="116" t="s">
        <v>21</v>
      </c>
      <c r="E164" s="116" t="s">
        <v>187</v>
      </c>
      <c r="F164" s="117"/>
      <c r="G164" s="116">
        <v>1</v>
      </c>
      <c r="H164" s="116">
        <v>1</v>
      </c>
      <c r="I164" s="116">
        <v>0</v>
      </c>
      <c r="J164" s="116">
        <v>0</v>
      </c>
      <c r="K164" s="116">
        <v>0</v>
      </c>
      <c r="L164" s="116" t="s">
        <v>21</v>
      </c>
      <c r="M164" s="120">
        <v>45838</v>
      </c>
      <c r="N164" s="142">
        <v>45657</v>
      </c>
      <c r="O164" s="116">
        <v>0</v>
      </c>
      <c r="P164" s="111" t="s">
        <v>21</v>
      </c>
      <c r="Q164" s="143">
        <v>0</v>
      </c>
      <c r="R164" s="143">
        <v>0</v>
      </c>
    </row>
    <row r="165" spans="1:18" ht="15.75" hidden="1" x14ac:dyDescent="0.25">
      <c r="A165" s="415"/>
      <c r="B165" s="96" t="s">
        <v>190</v>
      </c>
      <c r="C165" s="22"/>
      <c r="D165" s="22"/>
      <c r="E165" s="96"/>
      <c r="F165" s="22"/>
      <c r="G165" s="96" t="s">
        <v>21</v>
      </c>
      <c r="H165" s="22"/>
      <c r="I165" s="96" t="s">
        <v>21</v>
      </c>
      <c r="J165" s="22"/>
      <c r="K165" s="22"/>
      <c r="L165" s="96" t="s">
        <v>21</v>
      </c>
      <c r="M165" s="146"/>
      <c r="N165" s="147"/>
      <c r="O165" s="96" t="s">
        <v>21</v>
      </c>
      <c r="P165" s="111" t="s">
        <v>21</v>
      </c>
      <c r="Q165" s="96" t="s">
        <v>21</v>
      </c>
      <c r="R165" s="96" t="s">
        <v>21</v>
      </c>
    </row>
    <row r="166" spans="1:18" ht="31.5" hidden="1" x14ac:dyDescent="0.25">
      <c r="A166" s="415"/>
      <c r="B166" s="131" t="s">
        <v>191</v>
      </c>
      <c r="C166" s="132"/>
      <c r="D166" s="132" t="s">
        <v>192</v>
      </c>
      <c r="E166" s="131" t="s">
        <v>193</v>
      </c>
      <c r="F166" s="132">
        <v>383</v>
      </c>
      <c r="G166" s="172">
        <v>335000</v>
      </c>
      <c r="H166" s="172">
        <v>0</v>
      </c>
      <c r="I166" s="172">
        <v>674899</v>
      </c>
      <c r="J166" s="172">
        <v>0</v>
      </c>
      <c r="K166" s="172">
        <v>0</v>
      </c>
      <c r="L166" s="131" t="s">
        <v>21</v>
      </c>
      <c r="M166" s="148">
        <v>45657</v>
      </c>
      <c r="N166" s="138">
        <v>45657</v>
      </c>
      <c r="O166" s="131" t="s">
        <v>21</v>
      </c>
      <c r="P166" s="111" t="s">
        <v>21</v>
      </c>
      <c r="Q166" s="131" t="s">
        <v>21</v>
      </c>
      <c r="R166" s="131" t="s">
        <v>21</v>
      </c>
    </row>
    <row r="167" spans="1:18" ht="31.5" hidden="1" x14ac:dyDescent="0.25">
      <c r="A167" s="416"/>
      <c r="B167" s="96" t="s">
        <v>191</v>
      </c>
      <c r="C167" s="22"/>
      <c r="D167" s="22" t="s">
        <v>192</v>
      </c>
      <c r="E167" s="111" t="s">
        <v>193</v>
      </c>
      <c r="F167" s="22">
        <v>383</v>
      </c>
      <c r="G167" s="176">
        <v>502500</v>
      </c>
      <c r="H167" s="176">
        <v>502500</v>
      </c>
      <c r="I167" s="176">
        <v>674899</v>
      </c>
      <c r="J167" s="176">
        <v>0</v>
      </c>
      <c r="K167" s="176">
        <v>0</v>
      </c>
      <c r="L167" s="96" t="s">
        <v>21</v>
      </c>
      <c r="M167" s="146">
        <v>45747</v>
      </c>
      <c r="N167" s="150">
        <v>45657</v>
      </c>
      <c r="O167" s="96" t="s">
        <v>21</v>
      </c>
      <c r="P167" s="111" t="s">
        <v>21</v>
      </c>
      <c r="Q167" s="96" t="s">
        <v>21</v>
      </c>
      <c r="R167" s="96" t="s">
        <v>21</v>
      </c>
    </row>
    <row r="168" spans="1:18" s="123" customFormat="1" ht="15.75" hidden="1" customHeight="1" x14ac:dyDescent="0.25">
      <c r="A168" s="414" t="s">
        <v>234</v>
      </c>
      <c r="B168" s="116" t="s">
        <v>189</v>
      </c>
      <c r="C168" s="117"/>
      <c r="D168" s="116" t="s">
        <v>21</v>
      </c>
      <c r="E168" s="116" t="s">
        <v>187</v>
      </c>
      <c r="F168" s="117"/>
      <c r="G168" s="116">
        <v>1</v>
      </c>
      <c r="H168" s="116">
        <v>1</v>
      </c>
      <c r="I168" s="116">
        <v>0</v>
      </c>
      <c r="J168" s="116">
        <v>0</v>
      </c>
      <c r="K168" s="116">
        <v>0</v>
      </c>
      <c r="L168" s="116" t="s">
        <v>21</v>
      </c>
      <c r="M168" s="120">
        <v>45838</v>
      </c>
      <c r="N168" s="149">
        <v>45838</v>
      </c>
      <c r="O168" s="116">
        <v>0</v>
      </c>
      <c r="P168" s="111" t="s">
        <v>21</v>
      </c>
      <c r="Q168" s="143">
        <v>0</v>
      </c>
      <c r="R168" s="143">
        <v>0</v>
      </c>
    </row>
    <row r="169" spans="1:18" ht="15.75" hidden="1" x14ac:dyDescent="0.25">
      <c r="A169" s="415"/>
      <c r="B169" s="96" t="s">
        <v>190</v>
      </c>
      <c r="C169" s="22"/>
      <c r="D169" s="22"/>
      <c r="E169" s="96"/>
      <c r="F169" s="22"/>
      <c r="G169" s="96" t="s">
        <v>21</v>
      </c>
      <c r="H169" s="22"/>
      <c r="I169" s="96" t="s">
        <v>21</v>
      </c>
      <c r="J169" s="22"/>
      <c r="K169" s="22"/>
      <c r="L169" s="96" t="s">
        <v>21</v>
      </c>
      <c r="M169" s="146"/>
      <c r="N169" s="147"/>
      <c r="O169" s="96" t="s">
        <v>21</v>
      </c>
      <c r="P169" s="111" t="s">
        <v>21</v>
      </c>
      <c r="Q169" s="96" t="s">
        <v>21</v>
      </c>
      <c r="R169" s="96" t="s">
        <v>21</v>
      </c>
    </row>
    <row r="170" spans="1:18" ht="31.5" hidden="1" x14ac:dyDescent="0.25">
      <c r="A170" s="415"/>
      <c r="B170" s="131" t="s">
        <v>191</v>
      </c>
      <c r="C170" s="132"/>
      <c r="D170" s="132" t="s">
        <v>192</v>
      </c>
      <c r="E170" s="131" t="s">
        <v>193</v>
      </c>
      <c r="F170" s="132">
        <v>383</v>
      </c>
      <c r="G170" s="172">
        <v>335000</v>
      </c>
      <c r="H170" s="172">
        <v>0</v>
      </c>
      <c r="I170" s="172">
        <v>467212.2</v>
      </c>
      <c r="J170" s="172">
        <v>0</v>
      </c>
      <c r="K170" s="172">
        <v>0</v>
      </c>
      <c r="L170" s="131" t="s">
        <v>21</v>
      </c>
      <c r="M170" s="148">
        <v>45657</v>
      </c>
      <c r="N170" s="138">
        <v>45657</v>
      </c>
      <c r="O170" s="131" t="s">
        <v>21</v>
      </c>
      <c r="P170" s="111" t="s">
        <v>21</v>
      </c>
      <c r="Q170" s="131" t="s">
        <v>21</v>
      </c>
      <c r="R170" s="131" t="s">
        <v>21</v>
      </c>
    </row>
    <row r="171" spans="1:18" ht="31.5" hidden="1" x14ac:dyDescent="0.25">
      <c r="A171" s="416"/>
      <c r="B171" s="96" t="s">
        <v>191</v>
      </c>
      <c r="C171" s="22"/>
      <c r="D171" s="22" t="s">
        <v>192</v>
      </c>
      <c r="E171" s="111" t="s">
        <v>193</v>
      </c>
      <c r="F171" s="22">
        <v>383</v>
      </c>
      <c r="G171" s="176">
        <v>502500</v>
      </c>
      <c r="H171" s="176">
        <v>502500</v>
      </c>
      <c r="I171" s="176">
        <v>467212.2</v>
      </c>
      <c r="J171" s="176">
        <v>0</v>
      </c>
      <c r="K171" s="176">
        <f>G171</f>
        <v>502500</v>
      </c>
      <c r="L171" s="96" t="s">
        <v>21</v>
      </c>
      <c r="M171" s="146">
        <v>45747</v>
      </c>
      <c r="N171" s="150">
        <v>45838</v>
      </c>
      <c r="O171" s="96" t="s">
        <v>21</v>
      </c>
      <c r="P171" s="111" t="s">
        <v>21</v>
      </c>
      <c r="Q171" s="96" t="s">
        <v>21</v>
      </c>
      <c r="R171" s="96" t="s">
        <v>21</v>
      </c>
    </row>
    <row r="172" spans="1:18" s="123" customFormat="1" ht="15.75" hidden="1" customHeight="1" x14ac:dyDescent="0.25">
      <c r="A172" s="414" t="s">
        <v>235</v>
      </c>
      <c r="B172" s="116" t="s">
        <v>189</v>
      </c>
      <c r="C172" s="117"/>
      <c r="D172" s="116" t="s">
        <v>21</v>
      </c>
      <c r="E172" s="116" t="s">
        <v>187</v>
      </c>
      <c r="F172" s="117"/>
      <c r="G172" s="116">
        <v>1</v>
      </c>
      <c r="H172" s="116">
        <v>1</v>
      </c>
      <c r="I172" s="116">
        <v>0</v>
      </c>
      <c r="J172" s="116">
        <v>0</v>
      </c>
      <c r="K172" s="116">
        <v>0</v>
      </c>
      <c r="L172" s="116" t="s">
        <v>21</v>
      </c>
      <c r="M172" s="120">
        <v>45838</v>
      </c>
      <c r="N172" s="149">
        <v>45838</v>
      </c>
      <c r="O172" s="116">
        <v>0</v>
      </c>
      <c r="P172" s="111" t="s">
        <v>21</v>
      </c>
      <c r="Q172" s="143">
        <v>0</v>
      </c>
      <c r="R172" s="143">
        <v>0</v>
      </c>
    </row>
    <row r="173" spans="1:18" ht="15.75" hidden="1" x14ac:dyDescent="0.25">
      <c r="A173" s="415"/>
      <c r="B173" s="96" t="s">
        <v>190</v>
      </c>
      <c r="C173" s="22"/>
      <c r="D173" s="22"/>
      <c r="E173" s="96"/>
      <c r="F173" s="22"/>
      <c r="G173" s="96" t="s">
        <v>21</v>
      </c>
      <c r="H173" s="22"/>
      <c r="I173" s="96" t="s">
        <v>21</v>
      </c>
      <c r="J173" s="22"/>
      <c r="K173" s="22"/>
      <c r="L173" s="96" t="s">
        <v>21</v>
      </c>
      <c r="M173" s="146"/>
      <c r="N173" s="147"/>
      <c r="O173" s="96" t="s">
        <v>21</v>
      </c>
      <c r="P173" s="111" t="s">
        <v>21</v>
      </c>
      <c r="Q173" s="96" t="s">
        <v>21</v>
      </c>
      <c r="R173" s="96" t="s">
        <v>21</v>
      </c>
    </row>
    <row r="174" spans="1:18" ht="31.5" hidden="1" x14ac:dyDescent="0.25">
      <c r="A174" s="415"/>
      <c r="B174" s="131" t="s">
        <v>191</v>
      </c>
      <c r="C174" s="132"/>
      <c r="D174" s="132" t="s">
        <v>192</v>
      </c>
      <c r="E174" s="131" t="s">
        <v>193</v>
      </c>
      <c r="F174" s="132">
        <v>383</v>
      </c>
      <c r="G174" s="172">
        <v>130000</v>
      </c>
      <c r="H174" s="172">
        <v>0</v>
      </c>
      <c r="I174" s="172">
        <v>184058.71</v>
      </c>
      <c r="J174" s="172">
        <v>0</v>
      </c>
      <c r="K174" s="172">
        <v>0</v>
      </c>
      <c r="L174" s="131" t="s">
        <v>21</v>
      </c>
      <c r="M174" s="148">
        <v>45657</v>
      </c>
      <c r="N174" s="138">
        <v>45657</v>
      </c>
      <c r="O174" s="131" t="s">
        <v>21</v>
      </c>
      <c r="P174" s="111" t="s">
        <v>21</v>
      </c>
      <c r="Q174" s="131" t="s">
        <v>21</v>
      </c>
      <c r="R174" s="131" t="s">
        <v>21</v>
      </c>
    </row>
    <row r="175" spans="1:18" ht="31.5" hidden="1" x14ac:dyDescent="0.25">
      <c r="A175" s="416"/>
      <c r="B175" s="96" t="s">
        <v>191</v>
      </c>
      <c r="C175" s="22"/>
      <c r="D175" s="22" t="s">
        <v>192</v>
      </c>
      <c r="E175" s="111" t="s">
        <v>193</v>
      </c>
      <c r="F175" s="22">
        <v>383</v>
      </c>
      <c r="G175" s="176">
        <v>195000</v>
      </c>
      <c r="H175" s="176">
        <v>195000</v>
      </c>
      <c r="I175" s="176">
        <v>184058.71</v>
      </c>
      <c r="J175" s="176">
        <v>0</v>
      </c>
      <c r="K175" s="176">
        <f>G175</f>
        <v>195000</v>
      </c>
      <c r="L175" s="96" t="s">
        <v>21</v>
      </c>
      <c r="M175" s="146">
        <v>45747</v>
      </c>
      <c r="N175" s="150">
        <v>45838</v>
      </c>
      <c r="O175" s="96" t="s">
        <v>21</v>
      </c>
      <c r="P175" s="111" t="s">
        <v>21</v>
      </c>
      <c r="Q175" s="96" t="s">
        <v>21</v>
      </c>
      <c r="R175" s="96" t="s">
        <v>21</v>
      </c>
    </row>
    <row r="176" spans="1:18" s="123" customFormat="1" ht="32.25" hidden="1" customHeight="1" x14ac:dyDescent="0.25">
      <c r="A176" s="414" t="s">
        <v>236</v>
      </c>
      <c r="B176" s="116" t="s">
        <v>189</v>
      </c>
      <c r="C176" s="117"/>
      <c r="D176" s="116" t="s">
        <v>21</v>
      </c>
      <c r="E176" s="116" t="s">
        <v>187</v>
      </c>
      <c r="F176" s="117"/>
      <c r="G176" s="116">
        <v>1</v>
      </c>
      <c r="H176" s="116">
        <v>1</v>
      </c>
      <c r="I176" s="116">
        <v>0</v>
      </c>
      <c r="J176" s="116">
        <v>0</v>
      </c>
      <c r="K176" s="116">
        <v>0</v>
      </c>
      <c r="L176" s="116" t="s">
        <v>21</v>
      </c>
      <c r="M176" s="120">
        <v>45838</v>
      </c>
      <c r="N176" s="149">
        <v>45838</v>
      </c>
      <c r="O176" s="116">
        <v>0</v>
      </c>
      <c r="P176" s="111" t="s">
        <v>21</v>
      </c>
      <c r="Q176" s="143">
        <v>0</v>
      </c>
      <c r="R176" s="143">
        <v>0</v>
      </c>
    </row>
    <row r="177" spans="1:18" ht="32.25" hidden="1" customHeight="1" x14ac:dyDescent="0.25">
      <c r="A177" s="415"/>
      <c r="B177" s="96" t="s">
        <v>190</v>
      </c>
      <c r="C177" s="22"/>
      <c r="D177" s="22"/>
      <c r="E177" s="96"/>
      <c r="F177" s="22"/>
      <c r="G177" s="96" t="s">
        <v>21</v>
      </c>
      <c r="H177" s="22"/>
      <c r="I177" s="96" t="s">
        <v>21</v>
      </c>
      <c r="J177" s="22"/>
      <c r="K177" s="22"/>
      <c r="L177" s="96" t="s">
        <v>21</v>
      </c>
      <c r="M177" s="146"/>
      <c r="N177" s="147"/>
      <c r="O177" s="96" t="s">
        <v>21</v>
      </c>
      <c r="P177" s="111" t="s">
        <v>21</v>
      </c>
      <c r="Q177" s="96" t="s">
        <v>21</v>
      </c>
      <c r="R177" s="96" t="s">
        <v>21</v>
      </c>
    </row>
    <row r="178" spans="1:18" ht="32.25" hidden="1" customHeight="1" x14ac:dyDescent="0.25">
      <c r="A178" s="415"/>
      <c r="B178" s="131" t="s">
        <v>191</v>
      </c>
      <c r="C178" s="132"/>
      <c r="D178" s="132" t="s">
        <v>192</v>
      </c>
      <c r="E178" s="131" t="s">
        <v>193</v>
      </c>
      <c r="F178" s="132">
        <v>383</v>
      </c>
      <c r="G178" s="172">
        <v>333500</v>
      </c>
      <c r="H178" s="172">
        <v>0</v>
      </c>
      <c r="I178" s="172">
        <v>500000</v>
      </c>
      <c r="J178" s="172">
        <v>0</v>
      </c>
      <c r="K178" s="172">
        <v>0</v>
      </c>
      <c r="L178" s="131" t="s">
        <v>21</v>
      </c>
      <c r="M178" s="148">
        <v>45657</v>
      </c>
      <c r="N178" s="138">
        <v>45657</v>
      </c>
      <c r="O178" s="131" t="s">
        <v>21</v>
      </c>
      <c r="P178" s="111" t="s">
        <v>21</v>
      </c>
      <c r="Q178" s="131" t="s">
        <v>21</v>
      </c>
      <c r="R178" s="131" t="s">
        <v>21</v>
      </c>
    </row>
    <row r="179" spans="1:18" ht="32.25" hidden="1" customHeight="1" x14ac:dyDescent="0.25">
      <c r="A179" s="416"/>
      <c r="B179" s="96" t="s">
        <v>191</v>
      </c>
      <c r="C179" s="22"/>
      <c r="D179" s="22" t="s">
        <v>192</v>
      </c>
      <c r="E179" s="111" t="s">
        <v>193</v>
      </c>
      <c r="F179" s="22">
        <v>383</v>
      </c>
      <c r="G179" s="176">
        <v>500250</v>
      </c>
      <c r="H179" s="176">
        <v>500250</v>
      </c>
      <c r="I179" s="176">
        <v>500000</v>
      </c>
      <c r="J179" s="176">
        <v>0</v>
      </c>
      <c r="K179" s="176">
        <f>G179</f>
        <v>500250</v>
      </c>
      <c r="L179" s="96" t="s">
        <v>21</v>
      </c>
      <c r="M179" s="146">
        <v>45747</v>
      </c>
      <c r="N179" s="150">
        <v>45838</v>
      </c>
      <c r="O179" s="96" t="s">
        <v>21</v>
      </c>
      <c r="P179" s="111" t="s">
        <v>21</v>
      </c>
      <c r="Q179" s="96" t="s">
        <v>21</v>
      </c>
      <c r="R179" s="96" t="s">
        <v>21</v>
      </c>
    </row>
    <row r="180" spans="1:18" s="123" customFormat="1" ht="32.25" hidden="1" customHeight="1" x14ac:dyDescent="0.25">
      <c r="A180" s="414" t="s">
        <v>237</v>
      </c>
      <c r="B180" s="116" t="s">
        <v>189</v>
      </c>
      <c r="C180" s="117"/>
      <c r="D180" s="116" t="s">
        <v>21</v>
      </c>
      <c r="E180" s="116" t="s">
        <v>187</v>
      </c>
      <c r="F180" s="117"/>
      <c r="G180" s="116">
        <v>1</v>
      </c>
      <c r="H180" s="116">
        <v>1</v>
      </c>
      <c r="I180" s="116">
        <v>0</v>
      </c>
      <c r="J180" s="116">
        <v>0</v>
      </c>
      <c r="K180" s="116">
        <v>0</v>
      </c>
      <c r="L180" s="116" t="s">
        <v>21</v>
      </c>
      <c r="M180" s="120">
        <v>45838</v>
      </c>
      <c r="N180" s="149">
        <v>45838</v>
      </c>
      <c r="O180" s="116">
        <v>0</v>
      </c>
      <c r="P180" s="111" t="s">
        <v>21</v>
      </c>
      <c r="Q180" s="143">
        <v>0</v>
      </c>
      <c r="R180" s="143">
        <v>0</v>
      </c>
    </row>
    <row r="181" spans="1:18" ht="32.25" hidden="1" customHeight="1" x14ac:dyDescent="0.25">
      <c r="A181" s="415"/>
      <c r="B181" s="96" t="s">
        <v>190</v>
      </c>
      <c r="C181" s="22"/>
      <c r="D181" s="22"/>
      <c r="E181" s="96"/>
      <c r="F181" s="22"/>
      <c r="G181" s="96" t="s">
        <v>21</v>
      </c>
      <c r="H181" s="22"/>
      <c r="I181" s="96" t="s">
        <v>21</v>
      </c>
      <c r="J181" s="22"/>
      <c r="K181" s="22"/>
      <c r="L181" s="96" t="s">
        <v>21</v>
      </c>
      <c r="M181" s="146"/>
      <c r="N181" s="147"/>
      <c r="O181" s="96" t="s">
        <v>21</v>
      </c>
      <c r="P181" s="111" t="s">
        <v>21</v>
      </c>
      <c r="Q181" s="96" t="s">
        <v>21</v>
      </c>
      <c r="R181" s="96" t="s">
        <v>21</v>
      </c>
    </row>
    <row r="182" spans="1:18" ht="32.25" hidden="1" customHeight="1" x14ac:dyDescent="0.25">
      <c r="A182" s="415"/>
      <c r="B182" s="131" t="s">
        <v>191</v>
      </c>
      <c r="C182" s="132"/>
      <c r="D182" s="132" t="s">
        <v>192</v>
      </c>
      <c r="E182" s="131" t="s">
        <v>193</v>
      </c>
      <c r="F182" s="132">
        <v>383</v>
      </c>
      <c r="G182" s="172">
        <v>333470</v>
      </c>
      <c r="H182" s="172">
        <v>0</v>
      </c>
      <c r="I182" s="172">
        <v>120000</v>
      </c>
      <c r="J182" s="172">
        <v>0</v>
      </c>
      <c r="K182" s="172">
        <v>0</v>
      </c>
      <c r="L182" s="131" t="s">
        <v>21</v>
      </c>
      <c r="M182" s="148">
        <v>45657</v>
      </c>
      <c r="N182" s="138">
        <v>45657</v>
      </c>
      <c r="O182" s="131" t="s">
        <v>21</v>
      </c>
      <c r="P182" s="111" t="s">
        <v>21</v>
      </c>
      <c r="Q182" s="131" t="s">
        <v>21</v>
      </c>
      <c r="R182" s="131" t="s">
        <v>21</v>
      </c>
    </row>
    <row r="183" spans="1:18" ht="32.25" hidden="1" customHeight="1" x14ac:dyDescent="0.25">
      <c r="A183" s="416"/>
      <c r="B183" s="96" t="s">
        <v>191</v>
      </c>
      <c r="C183" s="22"/>
      <c r="D183" s="22" t="s">
        <v>192</v>
      </c>
      <c r="E183" s="111" t="s">
        <v>193</v>
      </c>
      <c r="F183" s="22">
        <v>383</v>
      </c>
      <c r="G183" s="176">
        <v>500205</v>
      </c>
      <c r="H183" s="176">
        <v>500205</v>
      </c>
      <c r="I183" s="176">
        <v>120000</v>
      </c>
      <c r="J183" s="176">
        <v>0</v>
      </c>
      <c r="K183" s="176">
        <f>G183</f>
        <v>500205</v>
      </c>
      <c r="L183" s="96" t="s">
        <v>21</v>
      </c>
      <c r="M183" s="146">
        <v>45747</v>
      </c>
      <c r="N183" s="150">
        <v>45838</v>
      </c>
      <c r="O183" s="96" t="s">
        <v>21</v>
      </c>
      <c r="P183" s="111" t="s">
        <v>21</v>
      </c>
      <c r="Q183" s="96" t="s">
        <v>21</v>
      </c>
      <c r="R183" s="96" t="s">
        <v>21</v>
      </c>
    </row>
    <row r="184" spans="1:18" ht="31.5" x14ac:dyDescent="0.25">
      <c r="A184" s="440" t="s">
        <v>605</v>
      </c>
      <c r="B184" s="159" t="s">
        <v>189</v>
      </c>
      <c r="C184" s="158" t="s">
        <v>569</v>
      </c>
      <c r="D184" s="159" t="s">
        <v>570</v>
      </c>
      <c r="E184" s="159" t="s">
        <v>606</v>
      </c>
      <c r="F184" s="158">
        <v>355</v>
      </c>
      <c r="G184" s="159">
        <v>164</v>
      </c>
      <c r="H184" s="159"/>
      <c r="I184" s="190" t="s">
        <v>607</v>
      </c>
      <c r="J184" s="190" t="s">
        <v>607</v>
      </c>
      <c r="K184" s="159"/>
      <c r="L184" s="159" t="s">
        <v>21</v>
      </c>
      <c r="M184" s="120">
        <v>46022</v>
      </c>
      <c r="N184" s="120" t="s">
        <v>533</v>
      </c>
      <c r="O184" s="116" t="s">
        <v>21</v>
      </c>
      <c r="P184" s="116" t="s">
        <v>21</v>
      </c>
      <c r="Q184" s="116" t="s">
        <v>21</v>
      </c>
      <c r="R184" s="116" t="s">
        <v>21</v>
      </c>
    </row>
    <row r="185" spans="1:18" ht="15.75" x14ac:dyDescent="0.25">
      <c r="A185" s="441"/>
      <c r="B185" s="96" t="s">
        <v>608</v>
      </c>
      <c r="C185" s="22"/>
      <c r="D185" s="22"/>
      <c r="E185" s="96"/>
      <c r="F185" s="22"/>
      <c r="G185" s="96" t="s">
        <v>21</v>
      </c>
      <c r="H185" s="22"/>
      <c r="I185" s="96" t="s">
        <v>21</v>
      </c>
      <c r="J185" s="22"/>
      <c r="K185" s="22"/>
      <c r="L185" s="96" t="s">
        <v>21</v>
      </c>
      <c r="M185" s="146"/>
      <c r="N185" s="120" t="s">
        <v>533</v>
      </c>
      <c r="O185" s="96" t="s">
        <v>21</v>
      </c>
      <c r="P185" s="111" t="s">
        <v>21</v>
      </c>
      <c r="Q185" s="96" t="s">
        <v>21</v>
      </c>
      <c r="R185" s="96" t="s">
        <v>21</v>
      </c>
    </row>
    <row r="186" spans="1:18" ht="94.5" x14ac:dyDescent="0.25">
      <c r="A186" s="441"/>
      <c r="B186" s="80" t="s">
        <v>603</v>
      </c>
      <c r="C186" s="19"/>
      <c r="D186" s="19"/>
      <c r="E186" s="80"/>
      <c r="F186" s="19"/>
      <c r="G186" s="191">
        <v>164</v>
      </c>
      <c r="H186" s="18" t="s">
        <v>609</v>
      </c>
      <c r="I186" s="18" t="s">
        <v>607</v>
      </c>
      <c r="J186" s="191" t="s">
        <v>607</v>
      </c>
      <c r="K186" s="18" t="s">
        <v>609</v>
      </c>
      <c r="L186" s="46" t="s">
        <v>538</v>
      </c>
      <c r="M186" s="192" t="s">
        <v>533</v>
      </c>
      <c r="N186" s="120" t="s">
        <v>533</v>
      </c>
      <c r="O186" s="80" t="s">
        <v>21</v>
      </c>
      <c r="P186" s="111" t="s">
        <v>21</v>
      </c>
      <c r="Q186" s="80" t="s">
        <v>21</v>
      </c>
      <c r="R186" s="80" t="s">
        <v>21</v>
      </c>
    </row>
    <row r="187" spans="1:18" ht="31.5" x14ac:dyDescent="0.25">
      <c r="A187" s="441"/>
      <c r="B187" s="159" t="s">
        <v>189</v>
      </c>
      <c r="C187" s="158" t="s">
        <v>569</v>
      </c>
      <c r="D187" s="159" t="s">
        <v>570</v>
      </c>
      <c r="E187" s="159" t="s">
        <v>513</v>
      </c>
      <c r="F187" s="158">
        <v>642</v>
      </c>
      <c r="G187" s="193">
        <v>54</v>
      </c>
      <c r="H187" s="193"/>
      <c r="I187" s="193">
        <v>28</v>
      </c>
      <c r="J187" s="193">
        <v>28</v>
      </c>
      <c r="K187" s="193"/>
      <c r="L187" s="159" t="s">
        <v>21</v>
      </c>
      <c r="M187" s="192" t="s">
        <v>533</v>
      </c>
      <c r="N187" s="120" t="s">
        <v>533</v>
      </c>
      <c r="O187" s="116" t="s">
        <v>21</v>
      </c>
      <c r="P187" s="116" t="s">
        <v>21</v>
      </c>
      <c r="Q187" s="116" t="s">
        <v>21</v>
      </c>
      <c r="R187" s="116" t="s">
        <v>21</v>
      </c>
    </row>
    <row r="188" spans="1:18" ht="15.75" x14ac:dyDescent="0.25">
      <c r="A188" s="441"/>
      <c r="B188" s="96" t="s">
        <v>610</v>
      </c>
      <c r="C188" s="22"/>
      <c r="D188" s="22"/>
      <c r="E188" s="96"/>
      <c r="F188" s="22"/>
      <c r="G188" s="96" t="s">
        <v>21</v>
      </c>
      <c r="H188" s="96"/>
      <c r="I188" s="96" t="s">
        <v>21</v>
      </c>
      <c r="J188" s="96"/>
      <c r="K188" s="96"/>
      <c r="L188" s="96" t="s">
        <v>21</v>
      </c>
      <c r="M188" s="146"/>
      <c r="N188" s="120" t="s">
        <v>533</v>
      </c>
      <c r="O188" s="96" t="s">
        <v>21</v>
      </c>
      <c r="P188" s="111" t="s">
        <v>21</v>
      </c>
      <c r="Q188" s="96" t="s">
        <v>21</v>
      </c>
      <c r="R188" s="96" t="s">
        <v>21</v>
      </c>
    </row>
    <row r="189" spans="1:18" ht="47.25" x14ac:dyDescent="0.25">
      <c r="A189" s="441"/>
      <c r="B189" s="194" t="s">
        <v>604</v>
      </c>
      <c r="C189" s="195"/>
      <c r="D189" s="195"/>
      <c r="E189" s="194"/>
      <c r="F189" s="195"/>
      <c r="G189" s="196" t="s">
        <v>611</v>
      </c>
      <c r="H189" s="196" t="s">
        <v>612</v>
      </c>
      <c r="I189" s="196" t="s">
        <v>612</v>
      </c>
      <c r="J189" s="196" t="s">
        <v>612</v>
      </c>
      <c r="K189" s="196" t="s">
        <v>612</v>
      </c>
      <c r="L189" s="57" t="s">
        <v>538</v>
      </c>
      <c r="M189" s="197" t="s">
        <v>533</v>
      </c>
      <c r="N189" s="120" t="s">
        <v>533</v>
      </c>
      <c r="O189" s="111" t="s">
        <v>21</v>
      </c>
      <c r="P189" s="111" t="s">
        <v>21</v>
      </c>
      <c r="Q189" s="111" t="s">
        <v>21</v>
      </c>
      <c r="R189" s="111" t="s">
        <v>21</v>
      </c>
    </row>
    <row r="190" spans="1:18" ht="26.1" customHeight="1" x14ac:dyDescent="0.25">
      <c r="A190" s="198" t="s">
        <v>558</v>
      </c>
      <c r="B190" s="199"/>
      <c r="C190" s="199"/>
      <c r="D190" s="199"/>
      <c r="E190" s="199"/>
      <c r="F190" s="199"/>
      <c r="G190" s="200" t="s">
        <v>613</v>
      </c>
      <c r="H190" s="201" t="s">
        <v>614</v>
      </c>
      <c r="I190" s="202" t="s">
        <v>615</v>
      </c>
      <c r="J190" s="202" t="s">
        <v>615</v>
      </c>
      <c r="K190" s="201" t="s">
        <v>614</v>
      </c>
      <c r="L190" s="199"/>
      <c r="M190" s="199"/>
      <c r="N190" s="203"/>
      <c r="O190" s="204">
        <v>5000000</v>
      </c>
      <c r="P190" s="122">
        <v>0</v>
      </c>
      <c r="Q190" s="204">
        <f>O190*0.75</f>
        <v>3750000</v>
      </c>
      <c r="R190" s="204">
        <v>1812072.01</v>
      </c>
    </row>
  </sheetData>
  <mergeCells count="68">
    <mergeCell ref="A172:A175"/>
    <mergeCell ref="A176:A179"/>
    <mergeCell ref="A180:A183"/>
    <mergeCell ref="A184:A189"/>
    <mergeCell ref="A148:A151"/>
    <mergeCell ref="A152:A155"/>
    <mergeCell ref="A156:A159"/>
    <mergeCell ref="A160:A163"/>
    <mergeCell ref="A164:A167"/>
    <mergeCell ref="A168:A171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L4:L5"/>
    <mergeCell ref="M4:M5"/>
    <mergeCell ref="N4:N5"/>
    <mergeCell ref="O4:O5"/>
    <mergeCell ref="P4:P5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11" sqref="C11"/>
    </sheetView>
  </sheetViews>
  <sheetFormatPr defaultRowHeight="15" x14ac:dyDescent="0.25"/>
  <cols>
    <col min="2" max="2" width="42.42578125" customWidth="1"/>
    <col min="3" max="3" width="25.85546875" customWidth="1"/>
  </cols>
  <sheetData>
    <row r="1" spans="1:3" ht="23.25" x14ac:dyDescent="0.25">
      <c r="A1" s="406" t="s">
        <v>15</v>
      </c>
      <c r="B1" s="406"/>
      <c r="C1" s="406"/>
    </row>
    <row r="2" spans="1:3" ht="15.75" x14ac:dyDescent="0.25">
      <c r="A2" s="95" t="s">
        <v>16</v>
      </c>
      <c r="B2" s="96" t="s">
        <v>17</v>
      </c>
      <c r="C2" s="97" t="s">
        <v>18</v>
      </c>
    </row>
    <row r="3" spans="1:3" ht="15.75" x14ac:dyDescent="0.25">
      <c r="A3" s="95">
        <v>1</v>
      </c>
      <c r="B3" s="96">
        <v>2</v>
      </c>
      <c r="C3" s="96">
        <v>3</v>
      </c>
    </row>
    <row r="4" spans="1:3" ht="78.75" x14ac:dyDescent="0.25">
      <c r="A4" s="95"/>
      <c r="B4" s="98" t="s">
        <v>616</v>
      </c>
      <c r="C4" s="96"/>
    </row>
    <row r="5" spans="1:3" ht="47.25" x14ac:dyDescent="0.25">
      <c r="A5" s="99">
        <v>1</v>
      </c>
      <c r="B5" s="100" t="s">
        <v>617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22">
        <v>1</v>
      </c>
    </row>
    <row r="7" spans="1:3" ht="31.5" x14ac:dyDescent="0.25">
      <c r="A7" s="101" t="s">
        <v>24</v>
      </c>
      <c r="B7" s="102" t="s">
        <v>25</v>
      </c>
      <c r="C7" s="22">
        <v>1</v>
      </c>
    </row>
    <row r="8" spans="1:3" ht="31.5" x14ac:dyDescent="0.25">
      <c r="A8" s="101" t="s">
        <v>26</v>
      </c>
      <c r="B8" s="102" t="s">
        <v>27</v>
      </c>
      <c r="C8" s="22">
        <v>0</v>
      </c>
    </row>
    <row r="9" spans="1:3" ht="15.75" x14ac:dyDescent="0.25">
      <c r="A9" s="101" t="s">
        <v>28</v>
      </c>
      <c r="B9" s="102" t="s">
        <v>29</v>
      </c>
      <c r="C9" s="22">
        <v>0</v>
      </c>
    </row>
    <row r="10" spans="1:3" ht="47.25" x14ac:dyDescent="0.25">
      <c r="A10" s="101" t="s">
        <v>30</v>
      </c>
      <c r="B10" s="102" t="s">
        <v>31</v>
      </c>
      <c r="C10" s="22">
        <v>0</v>
      </c>
    </row>
    <row r="11" spans="1:3" ht="31.5" x14ac:dyDescent="0.25">
      <c r="A11" s="101" t="s">
        <v>32</v>
      </c>
      <c r="B11" s="22" t="s">
        <v>33</v>
      </c>
      <c r="C11" s="22">
        <v>0</v>
      </c>
    </row>
    <row r="12" spans="1:3" ht="31.5" x14ac:dyDescent="0.25">
      <c r="A12" s="101" t="s">
        <v>34</v>
      </c>
      <c r="B12" s="102" t="s">
        <v>35</v>
      </c>
      <c r="C12" s="22">
        <v>0</v>
      </c>
    </row>
    <row r="13" spans="1:3" ht="31.5" x14ac:dyDescent="0.25">
      <c r="A13" s="101" t="s">
        <v>36</v>
      </c>
      <c r="B13" s="102" t="s">
        <v>25</v>
      </c>
      <c r="C13" s="22">
        <v>0</v>
      </c>
    </row>
    <row r="14" spans="1:3" ht="63" x14ac:dyDescent="0.25">
      <c r="A14" s="101" t="s">
        <v>37</v>
      </c>
      <c r="B14" s="22" t="s">
        <v>38</v>
      </c>
      <c r="C14" s="22">
        <v>1</v>
      </c>
    </row>
    <row r="15" spans="1:3" ht="31.5" x14ac:dyDescent="0.25">
      <c r="A15" s="101" t="s">
        <v>39</v>
      </c>
      <c r="B15" s="102" t="s">
        <v>40</v>
      </c>
      <c r="C15" s="22">
        <v>0</v>
      </c>
    </row>
    <row r="16" spans="1:3" ht="31.5" x14ac:dyDescent="0.25">
      <c r="A16" s="101" t="s">
        <v>43</v>
      </c>
      <c r="B16" s="100" t="s">
        <v>618</v>
      </c>
      <c r="C16" s="96" t="s">
        <v>21</v>
      </c>
    </row>
    <row r="17" spans="1:3" ht="31.5" x14ac:dyDescent="0.25">
      <c r="A17" s="101" t="s">
        <v>45</v>
      </c>
      <c r="B17" s="22" t="s">
        <v>23</v>
      </c>
      <c r="C17" s="22">
        <v>1</v>
      </c>
    </row>
    <row r="18" spans="1:3" ht="31.5" x14ac:dyDescent="0.25">
      <c r="A18" s="101" t="s">
        <v>46</v>
      </c>
      <c r="B18" s="102" t="s">
        <v>25</v>
      </c>
      <c r="C18" s="22">
        <v>1</v>
      </c>
    </row>
    <row r="19" spans="1:3" ht="31.5" x14ac:dyDescent="0.25">
      <c r="A19" s="101" t="s">
        <v>47</v>
      </c>
      <c r="B19" s="102" t="s">
        <v>27</v>
      </c>
      <c r="C19" s="22">
        <v>0</v>
      </c>
    </row>
    <row r="20" spans="1:3" ht="15.75" x14ac:dyDescent="0.25">
      <c r="A20" s="101" t="s">
        <v>48</v>
      </c>
      <c r="B20" s="102" t="s">
        <v>29</v>
      </c>
      <c r="C20" s="22">
        <v>0</v>
      </c>
    </row>
    <row r="21" spans="1:3" ht="47.25" x14ac:dyDescent="0.25">
      <c r="A21" s="101" t="s">
        <v>49</v>
      </c>
      <c r="B21" s="22" t="s">
        <v>31</v>
      </c>
      <c r="C21" s="22">
        <v>0</v>
      </c>
    </row>
    <row r="22" spans="1:3" ht="31.5" x14ac:dyDescent="0.25">
      <c r="A22" s="101" t="s">
        <v>50</v>
      </c>
      <c r="B22" s="22" t="s">
        <v>51</v>
      </c>
      <c r="C22" s="22">
        <v>0</v>
      </c>
    </row>
    <row r="23" spans="1:3" ht="31.5" x14ac:dyDescent="0.25">
      <c r="A23" s="101" t="s">
        <v>52</v>
      </c>
      <c r="B23" s="102" t="s">
        <v>35</v>
      </c>
      <c r="C23" s="22">
        <v>0</v>
      </c>
    </row>
    <row r="24" spans="1:3" ht="31.5" x14ac:dyDescent="0.25">
      <c r="A24" s="101" t="s">
        <v>53</v>
      </c>
      <c r="B24" s="102" t="s">
        <v>25</v>
      </c>
      <c r="C24" s="22">
        <v>0</v>
      </c>
    </row>
    <row r="25" spans="1:3" ht="63" x14ac:dyDescent="0.25">
      <c r="A25" s="101" t="s">
        <v>54</v>
      </c>
      <c r="B25" s="22" t="s">
        <v>38</v>
      </c>
      <c r="C25" s="22">
        <v>1</v>
      </c>
    </row>
    <row r="26" spans="1:3" ht="31.5" x14ac:dyDescent="0.25">
      <c r="A26" s="101" t="s">
        <v>55</v>
      </c>
      <c r="B26" s="102" t="s">
        <v>40</v>
      </c>
      <c r="C26" s="22">
        <v>0</v>
      </c>
    </row>
    <row r="27" spans="1:3" ht="31.5" x14ac:dyDescent="0.25">
      <c r="A27" s="101" t="s">
        <v>56</v>
      </c>
      <c r="B27" s="102" t="s">
        <v>42</v>
      </c>
      <c r="C27" s="22"/>
    </row>
    <row r="28" spans="1:3" ht="31.5" x14ac:dyDescent="0.25">
      <c r="A28" s="101" t="s">
        <v>57</v>
      </c>
      <c r="B28" s="100" t="s">
        <v>619</v>
      </c>
      <c r="C28" s="96" t="s">
        <v>21</v>
      </c>
    </row>
    <row r="29" spans="1:3" ht="31.5" x14ac:dyDescent="0.25">
      <c r="A29" s="101" t="s">
        <v>59</v>
      </c>
      <c r="B29" s="22" t="s">
        <v>23</v>
      </c>
      <c r="C29" s="22">
        <v>3</v>
      </c>
    </row>
    <row r="30" spans="1:3" ht="31.5" x14ac:dyDescent="0.25">
      <c r="A30" s="101" t="s">
        <v>60</v>
      </c>
      <c r="B30" s="102" t="s">
        <v>25</v>
      </c>
      <c r="C30" s="22">
        <v>3</v>
      </c>
    </row>
    <row r="31" spans="1:3" ht="31.5" x14ac:dyDescent="0.25">
      <c r="A31" s="101" t="s">
        <v>61</v>
      </c>
      <c r="B31" s="102" t="s">
        <v>27</v>
      </c>
      <c r="C31" s="22">
        <v>0</v>
      </c>
    </row>
    <row r="32" spans="1:3" ht="15.75" x14ac:dyDescent="0.25">
      <c r="A32" s="101" t="s">
        <v>62</v>
      </c>
      <c r="B32" s="102" t="s">
        <v>29</v>
      </c>
      <c r="C32" s="22">
        <v>0</v>
      </c>
    </row>
    <row r="33" spans="1:3" ht="47.25" x14ac:dyDescent="0.25">
      <c r="A33" s="101" t="s">
        <v>63</v>
      </c>
      <c r="B33" s="22" t="s">
        <v>31</v>
      </c>
      <c r="C33" s="22">
        <v>0</v>
      </c>
    </row>
    <row r="34" spans="1:3" ht="31.5" x14ac:dyDescent="0.25">
      <c r="A34" s="101" t="s">
        <v>50</v>
      </c>
      <c r="B34" s="22" t="s">
        <v>51</v>
      </c>
      <c r="C34" s="22">
        <v>0</v>
      </c>
    </row>
    <row r="35" spans="1:3" ht="31.5" x14ac:dyDescent="0.25">
      <c r="A35" s="101" t="s">
        <v>65</v>
      </c>
      <c r="B35" s="102" t="s">
        <v>35</v>
      </c>
      <c r="C35" s="22">
        <v>0</v>
      </c>
    </row>
    <row r="36" spans="1:3" ht="31.5" x14ac:dyDescent="0.25">
      <c r="A36" s="101" t="s">
        <v>53</v>
      </c>
      <c r="B36" s="102" t="s">
        <v>25</v>
      </c>
      <c r="C36" s="22">
        <v>0</v>
      </c>
    </row>
    <row r="37" spans="1:3" ht="63" x14ac:dyDescent="0.25">
      <c r="A37" s="101" t="s">
        <v>67</v>
      </c>
      <c r="B37" s="22" t="s">
        <v>38</v>
      </c>
      <c r="C37" s="22">
        <v>1</v>
      </c>
    </row>
    <row r="38" spans="1:3" ht="31.5" x14ac:dyDescent="0.25">
      <c r="A38" s="101" t="s">
        <v>68</v>
      </c>
      <c r="B38" s="102" t="s">
        <v>40</v>
      </c>
      <c r="C38" s="22">
        <v>0</v>
      </c>
    </row>
    <row r="39" spans="1:3" ht="31.5" x14ac:dyDescent="0.25">
      <c r="A39" s="101" t="s">
        <v>69</v>
      </c>
      <c r="B39" s="102" t="s">
        <v>42</v>
      </c>
      <c r="C39" s="22">
        <v>0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workbookViewId="0">
      <selection activeCell="J186" sqref="J186"/>
    </sheetView>
  </sheetViews>
  <sheetFormatPr defaultRowHeight="15.75" x14ac:dyDescent="0.25"/>
  <cols>
    <col min="1" max="1" width="25" style="222" customWidth="1"/>
    <col min="2" max="2" width="50.42578125" style="205" customWidth="1"/>
    <col min="3" max="3" width="13.140625" style="205" customWidth="1"/>
    <col min="4" max="4" width="30.42578125" style="205" customWidth="1"/>
    <col min="5" max="5" width="15.28515625" style="205" bestFit="1" customWidth="1"/>
    <col min="6" max="6" width="13.5703125" style="205" customWidth="1"/>
    <col min="7" max="7" width="18.140625" style="205" customWidth="1"/>
    <col min="8" max="8" width="19.7109375" style="205" customWidth="1"/>
    <col min="9" max="9" width="17.42578125" style="205" customWidth="1"/>
    <col min="10" max="10" width="16" style="205" customWidth="1"/>
    <col min="11" max="11" width="15.5703125" style="205" customWidth="1"/>
    <col min="12" max="12" width="16.5703125" style="205" customWidth="1"/>
    <col min="13" max="13" width="12.42578125" style="205" bestFit="1" customWidth="1"/>
    <col min="14" max="14" width="13.140625" style="206" customWidth="1"/>
    <col min="15" max="15" width="21.140625" style="205" customWidth="1"/>
    <col min="16" max="16" width="19.7109375" style="205" customWidth="1"/>
    <col min="17" max="17" width="16.42578125" style="205" customWidth="1"/>
    <col min="18" max="18" width="17.140625" style="205" customWidth="1"/>
    <col min="19" max="19" width="9.140625" style="205"/>
    <col min="20" max="20" width="14.42578125" style="205" bestFit="1" customWidth="1"/>
    <col min="21" max="16384" width="9.140625" style="205"/>
  </cols>
  <sheetData>
    <row r="1" spans="1:18" x14ac:dyDescent="0.25">
      <c r="A1" s="103"/>
    </row>
    <row r="2" spans="1:18" x14ac:dyDescent="0.25">
      <c r="A2" s="449" t="s">
        <v>161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1"/>
    </row>
    <row r="3" spans="1:18" s="207" customFormat="1" ht="90.75" customHeight="1" x14ac:dyDescent="0.25">
      <c r="A3" s="410" t="s">
        <v>162</v>
      </c>
      <c r="B3" s="413" t="s">
        <v>163</v>
      </c>
      <c r="C3" s="413" t="s">
        <v>164</v>
      </c>
      <c r="D3" s="413" t="s">
        <v>165</v>
      </c>
      <c r="E3" s="452" t="s">
        <v>166</v>
      </c>
      <c r="F3" s="452"/>
      <c r="G3" s="452" t="s">
        <v>167</v>
      </c>
      <c r="H3" s="452"/>
      <c r="I3" s="452"/>
      <c r="J3" s="452"/>
      <c r="K3" s="452"/>
      <c r="L3" s="452"/>
      <c r="M3" s="452" t="s">
        <v>168</v>
      </c>
      <c r="N3" s="452"/>
      <c r="O3" s="452" t="s">
        <v>169</v>
      </c>
      <c r="P3" s="452"/>
      <c r="Q3" s="452" t="s">
        <v>170</v>
      </c>
      <c r="R3" s="452"/>
    </row>
    <row r="4" spans="1:18" ht="65.25" customHeight="1" x14ac:dyDescent="0.25">
      <c r="A4" s="410"/>
      <c r="B4" s="413"/>
      <c r="C4" s="413"/>
      <c r="D4" s="413"/>
      <c r="E4" s="413" t="s">
        <v>171</v>
      </c>
      <c r="F4" s="413" t="s">
        <v>172</v>
      </c>
      <c r="G4" s="413" t="s">
        <v>173</v>
      </c>
      <c r="H4" s="413"/>
      <c r="I4" s="413" t="s">
        <v>174</v>
      </c>
      <c r="J4" s="413"/>
      <c r="K4" s="413" t="s">
        <v>175</v>
      </c>
      <c r="L4" s="413" t="s">
        <v>176</v>
      </c>
      <c r="M4" s="413" t="s">
        <v>177</v>
      </c>
      <c r="N4" s="417" t="s">
        <v>178</v>
      </c>
      <c r="O4" s="413" t="s">
        <v>179</v>
      </c>
      <c r="P4" s="413" t="s">
        <v>180</v>
      </c>
      <c r="Q4" s="413" t="s">
        <v>181</v>
      </c>
      <c r="R4" s="413" t="s">
        <v>182</v>
      </c>
    </row>
    <row r="5" spans="1:18" s="208" customFormat="1" ht="78.75" x14ac:dyDescent="0.25">
      <c r="A5" s="410"/>
      <c r="B5" s="413"/>
      <c r="C5" s="413"/>
      <c r="D5" s="413"/>
      <c r="E5" s="413"/>
      <c r="F5" s="413"/>
      <c r="G5" s="96" t="s">
        <v>183</v>
      </c>
      <c r="H5" s="96" t="s">
        <v>184</v>
      </c>
      <c r="I5" s="96" t="s">
        <v>183</v>
      </c>
      <c r="J5" s="96" t="s">
        <v>184</v>
      </c>
      <c r="K5" s="413"/>
      <c r="L5" s="413"/>
      <c r="M5" s="413"/>
      <c r="N5" s="417"/>
      <c r="O5" s="413"/>
      <c r="P5" s="413"/>
      <c r="Q5" s="413"/>
      <c r="R5" s="413"/>
    </row>
    <row r="6" spans="1:18" x14ac:dyDescent="0.25">
      <c r="A6" s="95">
        <v>1</v>
      </c>
      <c r="B6" s="96"/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9">
        <v>14</v>
      </c>
      <c r="O6" s="96">
        <v>15</v>
      </c>
      <c r="P6" s="96">
        <v>16</v>
      </c>
      <c r="Q6" s="96">
        <v>17</v>
      </c>
      <c r="R6" s="96">
        <v>18</v>
      </c>
    </row>
    <row r="7" spans="1:18" s="209" customFormat="1" x14ac:dyDescent="0.25">
      <c r="A7" s="418" t="s">
        <v>532</v>
      </c>
      <c r="B7" s="419"/>
      <c r="C7" s="110"/>
      <c r="D7" s="110"/>
      <c r="E7" s="111"/>
      <c r="F7" s="110"/>
      <c r="G7" s="110"/>
      <c r="H7" s="110"/>
      <c r="I7" s="110"/>
      <c r="J7" s="110"/>
      <c r="K7" s="110"/>
      <c r="L7" s="110"/>
      <c r="M7" s="111" t="s">
        <v>21</v>
      </c>
      <c r="N7" s="114" t="s">
        <v>21</v>
      </c>
      <c r="O7" s="110"/>
      <c r="P7" s="110"/>
      <c r="Q7" s="110"/>
      <c r="R7" s="110"/>
    </row>
    <row r="8" spans="1:18" s="210" customFormat="1" ht="15.75" hidden="1" customHeight="1" x14ac:dyDescent="0.25">
      <c r="A8" s="420" t="s">
        <v>188</v>
      </c>
      <c r="B8" s="116" t="s">
        <v>189</v>
      </c>
      <c r="C8" s="117"/>
      <c r="D8" s="116" t="s">
        <v>21</v>
      </c>
      <c r="E8" s="116" t="s">
        <v>187</v>
      </c>
      <c r="F8" s="117"/>
      <c r="G8" s="116">
        <v>1</v>
      </c>
      <c r="H8" s="116">
        <v>1</v>
      </c>
      <c r="I8" s="116">
        <v>0</v>
      </c>
      <c r="J8" s="116">
        <v>0</v>
      </c>
      <c r="K8" s="116">
        <v>0</v>
      </c>
      <c r="L8" s="116" t="s">
        <v>21</v>
      </c>
      <c r="M8" s="120">
        <v>45838</v>
      </c>
      <c r="N8" s="121">
        <v>45838</v>
      </c>
      <c r="O8" s="116">
        <v>0</v>
      </c>
      <c r="P8" s="116" t="s">
        <v>21</v>
      </c>
      <c r="Q8" s="122">
        <v>0</v>
      </c>
      <c r="R8" s="122">
        <v>0</v>
      </c>
    </row>
    <row r="9" spans="1:18" s="211" customFormat="1" hidden="1" x14ac:dyDescent="0.25">
      <c r="A9" s="421"/>
      <c r="B9" s="124" t="s">
        <v>190</v>
      </c>
      <c r="C9" s="125"/>
      <c r="D9" s="125"/>
      <c r="E9" s="124"/>
      <c r="F9" s="125"/>
      <c r="G9" s="124" t="s">
        <v>21</v>
      </c>
      <c r="H9" s="125"/>
      <c r="I9" s="124" t="s">
        <v>21</v>
      </c>
      <c r="J9" s="124"/>
      <c r="K9" s="124"/>
      <c r="L9" s="124" t="s">
        <v>21</v>
      </c>
      <c r="M9" s="128"/>
      <c r="N9" s="129"/>
      <c r="O9" s="124" t="s">
        <v>21</v>
      </c>
      <c r="P9" s="124" t="s">
        <v>21</v>
      </c>
      <c r="Q9" s="124" t="s">
        <v>21</v>
      </c>
      <c r="R9" s="124" t="s">
        <v>21</v>
      </c>
    </row>
    <row r="10" spans="1:18" s="209" customFormat="1" ht="31.5" hidden="1" x14ac:dyDescent="0.25">
      <c r="A10" s="421"/>
      <c r="B10" s="131" t="s">
        <v>191</v>
      </c>
      <c r="C10" s="132"/>
      <c r="D10" s="132" t="s">
        <v>192</v>
      </c>
      <c r="E10" s="131" t="s">
        <v>193</v>
      </c>
      <c r="F10" s="131">
        <v>383</v>
      </c>
      <c r="G10" s="172">
        <v>333500</v>
      </c>
      <c r="H10" s="172">
        <v>0</v>
      </c>
      <c r="I10" s="173">
        <v>481250</v>
      </c>
      <c r="J10" s="173">
        <v>0</v>
      </c>
      <c r="K10" s="173">
        <v>0</v>
      </c>
      <c r="L10" s="136" t="s">
        <v>21</v>
      </c>
      <c r="M10" s="137">
        <v>45657</v>
      </c>
      <c r="N10" s="138" t="s">
        <v>194</v>
      </c>
      <c r="O10" s="136" t="s">
        <v>21</v>
      </c>
      <c r="P10" s="136" t="s">
        <v>21</v>
      </c>
      <c r="Q10" s="136" t="s">
        <v>21</v>
      </c>
      <c r="R10" s="136" t="s">
        <v>21</v>
      </c>
    </row>
    <row r="11" spans="1:18" s="209" customFormat="1" ht="31.5" hidden="1" x14ac:dyDescent="0.25">
      <c r="A11" s="422"/>
      <c r="B11" s="111" t="s">
        <v>191</v>
      </c>
      <c r="C11" s="110"/>
      <c r="D11" s="110" t="s">
        <v>192</v>
      </c>
      <c r="E11" s="111" t="s">
        <v>193</v>
      </c>
      <c r="F11" s="111">
        <v>383</v>
      </c>
      <c r="G11" s="174">
        <v>500250</v>
      </c>
      <c r="H11" s="174">
        <v>500250</v>
      </c>
      <c r="I11" s="175">
        <v>481250</v>
      </c>
      <c r="J11" s="175">
        <v>0</v>
      </c>
      <c r="K11" s="175">
        <v>500250</v>
      </c>
      <c r="L11" s="124" t="s">
        <v>21</v>
      </c>
      <c r="M11" s="140">
        <v>45747</v>
      </c>
      <c r="N11" s="141" t="s">
        <v>533</v>
      </c>
      <c r="O11" s="124" t="s">
        <v>21</v>
      </c>
      <c r="P11" s="124" t="s">
        <v>21</v>
      </c>
      <c r="Q11" s="124" t="s">
        <v>21</v>
      </c>
      <c r="R11" s="124" t="s">
        <v>21</v>
      </c>
    </row>
    <row r="12" spans="1:18" s="210" customFormat="1" ht="15.75" hidden="1" customHeight="1" x14ac:dyDescent="0.25">
      <c r="A12" s="414" t="s">
        <v>195</v>
      </c>
      <c r="B12" s="116" t="s">
        <v>189</v>
      </c>
      <c r="C12" s="117"/>
      <c r="D12" s="116" t="s">
        <v>21</v>
      </c>
      <c r="E12" s="116" t="s">
        <v>187</v>
      </c>
      <c r="F12" s="117"/>
      <c r="G12" s="116">
        <v>1</v>
      </c>
      <c r="H12" s="116">
        <v>1</v>
      </c>
      <c r="I12" s="116">
        <v>1</v>
      </c>
      <c r="J12" s="116">
        <v>1</v>
      </c>
      <c r="K12" s="116">
        <v>1</v>
      </c>
      <c r="L12" s="116" t="s">
        <v>21</v>
      </c>
      <c r="M12" s="120">
        <v>45838</v>
      </c>
      <c r="N12" s="142">
        <v>45657</v>
      </c>
      <c r="O12" s="116">
        <v>0</v>
      </c>
      <c r="P12" s="116" t="s">
        <v>21</v>
      </c>
      <c r="Q12" s="143">
        <v>0</v>
      </c>
      <c r="R12" s="143">
        <v>0</v>
      </c>
    </row>
    <row r="13" spans="1:18" hidden="1" x14ac:dyDescent="0.25">
      <c r="A13" s="415"/>
      <c r="B13" s="96" t="s">
        <v>190</v>
      </c>
      <c r="C13" s="22"/>
      <c r="D13" s="22"/>
      <c r="E13" s="96"/>
      <c r="F13" s="22"/>
      <c r="G13" s="96" t="s">
        <v>21</v>
      </c>
      <c r="H13" s="22"/>
      <c r="I13" s="96" t="s">
        <v>21</v>
      </c>
      <c r="J13" s="22"/>
      <c r="K13" s="22"/>
      <c r="L13" s="96" t="s">
        <v>21</v>
      </c>
      <c r="M13" s="146"/>
      <c r="N13" s="147"/>
      <c r="O13" s="96" t="s">
        <v>21</v>
      </c>
      <c r="P13" s="96" t="s">
        <v>21</v>
      </c>
      <c r="Q13" s="96" t="s">
        <v>21</v>
      </c>
      <c r="R13" s="96" t="s">
        <v>21</v>
      </c>
    </row>
    <row r="14" spans="1:18" ht="31.5" hidden="1" x14ac:dyDescent="0.25">
      <c r="A14" s="415"/>
      <c r="B14" s="131" t="s">
        <v>191</v>
      </c>
      <c r="C14" s="132"/>
      <c r="D14" s="132" t="s">
        <v>192</v>
      </c>
      <c r="E14" s="131" t="s">
        <v>193</v>
      </c>
      <c r="F14" s="132">
        <v>383</v>
      </c>
      <c r="G14" s="172">
        <v>335000</v>
      </c>
      <c r="H14" s="172">
        <v>0</v>
      </c>
      <c r="I14" s="172">
        <v>963806.2</v>
      </c>
      <c r="J14" s="173">
        <v>0</v>
      </c>
      <c r="K14" s="172">
        <v>0</v>
      </c>
      <c r="L14" s="131" t="s">
        <v>21</v>
      </c>
      <c r="M14" s="148">
        <v>45657</v>
      </c>
      <c r="N14" s="138">
        <v>45657</v>
      </c>
      <c r="O14" s="131" t="s">
        <v>21</v>
      </c>
      <c r="P14" s="131" t="s">
        <v>21</v>
      </c>
      <c r="Q14" s="131" t="s">
        <v>21</v>
      </c>
      <c r="R14" s="131" t="s">
        <v>21</v>
      </c>
    </row>
    <row r="15" spans="1:18" ht="31.5" hidden="1" x14ac:dyDescent="0.25">
      <c r="A15" s="416"/>
      <c r="B15" s="96" t="s">
        <v>191</v>
      </c>
      <c r="C15" s="22"/>
      <c r="D15" s="22" t="s">
        <v>192</v>
      </c>
      <c r="E15" s="111" t="s">
        <v>193</v>
      </c>
      <c r="F15" s="22">
        <v>383</v>
      </c>
      <c r="G15" s="176">
        <v>502500</v>
      </c>
      <c r="H15" s="176">
        <v>502500</v>
      </c>
      <c r="I15" s="176">
        <v>963806.2</v>
      </c>
      <c r="J15" s="177">
        <v>0</v>
      </c>
      <c r="K15" s="176">
        <v>502500</v>
      </c>
      <c r="L15" s="96" t="s">
        <v>21</v>
      </c>
      <c r="M15" s="146">
        <v>45747</v>
      </c>
      <c r="N15" s="147">
        <v>45657</v>
      </c>
      <c r="O15" s="96" t="s">
        <v>21</v>
      </c>
      <c r="P15" s="96" t="s">
        <v>21</v>
      </c>
      <c r="Q15" s="96" t="s">
        <v>21</v>
      </c>
      <c r="R15" s="96" t="s">
        <v>21</v>
      </c>
    </row>
    <row r="16" spans="1:18" s="210" customFormat="1" ht="15.75" hidden="1" customHeight="1" x14ac:dyDescent="0.25">
      <c r="A16" s="414" t="s">
        <v>196</v>
      </c>
      <c r="B16" s="116" t="s">
        <v>189</v>
      </c>
      <c r="C16" s="117"/>
      <c r="D16" s="116" t="s">
        <v>21</v>
      </c>
      <c r="E16" s="116" t="s">
        <v>187</v>
      </c>
      <c r="F16" s="117"/>
      <c r="G16" s="116">
        <v>1</v>
      </c>
      <c r="H16" s="116">
        <v>1</v>
      </c>
      <c r="I16" s="116">
        <v>1</v>
      </c>
      <c r="J16" s="116">
        <v>1</v>
      </c>
      <c r="K16" s="116">
        <v>1</v>
      </c>
      <c r="L16" s="116" t="s">
        <v>21</v>
      </c>
      <c r="M16" s="120">
        <v>45838</v>
      </c>
      <c r="N16" s="142">
        <v>45657</v>
      </c>
      <c r="O16" s="116">
        <v>0</v>
      </c>
      <c r="P16" s="116" t="s">
        <v>21</v>
      </c>
      <c r="Q16" s="143">
        <v>0</v>
      </c>
      <c r="R16" s="143">
        <v>0</v>
      </c>
    </row>
    <row r="17" spans="1:18" hidden="1" x14ac:dyDescent="0.25">
      <c r="A17" s="415"/>
      <c r="B17" s="96" t="s">
        <v>190</v>
      </c>
      <c r="C17" s="22"/>
      <c r="D17" s="22"/>
      <c r="E17" s="96"/>
      <c r="F17" s="22"/>
      <c r="G17" s="96" t="s">
        <v>21</v>
      </c>
      <c r="H17" s="22"/>
      <c r="I17" s="96" t="s">
        <v>21</v>
      </c>
      <c r="J17" s="22"/>
      <c r="K17" s="22"/>
      <c r="L17" s="96" t="s">
        <v>21</v>
      </c>
      <c r="M17" s="146"/>
      <c r="N17" s="147"/>
      <c r="O17" s="96" t="s">
        <v>21</v>
      </c>
      <c r="P17" s="96" t="s">
        <v>21</v>
      </c>
      <c r="Q17" s="96" t="s">
        <v>21</v>
      </c>
      <c r="R17" s="96" t="s">
        <v>21</v>
      </c>
    </row>
    <row r="18" spans="1:18" ht="31.5" hidden="1" x14ac:dyDescent="0.25">
      <c r="A18" s="415"/>
      <c r="B18" s="131" t="s">
        <v>191</v>
      </c>
      <c r="C18" s="132"/>
      <c r="D18" s="132" t="s">
        <v>192</v>
      </c>
      <c r="E18" s="131" t="s">
        <v>193</v>
      </c>
      <c r="F18" s="132">
        <v>383</v>
      </c>
      <c r="G18" s="172">
        <v>335000</v>
      </c>
      <c r="H18" s="172">
        <v>0</v>
      </c>
      <c r="I18" s="172">
        <v>670000</v>
      </c>
      <c r="J18" s="173">
        <v>0</v>
      </c>
      <c r="K18" s="172">
        <v>0</v>
      </c>
      <c r="L18" s="131" t="s">
        <v>21</v>
      </c>
      <c r="M18" s="148">
        <v>45657</v>
      </c>
      <c r="N18" s="138">
        <v>45657</v>
      </c>
      <c r="O18" s="131" t="s">
        <v>21</v>
      </c>
      <c r="P18" s="131" t="s">
        <v>21</v>
      </c>
      <c r="Q18" s="131" t="s">
        <v>21</v>
      </c>
      <c r="R18" s="131" t="s">
        <v>21</v>
      </c>
    </row>
    <row r="19" spans="1:18" ht="31.5" hidden="1" x14ac:dyDescent="0.25">
      <c r="A19" s="416"/>
      <c r="B19" s="96" t="s">
        <v>191</v>
      </c>
      <c r="C19" s="22"/>
      <c r="D19" s="22" t="s">
        <v>192</v>
      </c>
      <c r="E19" s="111" t="s">
        <v>193</v>
      </c>
      <c r="F19" s="22">
        <v>383</v>
      </c>
      <c r="G19" s="176">
        <v>502500</v>
      </c>
      <c r="H19" s="176">
        <v>502500</v>
      </c>
      <c r="I19" s="176">
        <v>670000</v>
      </c>
      <c r="J19" s="177">
        <v>0</v>
      </c>
      <c r="K19" s="176">
        <v>502500</v>
      </c>
      <c r="L19" s="96" t="s">
        <v>21</v>
      </c>
      <c r="M19" s="146">
        <v>45747</v>
      </c>
      <c r="N19" s="147">
        <v>45747</v>
      </c>
      <c r="O19" s="96" t="s">
        <v>21</v>
      </c>
      <c r="P19" s="96" t="s">
        <v>21</v>
      </c>
      <c r="Q19" s="96" t="s">
        <v>21</v>
      </c>
      <c r="R19" s="96" t="s">
        <v>21</v>
      </c>
    </row>
    <row r="20" spans="1:18" s="210" customFormat="1" ht="15.75" hidden="1" customHeight="1" x14ac:dyDescent="0.25">
      <c r="A20" s="414" t="s">
        <v>197</v>
      </c>
      <c r="B20" s="116" t="s">
        <v>189</v>
      </c>
      <c r="C20" s="117"/>
      <c r="D20" s="116" t="s">
        <v>21</v>
      </c>
      <c r="E20" s="116" t="s">
        <v>187</v>
      </c>
      <c r="F20" s="117"/>
      <c r="G20" s="116">
        <v>1</v>
      </c>
      <c r="H20" s="116">
        <v>1</v>
      </c>
      <c r="I20" s="116">
        <v>1</v>
      </c>
      <c r="J20" s="116">
        <v>1</v>
      </c>
      <c r="K20" s="116">
        <v>1</v>
      </c>
      <c r="L20" s="116" t="s">
        <v>21</v>
      </c>
      <c r="M20" s="120">
        <v>45838</v>
      </c>
      <c r="N20" s="142">
        <v>45657</v>
      </c>
      <c r="O20" s="116">
        <v>0</v>
      </c>
      <c r="P20" s="116" t="s">
        <v>21</v>
      </c>
      <c r="Q20" s="143">
        <v>0</v>
      </c>
      <c r="R20" s="143">
        <v>0</v>
      </c>
    </row>
    <row r="21" spans="1:18" hidden="1" x14ac:dyDescent="0.25">
      <c r="A21" s="415"/>
      <c r="B21" s="96" t="s">
        <v>190</v>
      </c>
      <c r="C21" s="22"/>
      <c r="D21" s="22"/>
      <c r="E21" s="96"/>
      <c r="F21" s="22"/>
      <c r="G21" s="96" t="s">
        <v>21</v>
      </c>
      <c r="H21" s="22"/>
      <c r="I21" s="96" t="s">
        <v>21</v>
      </c>
      <c r="J21" s="22"/>
      <c r="K21" s="22"/>
      <c r="L21" s="96" t="s">
        <v>21</v>
      </c>
      <c r="M21" s="146"/>
      <c r="N21" s="147"/>
      <c r="O21" s="96" t="s">
        <v>21</v>
      </c>
      <c r="P21" s="96" t="s">
        <v>21</v>
      </c>
      <c r="Q21" s="96" t="s">
        <v>21</v>
      </c>
      <c r="R21" s="96" t="s">
        <v>21</v>
      </c>
    </row>
    <row r="22" spans="1:18" ht="31.5" hidden="1" x14ac:dyDescent="0.25">
      <c r="A22" s="415"/>
      <c r="B22" s="131" t="s">
        <v>191</v>
      </c>
      <c r="C22" s="132"/>
      <c r="D22" s="132" t="s">
        <v>192</v>
      </c>
      <c r="E22" s="131" t="s">
        <v>193</v>
      </c>
      <c r="F22" s="132">
        <v>383</v>
      </c>
      <c r="G22" s="172">
        <v>425000</v>
      </c>
      <c r="H22" s="172">
        <v>0</v>
      </c>
      <c r="I22" s="172">
        <v>850000</v>
      </c>
      <c r="J22" s="173">
        <v>0</v>
      </c>
      <c r="K22" s="172">
        <v>0</v>
      </c>
      <c r="L22" s="131" t="s">
        <v>21</v>
      </c>
      <c r="M22" s="148">
        <v>45657</v>
      </c>
      <c r="N22" s="138">
        <v>45657</v>
      </c>
      <c r="O22" s="131" t="s">
        <v>21</v>
      </c>
      <c r="P22" s="131" t="s">
        <v>21</v>
      </c>
      <c r="Q22" s="131" t="s">
        <v>21</v>
      </c>
      <c r="R22" s="131" t="s">
        <v>21</v>
      </c>
    </row>
    <row r="23" spans="1:18" ht="31.5" hidden="1" x14ac:dyDescent="0.25">
      <c r="A23" s="416"/>
      <c r="B23" s="96" t="s">
        <v>191</v>
      </c>
      <c r="C23" s="22"/>
      <c r="D23" s="22" t="s">
        <v>192</v>
      </c>
      <c r="E23" s="111" t="s">
        <v>193</v>
      </c>
      <c r="F23" s="22">
        <v>383</v>
      </c>
      <c r="G23" s="176">
        <v>637500</v>
      </c>
      <c r="H23" s="176">
        <v>637500</v>
      </c>
      <c r="I23" s="176">
        <v>850000</v>
      </c>
      <c r="J23" s="177">
        <v>0</v>
      </c>
      <c r="K23" s="176">
        <v>637500</v>
      </c>
      <c r="L23" s="96" t="s">
        <v>21</v>
      </c>
      <c r="M23" s="146">
        <v>45747</v>
      </c>
      <c r="N23" s="147">
        <v>45747</v>
      </c>
      <c r="O23" s="96" t="s">
        <v>21</v>
      </c>
      <c r="P23" s="96" t="s">
        <v>21</v>
      </c>
      <c r="Q23" s="96" t="s">
        <v>21</v>
      </c>
      <c r="R23" s="96" t="s">
        <v>21</v>
      </c>
    </row>
    <row r="24" spans="1:18" s="210" customFormat="1" ht="15.75" hidden="1" customHeight="1" x14ac:dyDescent="0.25">
      <c r="A24" s="414" t="s">
        <v>198</v>
      </c>
      <c r="B24" s="116" t="s">
        <v>189</v>
      </c>
      <c r="C24" s="117"/>
      <c r="D24" s="116" t="s">
        <v>21</v>
      </c>
      <c r="E24" s="116" t="s">
        <v>187</v>
      </c>
      <c r="F24" s="117"/>
      <c r="G24" s="116">
        <v>1</v>
      </c>
      <c r="H24" s="116">
        <v>1</v>
      </c>
      <c r="I24" s="116">
        <v>0</v>
      </c>
      <c r="J24" s="116">
        <v>0</v>
      </c>
      <c r="K24" s="116">
        <v>0</v>
      </c>
      <c r="L24" s="116" t="s">
        <v>21</v>
      </c>
      <c r="M24" s="120">
        <v>45838</v>
      </c>
      <c r="N24" s="149">
        <v>45838</v>
      </c>
      <c r="O24" s="116">
        <v>0</v>
      </c>
      <c r="P24" s="116" t="s">
        <v>21</v>
      </c>
      <c r="Q24" s="143">
        <v>0</v>
      </c>
      <c r="R24" s="143">
        <v>0</v>
      </c>
    </row>
    <row r="25" spans="1:18" hidden="1" x14ac:dyDescent="0.25">
      <c r="A25" s="415"/>
      <c r="B25" s="96" t="s">
        <v>190</v>
      </c>
      <c r="C25" s="22"/>
      <c r="D25" s="22"/>
      <c r="E25" s="96"/>
      <c r="F25" s="22"/>
      <c r="G25" s="96" t="s">
        <v>21</v>
      </c>
      <c r="H25" s="22"/>
      <c r="I25" s="96" t="s">
        <v>21</v>
      </c>
      <c r="J25" s="22"/>
      <c r="K25" s="22"/>
      <c r="L25" s="96" t="s">
        <v>21</v>
      </c>
      <c r="M25" s="146"/>
      <c r="N25" s="147"/>
      <c r="O25" s="96" t="s">
        <v>21</v>
      </c>
      <c r="P25" s="96" t="s">
        <v>21</v>
      </c>
      <c r="Q25" s="96" t="s">
        <v>21</v>
      </c>
      <c r="R25" s="96" t="s">
        <v>21</v>
      </c>
    </row>
    <row r="26" spans="1:18" ht="31.5" hidden="1" x14ac:dyDescent="0.25">
      <c r="A26" s="415"/>
      <c r="B26" s="131" t="s">
        <v>191</v>
      </c>
      <c r="C26" s="132"/>
      <c r="D26" s="132" t="s">
        <v>192</v>
      </c>
      <c r="E26" s="131" t="s">
        <v>193</v>
      </c>
      <c r="F26" s="132">
        <v>383</v>
      </c>
      <c r="G26" s="172">
        <v>335000</v>
      </c>
      <c r="H26" s="172">
        <v>0</v>
      </c>
      <c r="I26" s="172">
        <v>521500</v>
      </c>
      <c r="J26" s="173">
        <v>0</v>
      </c>
      <c r="K26" s="172">
        <f>H26</f>
        <v>0</v>
      </c>
      <c r="L26" s="131" t="s">
        <v>21</v>
      </c>
      <c r="M26" s="148">
        <v>45657</v>
      </c>
      <c r="N26" s="138">
        <v>45657</v>
      </c>
      <c r="O26" s="131" t="s">
        <v>21</v>
      </c>
      <c r="P26" s="131" t="s">
        <v>21</v>
      </c>
      <c r="Q26" s="131" t="s">
        <v>21</v>
      </c>
      <c r="R26" s="131" t="s">
        <v>21</v>
      </c>
    </row>
    <row r="27" spans="1:18" ht="31.5" hidden="1" x14ac:dyDescent="0.25">
      <c r="A27" s="416"/>
      <c r="B27" s="96" t="s">
        <v>191</v>
      </c>
      <c r="C27" s="22"/>
      <c r="D27" s="22" t="s">
        <v>192</v>
      </c>
      <c r="E27" s="111" t="s">
        <v>193</v>
      </c>
      <c r="F27" s="22">
        <v>383</v>
      </c>
      <c r="G27" s="176">
        <v>502500</v>
      </c>
      <c r="H27" s="176">
        <v>502500</v>
      </c>
      <c r="I27" s="176">
        <v>521500</v>
      </c>
      <c r="J27" s="177">
        <v>0</v>
      </c>
      <c r="K27" s="176">
        <f>H27</f>
        <v>502500</v>
      </c>
      <c r="L27" s="96" t="s">
        <v>21</v>
      </c>
      <c r="M27" s="146">
        <v>45747</v>
      </c>
      <c r="N27" s="150">
        <v>45747</v>
      </c>
      <c r="O27" s="96" t="s">
        <v>21</v>
      </c>
      <c r="P27" s="96" t="s">
        <v>21</v>
      </c>
      <c r="Q27" s="96" t="s">
        <v>21</v>
      </c>
      <c r="R27" s="96" t="s">
        <v>21</v>
      </c>
    </row>
    <row r="28" spans="1:18" s="210" customFormat="1" ht="15.75" hidden="1" customHeight="1" x14ac:dyDescent="0.25">
      <c r="A28" s="414" t="s">
        <v>199</v>
      </c>
      <c r="B28" s="116" t="s">
        <v>189</v>
      </c>
      <c r="C28" s="117"/>
      <c r="D28" s="116" t="s">
        <v>21</v>
      </c>
      <c r="E28" s="116" t="s">
        <v>187</v>
      </c>
      <c r="F28" s="117"/>
      <c r="G28" s="116">
        <v>1</v>
      </c>
      <c r="H28" s="116">
        <v>1</v>
      </c>
      <c r="I28" s="116">
        <v>0</v>
      </c>
      <c r="J28" s="116">
        <v>0</v>
      </c>
      <c r="K28" s="116">
        <v>0</v>
      </c>
      <c r="L28" s="116" t="s">
        <v>21</v>
      </c>
      <c r="M28" s="120">
        <v>45838</v>
      </c>
      <c r="N28" s="149">
        <v>45838</v>
      </c>
      <c r="O28" s="116">
        <v>0</v>
      </c>
      <c r="P28" s="116" t="s">
        <v>21</v>
      </c>
      <c r="Q28" s="151">
        <f>J30</f>
        <v>0</v>
      </c>
      <c r="R28" s="151">
        <f>J30</f>
        <v>0</v>
      </c>
    </row>
    <row r="29" spans="1:18" hidden="1" x14ac:dyDescent="0.25">
      <c r="A29" s="415"/>
      <c r="B29" s="96" t="s">
        <v>190</v>
      </c>
      <c r="C29" s="22"/>
      <c r="D29" s="22"/>
      <c r="E29" s="96"/>
      <c r="F29" s="22"/>
      <c r="G29" s="96" t="s">
        <v>21</v>
      </c>
      <c r="H29" s="22"/>
      <c r="I29" s="96" t="s">
        <v>21</v>
      </c>
      <c r="J29" s="22"/>
      <c r="K29" s="22"/>
      <c r="L29" s="96" t="s">
        <v>21</v>
      </c>
      <c r="M29" s="146"/>
      <c r="N29" s="147"/>
      <c r="O29" s="96" t="s">
        <v>21</v>
      </c>
      <c r="P29" s="96" t="s">
        <v>21</v>
      </c>
      <c r="Q29" s="96" t="s">
        <v>21</v>
      </c>
      <c r="R29" s="96" t="s">
        <v>21</v>
      </c>
    </row>
    <row r="30" spans="1:18" ht="31.5" hidden="1" x14ac:dyDescent="0.25">
      <c r="A30" s="415"/>
      <c r="B30" s="131" t="s">
        <v>191</v>
      </c>
      <c r="C30" s="132"/>
      <c r="D30" s="132" t="s">
        <v>192</v>
      </c>
      <c r="E30" s="131" t="s">
        <v>193</v>
      </c>
      <c r="F30" s="132">
        <v>383</v>
      </c>
      <c r="G30" s="172">
        <v>339146.65</v>
      </c>
      <c r="H30" s="172">
        <v>0</v>
      </c>
      <c r="I30" s="178">
        <v>0</v>
      </c>
      <c r="J30" s="178">
        <v>0</v>
      </c>
      <c r="K30" s="172">
        <f>H30</f>
        <v>0</v>
      </c>
      <c r="L30" s="131" t="s">
        <v>21</v>
      </c>
      <c r="M30" s="153">
        <v>45657</v>
      </c>
      <c r="N30" s="154">
        <v>45838</v>
      </c>
      <c r="O30" s="131" t="s">
        <v>21</v>
      </c>
      <c r="P30" s="131" t="s">
        <v>21</v>
      </c>
      <c r="Q30" s="131" t="s">
        <v>21</v>
      </c>
      <c r="R30" s="131" t="s">
        <v>21</v>
      </c>
    </row>
    <row r="31" spans="1:18" ht="31.5" hidden="1" x14ac:dyDescent="0.25">
      <c r="A31" s="416"/>
      <c r="B31" s="96" t="s">
        <v>191</v>
      </c>
      <c r="C31" s="22"/>
      <c r="D31" s="22" t="s">
        <v>192</v>
      </c>
      <c r="E31" s="111" t="s">
        <v>193</v>
      </c>
      <c r="F31" s="22">
        <v>383</v>
      </c>
      <c r="G31" s="176">
        <v>508719.97499999998</v>
      </c>
      <c r="H31" s="176">
        <v>508719.97499999998</v>
      </c>
      <c r="I31" s="179">
        <v>0</v>
      </c>
      <c r="J31" s="179">
        <v>0</v>
      </c>
      <c r="K31" s="176">
        <f>H31</f>
        <v>508719.97499999998</v>
      </c>
      <c r="L31" s="96" t="s">
        <v>21</v>
      </c>
      <c r="M31" s="156">
        <v>45747</v>
      </c>
      <c r="N31" s="150" t="s">
        <v>533</v>
      </c>
      <c r="O31" s="96" t="s">
        <v>21</v>
      </c>
      <c r="P31" s="96" t="s">
        <v>21</v>
      </c>
      <c r="Q31" s="96" t="s">
        <v>21</v>
      </c>
      <c r="R31" s="96" t="s">
        <v>21</v>
      </c>
    </row>
    <row r="32" spans="1:18" s="210" customFormat="1" ht="15.75" hidden="1" customHeight="1" x14ac:dyDescent="0.25">
      <c r="A32" s="414" t="s">
        <v>200</v>
      </c>
      <c r="B32" s="116" t="s">
        <v>189</v>
      </c>
      <c r="C32" s="117"/>
      <c r="D32" s="116" t="s">
        <v>21</v>
      </c>
      <c r="E32" s="116" t="s">
        <v>187</v>
      </c>
      <c r="F32" s="117"/>
      <c r="G32" s="116">
        <v>1</v>
      </c>
      <c r="H32" s="116">
        <v>1</v>
      </c>
      <c r="I32" s="116">
        <v>0</v>
      </c>
      <c r="J32" s="116">
        <v>0</v>
      </c>
      <c r="K32" s="116">
        <v>0</v>
      </c>
      <c r="L32" s="116" t="s">
        <v>21</v>
      </c>
      <c r="M32" s="120">
        <v>45838</v>
      </c>
      <c r="N32" s="149">
        <v>45838</v>
      </c>
      <c r="O32" s="116">
        <v>0</v>
      </c>
      <c r="P32" s="116" t="s">
        <v>21</v>
      </c>
      <c r="Q32" s="143">
        <v>0</v>
      </c>
      <c r="R32" s="143">
        <v>0</v>
      </c>
    </row>
    <row r="33" spans="1:18" hidden="1" x14ac:dyDescent="0.25">
      <c r="A33" s="415"/>
      <c r="B33" s="96" t="s">
        <v>190</v>
      </c>
      <c r="C33" s="22"/>
      <c r="D33" s="22"/>
      <c r="E33" s="96"/>
      <c r="F33" s="22"/>
      <c r="G33" s="96" t="s">
        <v>21</v>
      </c>
      <c r="H33" s="22"/>
      <c r="I33" s="96" t="s">
        <v>21</v>
      </c>
      <c r="J33" s="22"/>
      <c r="K33" s="22"/>
      <c r="L33" s="96" t="s">
        <v>21</v>
      </c>
      <c r="M33" s="146"/>
      <c r="N33" s="147"/>
      <c r="O33" s="96" t="s">
        <v>21</v>
      </c>
      <c r="P33" s="96" t="s">
        <v>21</v>
      </c>
      <c r="Q33" s="96" t="s">
        <v>21</v>
      </c>
      <c r="R33" s="96" t="s">
        <v>21</v>
      </c>
    </row>
    <row r="34" spans="1:18" ht="31.5" hidden="1" x14ac:dyDescent="0.25">
      <c r="A34" s="415"/>
      <c r="B34" s="131" t="s">
        <v>191</v>
      </c>
      <c r="C34" s="132"/>
      <c r="D34" s="132" t="s">
        <v>192</v>
      </c>
      <c r="E34" s="131" t="s">
        <v>193</v>
      </c>
      <c r="F34" s="132">
        <v>383</v>
      </c>
      <c r="G34" s="172">
        <v>200000</v>
      </c>
      <c r="H34" s="172">
        <v>0</v>
      </c>
      <c r="I34" s="172">
        <v>227800</v>
      </c>
      <c r="J34" s="172">
        <v>0</v>
      </c>
      <c r="K34" s="172">
        <f>H34</f>
        <v>0</v>
      </c>
      <c r="L34" s="131" t="s">
        <v>21</v>
      </c>
      <c r="M34" s="148">
        <v>45657</v>
      </c>
      <c r="N34" s="138">
        <v>45657</v>
      </c>
      <c r="O34" s="131" t="s">
        <v>21</v>
      </c>
      <c r="P34" s="131" t="s">
        <v>21</v>
      </c>
      <c r="Q34" s="131" t="s">
        <v>21</v>
      </c>
      <c r="R34" s="131" t="s">
        <v>21</v>
      </c>
    </row>
    <row r="35" spans="1:18" ht="31.5" hidden="1" x14ac:dyDescent="0.25">
      <c r="A35" s="416"/>
      <c r="B35" s="96" t="s">
        <v>191</v>
      </c>
      <c r="C35" s="22"/>
      <c r="D35" s="22" t="s">
        <v>192</v>
      </c>
      <c r="E35" s="111" t="s">
        <v>193</v>
      </c>
      <c r="F35" s="22">
        <v>383</v>
      </c>
      <c r="G35" s="176">
        <v>300000</v>
      </c>
      <c r="H35" s="176">
        <v>300000</v>
      </c>
      <c r="I35" s="176">
        <v>227800</v>
      </c>
      <c r="J35" s="176">
        <v>0</v>
      </c>
      <c r="K35" s="176">
        <f>H35</f>
        <v>300000</v>
      </c>
      <c r="L35" s="96" t="s">
        <v>21</v>
      </c>
      <c r="M35" s="146">
        <v>45747</v>
      </c>
      <c r="N35" s="150" t="s">
        <v>533</v>
      </c>
      <c r="O35" s="96" t="s">
        <v>21</v>
      </c>
      <c r="P35" s="96" t="s">
        <v>21</v>
      </c>
      <c r="Q35" s="96" t="s">
        <v>21</v>
      </c>
      <c r="R35" s="96" t="s">
        <v>21</v>
      </c>
    </row>
    <row r="36" spans="1:18" s="210" customFormat="1" ht="15.75" hidden="1" customHeight="1" x14ac:dyDescent="0.25">
      <c r="A36" s="414" t="s">
        <v>201</v>
      </c>
      <c r="B36" s="116" t="s">
        <v>189</v>
      </c>
      <c r="C36" s="117"/>
      <c r="D36" s="116" t="s">
        <v>21</v>
      </c>
      <c r="E36" s="116" t="s">
        <v>187</v>
      </c>
      <c r="F36" s="117"/>
      <c r="G36" s="116">
        <v>1</v>
      </c>
      <c r="H36" s="116">
        <v>1</v>
      </c>
      <c r="I36" s="116">
        <v>0</v>
      </c>
      <c r="J36" s="116">
        <v>0</v>
      </c>
      <c r="K36" s="116">
        <v>0</v>
      </c>
      <c r="L36" s="116" t="s">
        <v>21</v>
      </c>
      <c r="M36" s="120">
        <v>45838</v>
      </c>
      <c r="N36" s="149">
        <v>45838</v>
      </c>
      <c r="O36" s="116">
        <v>0</v>
      </c>
      <c r="P36" s="116" t="s">
        <v>21</v>
      </c>
      <c r="Q36" s="143">
        <v>0</v>
      </c>
      <c r="R36" s="143">
        <v>0</v>
      </c>
    </row>
    <row r="37" spans="1:18" hidden="1" x14ac:dyDescent="0.25">
      <c r="A37" s="415"/>
      <c r="B37" s="96" t="s">
        <v>190</v>
      </c>
      <c r="C37" s="22"/>
      <c r="D37" s="22"/>
      <c r="E37" s="96"/>
      <c r="F37" s="22"/>
      <c r="G37" s="96" t="s">
        <v>21</v>
      </c>
      <c r="H37" s="22"/>
      <c r="I37" s="96" t="s">
        <v>21</v>
      </c>
      <c r="J37" s="22"/>
      <c r="K37" s="22"/>
      <c r="L37" s="96" t="s">
        <v>21</v>
      </c>
      <c r="M37" s="146"/>
      <c r="N37" s="147"/>
      <c r="O37" s="96" t="s">
        <v>21</v>
      </c>
      <c r="P37" s="96" t="s">
        <v>21</v>
      </c>
      <c r="Q37" s="96" t="s">
        <v>21</v>
      </c>
      <c r="R37" s="96" t="s">
        <v>21</v>
      </c>
    </row>
    <row r="38" spans="1:18" ht="31.5" hidden="1" x14ac:dyDescent="0.25">
      <c r="A38" s="415"/>
      <c r="B38" s="131" t="s">
        <v>191</v>
      </c>
      <c r="C38" s="132"/>
      <c r="D38" s="132" t="s">
        <v>192</v>
      </c>
      <c r="E38" s="131" t="s">
        <v>193</v>
      </c>
      <c r="F38" s="132">
        <v>383</v>
      </c>
      <c r="G38" s="172">
        <v>333500</v>
      </c>
      <c r="H38" s="172">
        <v>0</v>
      </c>
      <c r="I38" s="172">
        <v>500000</v>
      </c>
      <c r="J38" s="172">
        <v>0</v>
      </c>
      <c r="K38" s="172">
        <f>H38</f>
        <v>0</v>
      </c>
      <c r="L38" s="131" t="s">
        <v>21</v>
      </c>
      <c r="M38" s="148">
        <v>45657</v>
      </c>
      <c r="N38" s="138">
        <v>45657</v>
      </c>
      <c r="O38" s="131" t="s">
        <v>21</v>
      </c>
      <c r="P38" s="131" t="s">
        <v>21</v>
      </c>
      <c r="Q38" s="131" t="s">
        <v>21</v>
      </c>
      <c r="R38" s="131" t="s">
        <v>21</v>
      </c>
    </row>
    <row r="39" spans="1:18" ht="31.5" hidden="1" x14ac:dyDescent="0.25">
      <c r="A39" s="416"/>
      <c r="B39" s="96" t="s">
        <v>191</v>
      </c>
      <c r="C39" s="22"/>
      <c r="D39" s="22" t="s">
        <v>192</v>
      </c>
      <c r="E39" s="111" t="s">
        <v>193</v>
      </c>
      <c r="F39" s="22">
        <v>383</v>
      </c>
      <c r="G39" s="176">
        <v>500250</v>
      </c>
      <c r="H39" s="176">
        <v>500250</v>
      </c>
      <c r="I39" s="176">
        <v>500000</v>
      </c>
      <c r="J39" s="176">
        <v>0</v>
      </c>
      <c r="K39" s="176">
        <f>H39</f>
        <v>500250</v>
      </c>
      <c r="L39" s="96" t="s">
        <v>21</v>
      </c>
      <c r="M39" s="146">
        <v>45747</v>
      </c>
      <c r="N39" s="150" t="s">
        <v>533</v>
      </c>
      <c r="O39" s="96" t="s">
        <v>21</v>
      </c>
      <c r="P39" s="96" t="s">
        <v>21</v>
      </c>
      <c r="Q39" s="96" t="s">
        <v>21</v>
      </c>
      <c r="R39" s="96" t="s">
        <v>21</v>
      </c>
    </row>
    <row r="40" spans="1:18" s="210" customFormat="1" ht="15.75" hidden="1" customHeight="1" x14ac:dyDescent="0.25">
      <c r="A40" s="414" t="s">
        <v>202</v>
      </c>
      <c r="B40" s="116" t="s">
        <v>189</v>
      </c>
      <c r="C40" s="117"/>
      <c r="D40" s="116" t="s">
        <v>21</v>
      </c>
      <c r="E40" s="116" t="s">
        <v>187</v>
      </c>
      <c r="F40" s="117"/>
      <c r="G40" s="116">
        <v>1</v>
      </c>
      <c r="H40" s="116">
        <v>1</v>
      </c>
      <c r="I40" s="116">
        <v>0</v>
      </c>
      <c r="J40" s="116">
        <v>0</v>
      </c>
      <c r="K40" s="116">
        <v>0</v>
      </c>
      <c r="L40" s="116" t="s">
        <v>21</v>
      </c>
      <c r="M40" s="120">
        <v>45838</v>
      </c>
      <c r="N40" s="149">
        <v>45838</v>
      </c>
      <c r="O40" s="116">
        <v>0</v>
      </c>
      <c r="P40" s="116" t="s">
        <v>21</v>
      </c>
      <c r="Q40" s="143">
        <v>0</v>
      </c>
      <c r="R40" s="143">
        <v>0</v>
      </c>
    </row>
    <row r="41" spans="1:18" hidden="1" x14ac:dyDescent="0.25">
      <c r="A41" s="415"/>
      <c r="B41" s="96" t="s">
        <v>190</v>
      </c>
      <c r="C41" s="22"/>
      <c r="D41" s="22"/>
      <c r="E41" s="96"/>
      <c r="F41" s="22"/>
      <c r="G41" s="96" t="s">
        <v>21</v>
      </c>
      <c r="H41" s="22"/>
      <c r="I41" s="96" t="s">
        <v>21</v>
      </c>
      <c r="J41" s="22"/>
      <c r="K41" s="22"/>
      <c r="L41" s="96" t="s">
        <v>21</v>
      </c>
      <c r="M41" s="146"/>
      <c r="N41" s="147"/>
      <c r="O41" s="96" t="s">
        <v>21</v>
      </c>
      <c r="P41" s="96" t="s">
        <v>21</v>
      </c>
      <c r="Q41" s="96" t="s">
        <v>21</v>
      </c>
      <c r="R41" s="96" t="s">
        <v>21</v>
      </c>
    </row>
    <row r="42" spans="1:18" ht="31.5" hidden="1" x14ac:dyDescent="0.25">
      <c r="A42" s="415"/>
      <c r="B42" s="131" t="s">
        <v>191</v>
      </c>
      <c r="C42" s="132"/>
      <c r="D42" s="132" t="s">
        <v>192</v>
      </c>
      <c r="E42" s="131" t="s">
        <v>193</v>
      </c>
      <c r="F42" s="132">
        <v>383</v>
      </c>
      <c r="G42" s="172">
        <v>400000</v>
      </c>
      <c r="H42" s="172">
        <v>0</v>
      </c>
      <c r="I42" s="172">
        <v>500000</v>
      </c>
      <c r="J42" s="172">
        <v>0</v>
      </c>
      <c r="K42" s="172">
        <f>H42</f>
        <v>0</v>
      </c>
      <c r="L42" s="131" t="s">
        <v>21</v>
      </c>
      <c r="M42" s="148">
        <v>45657</v>
      </c>
      <c r="N42" s="138">
        <v>45657</v>
      </c>
      <c r="O42" s="131" t="s">
        <v>21</v>
      </c>
      <c r="P42" s="131" t="s">
        <v>21</v>
      </c>
      <c r="Q42" s="131" t="s">
        <v>21</v>
      </c>
      <c r="R42" s="131" t="s">
        <v>21</v>
      </c>
    </row>
    <row r="43" spans="1:18" ht="31.5" hidden="1" x14ac:dyDescent="0.25">
      <c r="A43" s="416"/>
      <c r="B43" s="96" t="s">
        <v>191</v>
      </c>
      <c r="C43" s="22"/>
      <c r="D43" s="22" t="s">
        <v>192</v>
      </c>
      <c r="E43" s="111" t="s">
        <v>193</v>
      </c>
      <c r="F43" s="22">
        <v>383</v>
      </c>
      <c r="G43" s="176">
        <v>600000</v>
      </c>
      <c r="H43" s="176">
        <v>600000</v>
      </c>
      <c r="I43" s="176">
        <v>500000</v>
      </c>
      <c r="J43" s="176">
        <v>0</v>
      </c>
      <c r="K43" s="176">
        <f>H43</f>
        <v>600000</v>
      </c>
      <c r="L43" s="96" t="s">
        <v>21</v>
      </c>
      <c r="M43" s="146">
        <v>45747</v>
      </c>
      <c r="N43" s="150" t="s">
        <v>533</v>
      </c>
      <c r="O43" s="96" t="s">
        <v>21</v>
      </c>
      <c r="P43" s="96" t="s">
        <v>21</v>
      </c>
      <c r="Q43" s="96" t="s">
        <v>21</v>
      </c>
      <c r="R43" s="96" t="s">
        <v>21</v>
      </c>
    </row>
    <row r="44" spans="1:18" s="210" customFormat="1" ht="15.75" hidden="1" customHeight="1" x14ac:dyDescent="0.25">
      <c r="A44" s="414" t="s">
        <v>203</v>
      </c>
      <c r="B44" s="116" t="s">
        <v>189</v>
      </c>
      <c r="C44" s="117"/>
      <c r="D44" s="116" t="s">
        <v>21</v>
      </c>
      <c r="E44" s="116" t="s">
        <v>187</v>
      </c>
      <c r="F44" s="117"/>
      <c r="G44" s="116">
        <v>1</v>
      </c>
      <c r="H44" s="116">
        <v>1</v>
      </c>
      <c r="I44" s="116">
        <v>1</v>
      </c>
      <c r="J44" s="116">
        <v>1</v>
      </c>
      <c r="K44" s="116">
        <v>1</v>
      </c>
      <c r="L44" s="116" t="s">
        <v>21</v>
      </c>
      <c r="M44" s="120">
        <v>45838</v>
      </c>
      <c r="N44" s="149">
        <v>45657</v>
      </c>
      <c r="O44" s="116">
        <v>0</v>
      </c>
      <c r="P44" s="116" t="s">
        <v>21</v>
      </c>
      <c r="Q44" s="143">
        <v>0</v>
      </c>
      <c r="R44" s="143">
        <v>0</v>
      </c>
    </row>
    <row r="45" spans="1:18" hidden="1" x14ac:dyDescent="0.25">
      <c r="A45" s="415"/>
      <c r="B45" s="96" t="s">
        <v>190</v>
      </c>
      <c r="C45" s="22"/>
      <c r="D45" s="22"/>
      <c r="E45" s="96"/>
      <c r="F45" s="22"/>
      <c r="G45" s="96" t="s">
        <v>21</v>
      </c>
      <c r="H45" s="22"/>
      <c r="I45" s="96" t="s">
        <v>21</v>
      </c>
      <c r="J45" s="22"/>
      <c r="K45" s="22"/>
      <c r="L45" s="96" t="s">
        <v>21</v>
      </c>
      <c r="M45" s="146"/>
      <c r="N45" s="147"/>
      <c r="O45" s="96" t="s">
        <v>21</v>
      </c>
      <c r="P45" s="96" t="s">
        <v>21</v>
      </c>
      <c r="Q45" s="96" t="s">
        <v>21</v>
      </c>
      <c r="R45" s="96" t="s">
        <v>21</v>
      </c>
    </row>
    <row r="46" spans="1:18" ht="31.5" hidden="1" x14ac:dyDescent="0.25">
      <c r="A46" s="415"/>
      <c r="B46" s="131" t="s">
        <v>191</v>
      </c>
      <c r="C46" s="132"/>
      <c r="D46" s="132" t="s">
        <v>192</v>
      </c>
      <c r="E46" s="131" t="s">
        <v>193</v>
      </c>
      <c r="F46" s="132">
        <v>383</v>
      </c>
      <c r="G46" s="172">
        <v>348498</v>
      </c>
      <c r="H46" s="172">
        <v>0</v>
      </c>
      <c r="I46" s="178">
        <f>1196996-500000</f>
        <v>696996</v>
      </c>
      <c r="J46" s="178">
        <v>0</v>
      </c>
      <c r="K46" s="172">
        <v>0</v>
      </c>
      <c r="L46" s="131" t="s">
        <v>21</v>
      </c>
      <c r="M46" s="148">
        <v>45657</v>
      </c>
      <c r="N46" s="138">
        <v>45657</v>
      </c>
      <c r="O46" s="131" t="s">
        <v>21</v>
      </c>
      <c r="P46" s="131" t="s">
        <v>21</v>
      </c>
      <c r="Q46" s="131" t="s">
        <v>21</v>
      </c>
      <c r="R46" s="131" t="s">
        <v>21</v>
      </c>
    </row>
    <row r="47" spans="1:18" ht="31.5" hidden="1" x14ac:dyDescent="0.25">
      <c r="A47" s="416"/>
      <c r="B47" s="96" t="s">
        <v>191</v>
      </c>
      <c r="C47" s="22"/>
      <c r="D47" s="22" t="s">
        <v>192</v>
      </c>
      <c r="E47" s="111" t="s">
        <v>193</v>
      </c>
      <c r="F47" s="22">
        <v>383</v>
      </c>
      <c r="G47" s="176">
        <v>522747</v>
      </c>
      <c r="H47" s="176">
        <v>522747</v>
      </c>
      <c r="I47" s="179">
        <f>1196996-500000</f>
        <v>696996</v>
      </c>
      <c r="J47" s="179">
        <v>0</v>
      </c>
      <c r="K47" s="176">
        <f>H47</f>
        <v>522747</v>
      </c>
      <c r="L47" s="96" t="s">
        <v>21</v>
      </c>
      <c r="M47" s="146">
        <v>45747</v>
      </c>
      <c r="N47" s="150">
        <v>45657</v>
      </c>
      <c r="O47" s="96" t="s">
        <v>21</v>
      </c>
      <c r="P47" s="96" t="s">
        <v>21</v>
      </c>
      <c r="Q47" s="96" t="s">
        <v>21</v>
      </c>
      <c r="R47" s="96" t="s">
        <v>21</v>
      </c>
    </row>
    <row r="48" spans="1:18" s="210" customFormat="1" ht="15.75" hidden="1" customHeight="1" x14ac:dyDescent="0.25">
      <c r="A48" s="414" t="s">
        <v>204</v>
      </c>
      <c r="B48" s="116" t="s">
        <v>189</v>
      </c>
      <c r="C48" s="117"/>
      <c r="D48" s="116" t="s">
        <v>21</v>
      </c>
      <c r="E48" s="116" t="s">
        <v>187</v>
      </c>
      <c r="F48" s="117"/>
      <c r="G48" s="116">
        <v>1</v>
      </c>
      <c r="H48" s="116">
        <v>1</v>
      </c>
      <c r="I48" s="116">
        <v>0</v>
      </c>
      <c r="J48" s="116">
        <v>0</v>
      </c>
      <c r="K48" s="116">
        <v>0</v>
      </c>
      <c r="L48" s="116" t="s">
        <v>21</v>
      </c>
      <c r="M48" s="120">
        <v>45838</v>
      </c>
      <c r="N48" s="149">
        <v>45838</v>
      </c>
      <c r="O48" s="116">
        <v>0</v>
      </c>
      <c r="P48" s="116" t="s">
        <v>21</v>
      </c>
      <c r="Q48" s="143">
        <v>0</v>
      </c>
      <c r="R48" s="143">
        <v>0</v>
      </c>
    </row>
    <row r="49" spans="1:18" hidden="1" x14ac:dyDescent="0.25">
      <c r="A49" s="415"/>
      <c r="B49" s="96" t="s">
        <v>190</v>
      </c>
      <c r="C49" s="22"/>
      <c r="D49" s="22"/>
      <c r="E49" s="96"/>
      <c r="F49" s="22"/>
      <c r="G49" s="96" t="s">
        <v>21</v>
      </c>
      <c r="H49" s="22"/>
      <c r="I49" s="96" t="s">
        <v>21</v>
      </c>
      <c r="J49" s="22"/>
      <c r="K49" s="22"/>
      <c r="L49" s="96" t="s">
        <v>21</v>
      </c>
      <c r="M49" s="146"/>
      <c r="N49" s="147"/>
      <c r="O49" s="96" t="s">
        <v>21</v>
      </c>
      <c r="P49" s="96" t="s">
        <v>21</v>
      </c>
      <c r="Q49" s="96" t="s">
        <v>21</v>
      </c>
      <c r="R49" s="96" t="s">
        <v>21</v>
      </c>
    </row>
    <row r="50" spans="1:18" ht="31.5" hidden="1" x14ac:dyDescent="0.25">
      <c r="A50" s="415"/>
      <c r="B50" s="131" t="s">
        <v>191</v>
      </c>
      <c r="C50" s="132"/>
      <c r="D50" s="132" t="s">
        <v>192</v>
      </c>
      <c r="E50" s="131" t="s">
        <v>193</v>
      </c>
      <c r="F50" s="132">
        <v>383</v>
      </c>
      <c r="G50" s="172">
        <v>425000</v>
      </c>
      <c r="H50" s="172">
        <v>0</v>
      </c>
      <c r="I50" s="180">
        <v>0</v>
      </c>
      <c r="J50" s="172">
        <v>0</v>
      </c>
      <c r="K50" s="172">
        <f>G50</f>
        <v>425000</v>
      </c>
      <c r="L50" s="131" t="s">
        <v>21</v>
      </c>
      <c r="M50" s="148">
        <v>45657</v>
      </c>
      <c r="N50" s="138">
        <v>45838</v>
      </c>
      <c r="O50" s="131" t="s">
        <v>21</v>
      </c>
      <c r="P50" s="131" t="s">
        <v>21</v>
      </c>
      <c r="Q50" s="131" t="s">
        <v>21</v>
      </c>
      <c r="R50" s="131" t="s">
        <v>21</v>
      </c>
    </row>
    <row r="51" spans="1:18" ht="31.5" hidden="1" x14ac:dyDescent="0.25">
      <c r="A51" s="416"/>
      <c r="B51" s="96" t="s">
        <v>191</v>
      </c>
      <c r="C51" s="22"/>
      <c r="D51" s="22" t="s">
        <v>192</v>
      </c>
      <c r="E51" s="111" t="s">
        <v>193</v>
      </c>
      <c r="F51" s="22">
        <v>383</v>
      </c>
      <c r="G51" s="176">
        <v>637500</v>
      </c>
      <c r="H51" s="176">
        <v>637500</v>
      </c>
      <c r="I51" s="108">
        <v>0</v>
      </c>
      <c r="J51" s="176">
        <v>0</v>
      </c>
      <c r="K51" s="176">
        <f>H51</f>
        <v>637500</v>
      </c>
      <c r="L51" s="96" t="s">
        <v>21</v>
      </c>
      <c r="M51" s="146">
        <v>45747</v>
      </c>
      <c r="N51" s="150" t="s">
        <v>533</v>
      </c>
      <c r="O51" s="96" t="s">
        <v>21</v>
      </c>
      <c r="P51" s="96" t="s">
        <v>21</v>
      </c>
      <c r="Q51" s="96" t="s">
        <v>21</v>
      </c>
      <c r="R51" s="96" t="s">
        <v>21</v>
      </c>
    </row>
    <row r="52" spans="1:18" s="210" customFormat="1" ht="15.75" hidden="1" customHeight="1" x14ac:dyDescent="0.25">
      <c r="A52" s="414" t="s">
        <v>205</v>
      </c>
      <c r="B52" s="116" t="s">
        <v>189</v>
      </c>
      <c r="C52" s="117"/>
      <c r="D52" s="116" t="s">
        <v>21</v>
      </c>
      <c r="E52" s="116" t="s">
        <v>187</v>
      </c>
      <c r="F52" s="117"/>
      <c r="G52" s="116">
        <v>1</v>
      </c>
      <c r="H52" s="116">
        <v>1</v>
      </c>
      <c r="I52" s="116">
        <v>0</v>
      </c>
      <c r="J52" s="116">
        <v>0</v>
      </c>
      <c r="K52" s="116">
        <v>0</v>
      </c>
      <c r="L52" s="116" t="s">
        <v>21</v>
      </c>
      <c r="M52" s="120">
        <v>45838</v>
      </c>
      <c r="N52" s="149">
        <v>45473</v>
      </c>
      <c r="O52" s="116">
        <v>0</v>
      </c>
      <c r="P52" s="116" t="s">
        <v>21</v>
      </c>
      <c r="Q52" s="143">
        <v>0</v>
      </c>
      <c r="R52" s="143">
        <v>0</v>
      </c>
    </row>
    <row r="53" spans="1:18" hidden="1" x14ac:dyDescent="0.25">
      <c r="A53" s="415"/>
      <c r="B53" s="96" t="s">
        <v>190</v>
      </c>
      <c r="C53" s="22"/>
      <c r="D53" s="22"/>
      <c r="E53" s="96"/>
      <c r="F53" s="22"/>
      <c r="G53" s="96" t="s">
        <v>21</v>
      </c>
      <c r="H53" s="22"/>
      <c r="I53" s="96" t="s">
        <v>21</v>
      </c>
      <c r="J53" s="22"/>
      <c r="K53" s="22"/>
      <c r="L53" s="96" t="s">
        <v>21</v>
      </c>
      <c r="M53" s="146"/>
      <c r="N53" s="147"/>
      <c r="O53" s="96" t="s">
        <v>21</v>
      </c>
      <c r="P53" s="96" t="s">
        <v>21</v>
      </c>
      <c r="Q53" s="96" t="s">
        <v>21</v>
      </c>
      <c r="R53" s="96" t="s">
        <v>21</v>
      </c>
    </row>
    <row r="54" spans="1:18" ht="31.5" hidden="1" x14ac:dyDescent="0.25">
      <c r="A54" s="415"/>
      <c r="B54" s="131" t="s">
        <v>191</v>
      </c>
      <c r="C54" s="132"/>
      <c r="D54" s="132" t="s">
        <v>192</v>
      </c>
      <c r="E54" s="131" t="s">
        <v>193</v>
      </c>
      <c r="F54" s="132">
        <v>383</v>
      </c>
      <c r="G54" s="172">
        <v>335000</v>
      </c>
      <c r="H54" s="172">
        <v>0</v>
      </c>
      <c r="I54" s="172">
        <v>500000</v>
      </c>
      <c r="J54" s="172">
        <v>0</v>
      </c>
      <c r="K54" s="172">
        <f>G54</f>
        <v>335000</v>
      </c>
      <c r="L54" s="131" t="s">
        <v>21</v>
      </c>
      <c r="M54" s="148">
        <v>45657</v>
      </c>
      <c r="N54" s="138">
        <v>45657</v>
      </c>
      <c r="O54" s="131" t="s">
        <v>21</v>
      </c>
      <c r="P54" s="131" t="s">
        <v>21</v>
      </c>
      <c r="Q54" s="131" t="s">
        <v>21</v>
      </c>
      <c r="R54" s="131" t="s">
        <v>21</v>
      </c>
    </row>
    <row r="55" spans="1:18" ht="31.5" hidden="1" x14ac:dyDescent="0.25">
      <c r="A55" s="416"/>
      <c r="B55" s="96" t="s">
        <v>191</v>
      </c>
      <c r="C55" s="22"/>
      <c r="D55" s="22" t="s">
        <v>192</v>
      </c>
      <c r="E55" s="111" t="s">
        <v>193</v>
      </c>
      <c r="F55" s="22">
        <v>383</v>
      </c>
      <c r="G55" s="176">
        <v>502500</v>
      </c>
      <c r="H55" s="176">
        <v>502500</v>
      </c>
      <c r="I55" s="176">
        <v>500000</v>
      </c>
      <c r="J55" s="176">
        <v>0</v>
      </c>
      <c r="K55" s="176">
        <f>H55</f>
        <v>502500</v>
      </c>
      <c r="L55" s="96" t="s">
        <v>21</v>
      </c>
      <c r="M55" s="146">
        <v>45747</v>
      </c>
      <c r="N55" s="150" t="s">
        <v>533</v>
      </c>
      <c r="O55" s="96" t="s">
        <v>21</v>
      </c>
      <c r="P55" s="96" t="s">
        <v>21</v>
      </c>
      <c r="Q55" s="96" t="s">
        <v>21</v>
      </c>
      <c r="R55" s="96" t="s">
        <v>21</v>
      </c>
    </row>
    <row r="56" spans="1:18" s="210" customFormat="1" ht="15.75" hidden="1" customHeight="1" x14ac:dyDescent="0.25">
      <c r="A56" s="414" t="s">
        <v>206</v>
      </c>
      <c r="B56" s="116" t="s">
        <v>189</v>
      </c>
      <c r="C56" s="117"/>
      <c r="D56" s="116" t="s">
        <v>21</v>
      </c>
      <c r="E56" s="116" t="s">
        <v>187</v>
      </c>
      <c r="F56" s="117"/>
      <c r="G56" s="116">
        <v>1</v>
      </c>
      <c r="H56" s="116">
        <v>1</v>
      </c>
      <c r="I56" s="116">
        <v>0</v>
      </c>
      <c r="J56" s="116">
        <v>0</v>
      </c>
      <c r="K56" s="116">
        <v>0</v>
      </c>
      <c r="L56" s="116" t="s">
        <v>21</v>
      </c>
      <c r="M56" s="120">
        <v>45838</v>
      </c>
      <c r="N56" s="149">
        <v>45838</v>
      </c>
      <c r="O56" s="116">
        <v>0</v>
      </c>
      <c r="P56" s="116" t="s">
        <v>21</v>
      </c>
      <c r="Q56" s="143">
        <v>0</v>
      </c>
      <c r="R56" s="143">
        <v>0</v>
      </c>
    </row>
    <row r="57" spans="1:18" hidden="1" x14ac:dyDescent="0.25">
      <c r="A57" s="415"/>
      <c r="B57" s="96" t="s">
        <v>190</v>
      </c>
      <c r="C57" s="22"/>
      <c r="D57" s="22"/>
      <c r="E57" s="96"/>
      <c r="F57" s="22"/>
      <c r="G57" s="96" t="s">
        <v>21</v>
      </c>
      <c r="H57" s="22"/>
      <c r="I57" s="96" t="s">
        <v>21</v>
      </c>
      <c r="J57" s="22"/>
      <c r="K57" s="22"/>
      <c r="L57" s="96" t="s">
        <v>21</v>
      </c>
      <c r="M57" s="146"/>
      <c r="N57" s="147"/>
      <c r="O57" s="96" t="s">
        <v>21</v>
      </c>
      <c r="P57" s="96" t="s">
        <v>21</v>
      </c>
      <c r="Q57" s="96" t="s">
        <v>21</v>
      </c>
      <c r="R57" s="96" t="s">
        <v>21</v>
      </c>
    </row>
    <row r="58" spans="1:18" ht="31.5" hidden="1" x14ac:dyDescent="0.25">
      <c r="A58" s="415"/>
      <c r="B58" s="131" t="s">
        <v>191</v>
      </c>
      <c r="C58" s="132"/>
      <c r="D58" s="132" t="s">
        <v>192</v>
      </c>
      <c r="E58" s="131" t="s">
        <v>193</v>
      </c>
      <c r="F58" s="132">
        <v>383</v>
      </c>
      <c r="G58" s="172">
        <v>340000</v>
      </c>
      <c r="H58" s="172">
        <v>0</v>
      </c>
      <c r="I58" s="172">
        <v>500000</v>
      </c>
      <c r="J58" s="172">
        <v>0</v>
      </c>
      <c r="K58" s="172">
        <f>H58</f>
        <v>0</v>
      </c>
      <c r="L58" s="131" t="s">
        <v>21</v>
      </c>
      <c r="M58" s="148">
        <v>45657</v>
      </c>
      <c r="N58" s="138">
        <v>45657</v>
      </c>
      <c r="O58" s="131" t="s">
        <v>21</v>
      </c>
      <c r="P58" s="131" t="s">
        <v>21</v>
      </c>
      <c r="Q58" s="131" t="s">
        <v>21</v>
      </c>
      <c r="R58" s="131" t="s">
        <v>21</v>
      </c>
    </row>
    <row r="59" spans="1:18" ht="31.5" hidden="1" x14ac:dyDescent="0.25">
      <c r="A59" s="416"/>
      <c r="B59" s="96" t="s">
        <v>191</v>
      </c>
      <c r="C59" s="22"/>
      <c r="D59" s="22" t="s">
        <v>192</v>
      </c>
      <c r="E59" s="111" t="s">
        <v>193</v>
      </c>
      <c r="F59" s="22">
        <v>383</v>
      </c>
      <c r="G59" s="176">
        <v>510000</v>
      </c>
      <c r="H59" s="176">
        <v>510000</v>
      </c>
      <c r="I59" s="176">
        <v>500000</v>
      </c>
      <c r="J59" s="176">
        <v>0</v>
      </c>
      <c r="K59" s="176">
        <f>H59</f>
        <v>510000</v>
      </c>
      <c r="L59" s="96" t="s">
        <v>21</v>
      </c>
      <c r="M59" s="146">
        <v>45747</v>
      </c>
      <c r="N59" s="150" t="s">
        <v>533</v>
      </c>
      <c r="O59" s="96" t="s">
        <v>21</v>
      </c>
      <c r="P59" s="96" t="s">
        <v>21</v>
      </c>
      <c r="Q59" s="96" t="s">
        <v>21</v>
      </c>
      <c r="R59" s="96" t="s">
        <v>21</v>
      </c>
    </row>
    <row r="60" spans="1:18" s="210" customFormat="1" ht="15.75" hidden="1" customHeight="1" x14ac:dyDescent="0.25">
      <c r="A60" s="414" t="s">
        <v>207</v>
      </c>
      <c r="B60" s="116" t="s">
        <v>189</v>
      </c>
      <c r="C60" s="117"/>
      <c r="D60" s="116" t="s">
        <v>21</v>
      </c>
      <c r="E60" s="116" t="s">
        <v>187</v>
      </c>
      <c r="F60" s="117"/>
      <c r="G60" s="116">
        <v>1</v>
      </c>
      <c r="H60" s="116">
        <v>1</v>
      </c>
      <c r="I60" s="116">
        <v>0</v>
      </c>
      <c r="J60" s="116">
        <v>0</v>
      </c>
      <c r="K60" s="116">
        <v>0</v>
      </c>
      <c r="L60" s="116" t="s">
        <v>21</v>
      </c>
      <c r="M60" s="120">
        <v>45838</v>
      </c>
      <c r="N60" s="149">
        <v>45838</v>
      </c>
      <c r="O60" s="116">
        <v>0</v>
      </c>
      <c r="P60" s="116" t="s">
        <v>21</v>
      </c>
      <c r="Q60" s="143">
        <v>0</v>
      </c>
      <c r="R60" s="143">
        <v>0</v>
      </c>
    </row>
    <row r="61" spans="1:18" hidden="1" x14ac:dyDescent="0.25">
      <c r="A61" s="415"/>
      <c r="B61" s="96" t="s">
        <v>190</v>
      </c>
      <c r="C61" s="22"/>
      <c r="D61" s="22"/>
      <c r="E61" s="96"/>
      <c r="F61" s="22"/>
      <c r="G61" s="96" t="s">
        <v>21</v>
      </c>
      <c r="H61" s="22"/>
      <c r="I61" s="96" t="s">
        <v>21</v>
      </c>
      <c r="J61" s="22"/>
      <c r="K61" s="22"/>
      <c r="L61" s="96" t="s">
        <v>21</v>
      </c>
      <c r="M61" s="146"/>
      <c r="N61" s="147"/>
      <c r="O61" s="96" t="s">
        <v>21</v>
      </c>
      <c r="P61" s="96" t="s">
        <v>21</v>
      </c>
      <c r="Q61" s="96" t="s">
        <v>21</v>
      </c>
      <c r="R61" s="96" t="s">
        <v>21</v>
      </c>
    </row>
    <row r="62" spans="1:18" ht="31.5" hidden="1" x14ac:dyDescent="0.25">
      <c r="A62" s="415"/>
      <c r="B62" s="131" t="s">
        <v>191</v>
      </c>
      <c r="C62" s="132"/>
      <c r="D62" s="132" t="s">
        <v>192</v>
      </c>
      <c r="E62" s="131" t="s">
        <v>193</v>
      </c>
      <c r="F62" s="132">
        <v>383</v>
      </c>
      <c r="G62" s="172">
        <v>335000</v>
      </c>
      <c r="H62" s="172">
        <v>0</v>
      </c>
      <c r="I62" s="172">
        <v>205000</v>
      </c>
      <c r="J62" s="172">
        <v>0</v>
      </c>
      <c r="K62" s="172">
        <v>335000</v>
      </c>
      <c r="L62" s="131" t="s">
        <v>21</v>
      </c>
      <c r="M62" s="148">
        <v>45657</v>
      </c>
      <c r="N62" s="138">
        <v>45838</v>
      </c>
      <c r="O62" s="131" t="s">
        <v>21</v>
      </c>
      <c r="P62" s="131" t="s">
        <v>21</v>
      </c>
      <c r="Q62" s="131" t="s">
        <v>21</v>
      </c>
      <c r="R62" s="131" t="s">
        <v>21</v>
      </c>
    </row>
    <row r="63" spans="1:18" ht="31.5" hidden="1" x14ac:dyDescent="0.25">
      <c r="A63" s="416"/>
      <c r="B63" s="96" t="s">
        <v>191</v>
      </c>
      <c r="C63" s="22"/>
      <c r="D63" s="22" t="s">
        <v>192</v>
      </c>
      <c r="E63" s="111" t="s">
        <v>193</v>
      </c>
      <c r="F63" s="22">
        <v>383</v>
      </c>
      <c r="G63" s="176">
        <v>502500</v>
      </c>
      <c r="H63" s="176">
        <v>502500</v>
      </c>
      <c r="I63" s="176">
        <v>205000</v>
      </c>
      <c r="J63" s="176">
        <v>0</v>
      </c>
      <c r="K63" s="176">
        <f>H63</f>
        <v>502500</v>
      </c>
      <c r="L63" s="96" t="s">
        <v>21</v>
      </c>
      <c r="M63" s="146">
        <v>45747</v>
      </c>
      <c r="N63" s="150" t="s">
        <v>533</v>
      </c>
      <c r="O63" s="96" t="s">
        <v>21</v>
      </c>
      <c r="P63" s="96" t="s">
        <v>21</v>
      </c>
      <c r="Q63" s="96" t="s">
        <v>21</v>
      </c>
      <c r="R63" s="96" t="s">
        <v>21</v>
      </c>
    </row>
    <row r="64" spans="1:18" s="210" customFormat="1" ht="15.75" hidden="1" customHeight="1" x14ac:dyDescent="0.25">
      <c r="A64" s="414" t="s">
        <v>208</v>
      </c>
      <c r="B64" s="116" t="s">
        <v>189</v>
      </c>
      <c r="C64" s="117"/>
      <c r="D64" s="116" t="s">
        <v>21</v>
      </c>
      <c r="E64" s="116" t="s">
        <v>187</v>
      </c>
      <c r="F64" s="117"/>
      <c r="G64" s="116">
        <v>1</v>
      </c>
      <c r="H64" s="116">
        <v>1</v>
      </c>
      <c r="I64" s="116">
        <v>0</v>
      </c>
      <c r="J64" s="116">
        <v>0</v>
      </c>
      <c r="K64" s="116">
        <v>0</v>
      </c>
      <c r="L64" s="116" t="s">
        <v>21</v>
      </c>
      <c r="M64" s="120">
        <v>45838</v>
      </c>
      <c r="N64" s="149">
        <v>45838</v>
      </c>
      <c r="O64" s="116">
        <v>0</v>
      </c>
      <c r="P64" s="116" t="s">
        <v>21</v>
      </c>
      <c r="Q64" s="143">
        <v>0</v>
      </c>
      <c r="R64" s="143">
        <v>0</v>
      </c>
    </row>
    <row r="65" spans="1:18" hidden="1" x14ac:dyDescent="0.25">
      <c r="A65" s="415"/>
      <c r="B65" s="96" t="s">
        <v>190</v>
      </c>
      <c r="C65" s="22"/>
      <c r="D65" s="22"/>
      <c r="E65" s="96"/>
      <c r="F65" s="22"/>
      <c r="G65" s="96" t="s">
        <v>21</v>
      </c>
      <c r="H65" s="22"/>
      <c r="I65" s="96" t="s">
        <v>21</v>
      </c>
      <c r="J65" s="22"/>
      <c r="K65" s="22"/>
      <c r="L65" s="96" t="s">
        <v>21</v>
      </c>
      <c r="M65" s="146"/>
      <c r="N65" s="147"/>
      <c r="O65" s="96" t="s">
        <v>21</v>
      </c>
      <c r="P65" s="96" t="s">
        <v>21</v>
      </c>
      <c r="Q65" s="96" t="s">
        <v>21</v>
      </c>
      <c r="R65" s="96" t="s">
        <v>21</v>
      </c>
    </row>
    <row r="66" spans="1:18" ht="31.5" hidden="1" x14ac:dyDescent="0.25">
      <c r="A66" s="415"/>
      <c r="B66" s="131" t="s">
        <v>191</v>
      </c>
      <c r="C66" s="132"/>
      <c r="D66" s="132" t="s">
        <v>192</v>
      </c>
      <c r="E66" s="131" t="s">
        <v>193</v>
      </c>
      <c r="F66" s="132">
        <v>383</v>
      </c>
      <c r="G66" s="172">
        <v>335000</v>
      </c>
      <c r="H66" s="172">
        <v>0</v>
      </c>
      <c r="I66" s="172">
        <v>500000</v>
      </c>
      <c r="J66" s="172">
        <v>0</v>
      </c>
      <c r="K66" s="172">
        <v>0</v>
      </c>
      <c r="L66" s="131" t="s">
        <v>21</v>
      </c>
      <c r="M66" s="148">
        <v>45657</v>
      </c>
      <c r="N66" s="138">
        <v>45657</v>
      </c>
      <c r="O66" s="131" t="s">
        <v>21</v>
      </c>
      <c r="P66" s="131" t="s">
        <v>21</v>
      </c>
      <c r="Q66" s="131" t="s">
        <v>21</v>
      </c>
      <c r="R66" s="131" t="s">
        <v>21</v>
      </c>
    </row>
    <row r="67" spans="1:18" ht="31.5" hidden="1" x14ac:dyDescent="0.25">
      <c r="A67" s="416"/>
      <c r="B67" s="96" t="s">
        <v>191</v>
      </c>
      <c r="C67" s="22"/>
      <c r="D67" s="22" t="s">
        <v>192</v>
      </c>
      <c r="E67" s="111" t="s">
        <v>193</v>
      </c>
      <c r="F67" s="22">
        <v>383</v>
      </c>
      <c r="G67" s="176">
        <v>502500</v>
      </c>
      <c r="H67" s="176">
        <v>502500</v>
      </c>
      <c r="I67" s="176">
        <v>500000</v>
      </c>
      <c r="J67" s="176">
        <v>0</v>
      </c>
      <c r="K67" s="176">
        <f>H67</f>
        <v>502500</v>
      </c>
      <c r="L67" s="96" t="s">
        <v>21</v>
      </c>
      <c r="M67" s="146">
        <v>45747</v>
      </c>
      <c r="N67" s="150" t="s">
        <v>533</v>
      </c>
      <c r="O67" s="96" t="s">
        <v>21</v>
      </c>
      <c r="P67" s="96" t="s">
        <v>21</v>
      </c>
      <c r="Q67" s="96" t="s">
        <v>21</v>
      </c>
      <c r="R67" s="96" t="s">
        <v>21</v>
      </c>
    </row>
    <row r="68" spans="1:18" s="210" customFormat="1" ht="15.75" hidden="1" customHeight="1" x14ac:dyDescent="0.25">
      <c r="A68" s="414" t="s">
        <v>209</v>
      </c>
      <c r="B68" s="116" t="s">
        <v>189</v>
      </c>
      <c r="C68" s="117"/>
      <c r="D68" s="116" t="s">
        <v>21</v>
      </c>
      <c r="E68" s="116" t="s">
        <v>187</v>
      </c>
      <c r="F68" s="117"/>
      <c r="G68" s="116">
        <v>1</v>
      </c>
      <c r="H68" s="116">
        <v>1</v>
      </c>
      <c r="I68" s="116">
        <v>0</v>
      </c>
      <c r="J68" s="116">
        <v>0</v>
      </c>
      <c r="K68" s="116">
        <v>0</v>
      </c>
      <c r="L68" s="116" t="s">
        <v>21</v>
      </c>
      <c r="M68" s="120">
        <v>45838</v>
      </c>
      <c r="N68" s="149">
        <v>45838</v>
      </c>
      <c r="O68" s="116">
        <v>0</v>
      </c>
      <c r="P68" s="116" t="s">
        <v>21</v>
      </c>
      <c r="Q68" s="143">
        <v>0</v>
      </c>
      <c r="R68" s="143">
        <v>0</v>
      </c>
    </row>
    <row r="69" spans="1:18" hidden="1" x14ac:dyDescent="0.25">
      <c r="A69" s="415"/>
      <c r="B69" s="96" t="s">
        <v>190</v>
      </c>
      <c r="C69" s="22"/>
      <c r="D69" s="22"/>
      <c r="E69" s="96"/>
      <c r="F69" s="22"/>
      <c r="G69" s="96" t="s">
        <v>21</v>
      </c>
      <c r="H69" s="22"/>
      <c r="I69" s="96" t="s">
        <v>21</v>
      </c>
      <c r="J69" s="22"/>
      <c r="K69" s="22"/>
      <c r="L69" s="96" t="s">
        <v>21</v>
      </c>
      <c r="M69" s="146"/>
      <c r="N69" s="147"/>
      <c r="O69" s="96" t="s">
        <v>21</v>
      </c>
      <c r="P69" s="96" t="s">
        <v>21</v>
      </c>
      <c r="Q69" s="96" t="s">
        <v>21</v>
      </c>
      <c r="R69" s="96" t="s">
        <v>21</v>
      </c>
    </row>
    <row r="70" spans="1:18" ht="31.5" hidden="1" x14ac:dyDescent="0.25">
      <c r="A70" s="415"/>
      <c r="B70" s="131" t="s">
        <v>191</v>
      </c>
      <c r="C70" s="132"/>
      <c r="D70" s="132" t="s">
        <v>192</v>
      </c>
      <c r="E70" s="131" t="s">
        <v>193</v>
      </c>
      <c r="F70" s="132">
        <v>383</v>
      </c>
      <c r="G70" s="172">
        <v>335000</v>
      </c>
      <c r="H70" s="172">
        <v>0</v>
      </c>
      <c r="I70" s="172">
        <v>500000</v>
      </c>
      <c r="J70" s="172">
        <v>0</v>
      </c>
      <c r="K70" s="172">
        <v>0</v>
      </c>
      <c r="L70" s="131" t="s">
        <v>21</v>
      </c>
      <c r="M70" s="148">
        <v>45657</v>
      </c>
      <c r="N70" s="138">
        <v>45657</v>
      </c>
      <c r="O70" s="131" t="s">
        <v>21</v>
      </c>
      <c r="P70" s="131" t="s">
        <v>21</v>
      </c>
      <c r="Q70" s="131" t="s">
        <v>21</v>
      </c>
      <c r="R70" s="131" t="s">
        <v>21</v>
      </c>
    </row>
    <row r="71" spans="1:18" ht="31.5" hidden="1" x14ac:dyDescent="0.25">
      <c r="A71" s="416"/>
      <c r="B71" s="96" t="s">
        <v>191</v>
      </c>
      <c r="C71" s="22"/>
      <c r="D71" s="22" t="s">
        <v>192</v>
      </c>
      <c r="E71" s="111" t="s">
        <v>193</v>
      </c>
      <c r="F71" s="22">
        <v>383</v>
      </c>
      <c r="G71" s="176">
        <v>502500</v>
      </c>
      <c r="H71" s="176">
        <v>502500</v>
      </c>
      <c r="I71" s="176">
        <v>500000</v>
      </c>
      <c r="J71" s="176">
        <v>0</v>
      </c>
      <c r="K71" s="176">
        <f>H71</f>
        <v>502500</v>
      </c>
      <c r="L71" s="96" t="s">
        <v>21</v>
      </c>
      <c r="M71" s="146">
        <v>45747</v>
      </c>
      <c r="N71" s="147" t="s">
        <v>533</v>
      </c>
      <c r="O71" s="96" t="s">
        <v>21</v>
      </c>
      <c r="P71" s="96" t="s">
        <v>21</v>
      </c>
      <c r="Q71" s="96" t="s">
        <v>21</v>
      </c>
      <c r="R71" s="96" t="s">
        <v>21</v>
      </c>
    </row>
    <row r="72" spans="1:18" s="210" customFormat="1" ht="15.75" hidden="1" customHeight="1" x14ac:dyDescent="0.25">
      <c r="A72" s="414" t="s">
        <v>210</v>
      </c>
      <c r="B72" s="116" t="s">
        <v>189</v>
      </c>
      <c r="C72" s="117"/>
      <c r="D72" s="116" t="s">
        <v>21</v>
      </c>
      <c r="E72" s="116" t="s">
        <v>187</v>
      </c>
      <c r="F72" s="117"/>
      <c r="G72" s="116">
        <v>1</v>
      </c>
      <c r="H72" s="116">
        <v>1</v>
      </c>
      <c r="I72" s="116">
        <v>0</v>
      </c>
      <c r="J72" s="116">
        <v>0</v>
      </c>
      <c r="K72" s="116">
        <v>0</v>
      </c>
      <c r="L72" s="116" t="s">
        <v>21</v>
      </c>
      <c r="M72" s="120">
        <v>45838</v>
      </c>
      <c r="N72" s="149">
        <v>45838</v>
      </c>
      <c r="O72" s="116">
        <v>0</v>
      </c>
      <c r="P72" s="116" t="s">
        <v>21</v>
      </c>
      <c r="Q72" s="143">
        <v>0</v>
      </c>
      <c r="R72" s="143">
        <v>0</v>
      </c>
    </row>
    <row r="73" spans="1:18" hidden="1" x14ac:dyDescent="0.25">
      <c r="A73" s="415"/>
      <c r="B73" s="96" t="s">
        <v>190</v>
      </c>
      <c r="C73" s="22"/>
      <c r="D73" s="22"/>
      <c r="E73" s="96"/>
      <c r="F73" s="22"/>
      <c r="G73" s="96" t="s">
        <v>21</v>
      </c>
      <c r="H73" s="22"/>
      <c r="I73" s="96" t="s">
        <v>21</v>
      </c>
      <c r="J73" s="22"/>
      <c r="K73" s="22"/>
      <c r="L73" s="96" t="s">
        <v>21</v>
      </c>
      <c r="M73" s="146"/>
      <c r="N73" s="147"/>
      <c r="O73" s="96" t="s">
        <v>21</v>
      </c>
      <c r="P73" s="96" t="s">
        <v>21</v>
      </c>
      <c r="Q73" s="96" t="s">
        <v>21</v>
      </c>
      <c r="R73" s="96" t="s">
        <v>21</v>
      </c>
    </row>
    <row r="74" spans="1:18" ht="31.5" hidden="1" x14ac:dyDescent="0.25">
      <c r="A74" s="415"/>
      <c r="B74" s="131" t="s">
        <v>191</v>
      </c>
      <c r="C74" s="132"/>
      <c r="D74" s="132" t="s">
        <v>192</v>
      </c>
      <c r="E74" s="131" t="s">
        <v>193</v>
      </c>
      <c r="F74" s="132">
        <v>383</v>
      </c>
      <c r="G74" s="172">
        <v>335000</v>
      </c>
      <c r="H74" s="172">
        <v>0</v>
      </c>
      <c r="I74" s="172">
        <v>72498</v>
      </c>
      <c r="J74" s="172">
        <v>0</v>
      </c>
      <c r="K74" s="172">
        <v>335000</v>
      </c>
      <c r="L74" s="131" t="s">
        <v>21</v>
      </c>
      <c r="M74" s="148">
        <v>45657</v>
      </c>
      <c r="N74" s="138">
        <v>45838</v>
      </c>
      <c r="O74" s="131" t="s">
        <v>21</v>
      </c>
      <c r="P74" s="131" t="s">
        <v>21</v>
      </c>
      <c r="Q74" s="131" t="s">
        <v>21</v>
      </c>
      <c r="R74" s="131" t="s">
        <v>21</v>
      </c>
    </row>
    <row r="75" spans="1:18" ht="31.5" hidden="1" x14ac:dyDescent="0.25">
      <c r="A75" s="416"/>
      <c r="B75" s="96" t="s">
        <v>191</v>
      </c>
      <c r="C75" s="22"/>
      <c r="D75" s="22" t="s">
        <v>192</v>
      </c>
      <c r="E75" s="111" t="s">
        <v>193</v>
      </c>
      <c r="F75" s="22">
        <v>383</v>
      </c>
      <c r="G75" s="176">
        <v>500250</v>
      </c>
      <c r="H75" s="176">
        <v>500250</v>
      </c>
      <c r="I75" s="176">
        <v>72498</v>
      </c>
      <c r="J75" s="176">
        <v>0</v>
      </c>
      <c r="K75" s="176">
        <f>H75</f>
        <v>500250</v>
      </c>
      <c r="L75" s="96" t="s">
        <v>21</v>
      </c>
      <c r="M75" s="146">
        <v>45747</v>
      </c>
      <c r="N75" s="150" t="s">
        <v>533</v>
      </c>
      <c r="O75" s="96" t="s">
        <v>21</v>
      </c>
      <c r="P75" s="96" t="s">
        <v>21</v>
      </c>
      <c r="Q75" s="96" t="s">
        <v>21</v>
      </c>
      <c r="R75" s="96" t="s">
        <v>21</v>
      </c>
    </row>
    <row r="76" spans="1:18" s="210" customFormat="1" ht="15.75" hidden="1" customHeight="1" x14ac:dyDescent="0.25">
      <c r="A76" s="414" t="s">
        <v>211</v>
      </c>
      <c r="B76" s="116" t="s">
        <v>189</v>
      </c>
      <c r="C76" s="117"/>
      <c r="D76" s="116" t="s">
        <v>21</v>
      </c>
      <c r="E76" s="116" t="s">
        <v>187</v>
      </c>
      <c r="F76" s="117"/>
      <c r="G76" s="116">
        <v>1</v>
      </c>
      <c r="H76" s="116">
        <v>1</v>
      </c>
      <c r="I76" s="116">
        <v>0</v>
      </c>
      <c r="J76" s="116">
        <v>0</v>
      </c>
      <c r="K76" s="116">
        <v>0</v>
      </c>
      <c r="L76" s="116" t="s">
        <v>21</v>
      </c>
      <c r="M76" s="120">
        <v>45838</v>
      </c>
      <c r="N76" s="149">
        <v>45838</v>
      </c>
      <c r="O76" s="116">
        <v>0</v>
      </c>
      <c r="P76" s="116" t="s">
        <v>21</v>
      </c>
      <c r="Q76" s="143">
        <v>0</v>
      </c>
      <c r="R76" s="143">
        <v>0</v>
      </c>
    </row>
    <row r="77" spans="1:18" hidden="1" x14ac:dyDescent="0.25">
      <c r="A77" s="415"/>
      <c r="B77" s="96" t="s">
        <v>190</v>
      </c>
      <c r="C77" s="22"/>
      <c r="D77" s="22"/>
      <c r="E77" s="96"/>
      <c r="F77" s="22"/>
      <c r="G77" s="96" t="s">
        <v>21</v>
      </c>
      <c r="H77" s="22"/>
      <c r="I77" s="96" t="s">
        <v>21</v>
      </c>
      <c r="J77" s="22"/>
      <c r="K77" s="22"/>
      <c r="L77" s="96" t="s">
        <v>21</v>
      </c>
      <c r="M77" s="146"/>
      <c r="N77" s="147"/>
      <c r="O77" s="96" t="s">
        <v>21</v>
      </c>
      <c r="P77" s="96" t="s">
        <v>21</v>
      </c>
      <c r="Q77" s="96" t="s">
        <v>21</v>
      </c>
      <c r="R77" s="96" t="s">
        <v>21</v>
      </c>
    </row>
    <row r="78" spans="1:18" ht="31.5" hidden="1" x14ac:dyDescent="0.25">
      <c r="A78" s="415"/>
      <c r="B78" s="131" t="s">
        <v>191</v>
      </c>
      <c r="C78" s="132"/>
      <c r="D78" s="132" t="s">
        <v>192</v>
      </c>
      <c r="E78" s="131" t="s">
        <v>193</v>
      </c>
      <c r="F78" s="132">
        <v>383</v>
      </c>
      <c r="G78" s="172">
        <v>335000</v>
      </c>
      <c r="H78" s="172">
        <v>0</v>
      </c>
      <c r="I78" s="172">
        <v>500000</v>
      </c>
      <c r="J78" s="172">
        <v>0</v>
      </c>
      <c r="K78" s="172">
        <v>0</v>
      </c>
      <c r="L78" s="131" t="s">
        <v>21</v>
      </c>
      <c r="M78" s="148">
        <v>45657</v>
      </c>
      <c r="N78" s="138">
        <v>45657</v>
      </c>
      <c r="O78" s="131" t="s">
        <v>21</v>
      </c>
      <c r="P78" s="131" t="s">
        <v>21</v>
      </c>
      <c r="Q78" s="131" t="s">
        <v>21</v>
      </c>
      <c r="R78" s="131" t="s">
        <v>21</v>
      </c>
    </row>
    <row r="79" spans="1:18" ht="31.5" hidden="1" x14ac:dyDescent="0.25">
      <c r="A79" s="416"/>
      <c r="B79" s="96" t="s">
        <v>191</v>
      </c>
      <c r="C79" s="22"/>
      <c r="D79" s="22" t="s">
        <v>192</v>
      </c>
      <c r="E79" s="111" t="s">
        <v>193</v>
      </c>
      <c r="F79" s="22">
        <v>383</v>
      </c>
      <c r="G79" s="176">
        <v>500250</v>
      </c>
      <c r="H79" s="176">
        <v>500250</v>
      </c>
      <c r="I79" s="176">
        <v>500000</v>
      </c>
      <c r="J79" s="176">
        <v>0</v>
      </c>
      <c r="K79" s="176">
        <f>H79</f>
        <v>500250</v>
      </c>
      <c r="L79" s="96" t="s">
        <v>21</v>
      </c>
      <c r="M79" s="146">
        <v>45747</v>
      </c>
      <c r="N79" s="150" t="s">
        <v>533</v>
      </c>
      <c r="O79" s="96" t="s">
        <v>21</v>
      </c>
      <c r="P79" s="96" t="s">
        <v>21</v>
      </c>
      <c r="Q79" s="96" t="s">
        <v>21</v>
      </c>
      <c r="R79" s="96" t="s">
        <v>21</v>
      </c>
    </row>
    <row r="80" spans="1:18" s="210" customFormat="1" ht="15.75" hidden="1" customHeight="1" x14ac:dyDescent="0.25">
      <c r="A80" s="414" t="s">
        <v>212</v>
      </c>
      <c r="B80" s="116" t="s">
        <v>189</v>
      </c>
      <c r="C80" s="117"/>
      <c r="D80" s="116" t="s">
        <v>21</v>
      </c>
      <c r="E80" s="116" t="s">
        <v>187</v>
      </c>
      <c r="F80" s="117"/>
      <c r="G80" s="116">
        <v>1</v>
      </c>
      <c r="H80" s="116">
        <v>1</v>
      </c>
      <c r="I80" s="116">
        <v>0</v>
      </c>
      <c r="J80" s="116">
        <v>0</v>
      </c>
      <c r="K80" s="116">
        <v>0</v>
      </c>
      <c r="L80" s="116" t="s">
        <v>21</v>
      </c>
      <c r="M80" s="120">
        <v>45838</v>
      </c>
      <c r="N80" s="149">
        <v>45838</v>
      </c>
      <c r="O80" s="116">
        <v>0</v>
      </c>
      <c r="P80" s="116" t="s">
        <v>21</v>
      </c>
      <c r="Q80" s="143">
        <v>0</v>
      </c>
      <c r="R80" s="143">
        <v>0</v>
      </c>
    </row>
    <row r="81" spans="1:18" hidden="1" x14ac:dyDescent="0.25">
      <c r="A81" s="415"/>
      <c r="B81" s="96" t="s">
        <v>190</v>
      </c>
      <c r="C81" s="22"/>
      <c r="D81" s="22"/>
      <c r="E81" s="96"/>
      <c r="F81" s="22"/>
      <c r="G81" s="96" t="s">
        <v>21</v>
      </c>
      <c r="H81" s="22"/>
      <c r="I81" s="96" t="s">
        <v>21</v>
      </c>
      <c r="J81" s="22"/>
      <c r="K81" s="22"/>
      <c r="L81" s="96" t="s">
        <v>21</v>
      </c>
      <c r="M81" s="146"/>
      <c r="N81" s="147"/>
      <c r="O81" s="96" t="s">
        <v>21</v>
      </c>
      <c r="P81" s="96" t="s">
        <v>21</v>
      </c>
      <c r="Q81" s="96" t="s">
        <v>21</v>
      </c>
      <c r="R81" s="96" t="s">
        <v>21</v>
      </c>
    </row>
    <row r="82" spans="1:18" ht="31.5" hidden="1" x14ac:dyDescent="0.25">
      <c r="A82" s="415"/>
      <c r="B82" s="131" t="s">
        <v>191</v>
      </c>
      <c r="C82" s="132"/>
      <c r="D82" s="132" t="s">
        <v>192</v>
      </c>
      <c r="E82" s="131" t="s">
        <v>193</v>
      </c>
      <c r="F82" s="132">
        <v>383</v>
      </c>
      <c r="G82" s="172">
        <v>335000</v>
      </c>
      <c r="H82" s="172">
        <v>0</v>
      </c>
      <c r="I82" s="172">
        <v>500000</v>
      </c>
      <c r="J82" s="172">
        <v>0</v>
      </c>
      <c r="K82" s="172">
        <v>0</v>
      </c>
      <c r="L82" s="131" t="s">
        <v>21</v>
      </c>
      <c r="M82" s="148">
        <v>45657</v>
      </c>
      <c r="N82" s="138">
        <v>45657</v>
      </c>
      <c r="O82" s="131" t="s">
        <v>21</v>
      </c>
      <c r="P82" s="131" t="s">
        <v>21</v>
      </c>
      <c r="Q82" s="131" t="s">
        <v>21</v>
      </c>
      <c r="R82" s="131" t="s">
        <v>21</v>
      </c>
    </row>
    <row r="83" spans="1:18" ht="31.5" hidden="1" x14ac:dyDescent="0.25">
      <c r="A83" s="416"/>
      <c r="B83" s="96" t="s">
        <v>191</v>
      </c>
      <c r="C83" s="22"/>
      <c r="D83" s="22" t="s">
        <v>192</v>
      </c>
      <c r="E83" s="111" t="s">
        <v>193</v>
      </c>
      <c r="F83" s="22">
        <v>383</v>
      </c>
      <c r="G83" s="176">
        <v>500250</v>
      </c>
      <c r="H83" s="176">
        <v>500250</v>
      </c>
      <c r="I83" s="176">
        <v>500000</v>
      </c>
      <c r="J83" s="176">
        <v>0</v>
      </c>
      <c r="K83" s="176">
        <f>H83</f>
        <v>500250</v>
      </c>
      <c r="L83" s="96" t="s">
        <v>21</v>
      </c>
      <c r="M83" s="146">
        <v>45747</v>
      </c>
      <c r="N83" s="150" t="s">
        <v>533</v>
      </c>
      <c r="O83" s="96" t="s">
        <v>21</v>
      </c>
      <c r="P83" s="96" t="s">
        <v>21</v>
      </c>
      <c r="Q83" s="96" t="s">
        <v>21</v>
      </c>
      <c r="R83" s="96" t="s">
        <v>21</v>
      </c>
    </row>
    <row r="84" spans="1:18" s="210" customFormat="1" ht="15.75" hidden="1" customHeight="1" x14ac:dyDescent="0.25">
      <c r="A84" s="414" t="s">
        <v>213</v>
      </c>
      <c r="B84" s="116" t="s">
        <v>189</v>
      </c>
      <c r="C84" s="117"/>
      <c r="D84" s="116" t="s">
        <v>21</v>
      </c>
      <c r="E84" s="116" t="s">
        <v>187</v>
      </c>
      <c r="F84" s="117"/>
      <c r="G84" s="116">
        <v>1</v>
      </c>
      <c r="H84" s="116">
        <v>1</v>
      </c>
      <c r="I84" s="116">
        <v>0</v>
      </c>
      <c r="J84" s="116">
        <v>0</v>
      </c>
      <c r="K84" s="116">
        <v>0</v>
      </c>
      <c r="L84" s="116" t="s">
        <v>21</v>
      </c>
      <c r="M84" s="120">
        <v>45838</v>
      </c>
      <c r="N84" s="149">
        <v>45838</v>
      </c>
      <c r="O84" s="116">
        <v>0</v>
      </c>
      <c r="P84" s="116" t="s">
        <v>21</v>
      </c>
      <c r="Q84" s="143">
        <v>0</v>
      </c>
      <c r="R84" s="143">
        <v>0</v>
      </c>
    </row>
    <row r="85" spans="1:18" hidden="1" x14ac:dyDescent="0.25">
      <c r="A85" s="415"/>
      <c r="B85" s="96" t="s">
        <v>190</v>
      </c>
      <c r="C85" s="22"/>
      <c r="D85" s="22"/>
      <c r="E85" s="96"/>
      <c r="F85" s="22"/>
      <c r="G85" s="96" t="s">
        <v>21</v>
      </c>
      <c r="H85" s="22"/>
      <c r="I85" s="96" t="s">
        <v>21</v>
      </c>
      <c r="J85" s="22"/>
      <c r="K85" s="22"/>
      <c r="L85" s="96" t="s">
        <v>21</v>
      </c>
      <c r="M85" s="146"/>
      <c r="N85" s="147"/>
      <c r="O85" s="96" t="s">
        <v>21</v>
      </c>
      <c r="P85" s="96" t="s">
        <v>21</v>
      </c>
      <c r="Q85" s="96" t="s">
        <v>21</v>
      </c>
      <c r="R85" s="96" t="s">
        <v>21</v>
      </c>
    </row>
    <row r="86" spans="1:18" ht="31.5" hidden="1" x14ac:dyDescent="0.25">
      <c r="A86" s="415"/>
      <c r="B86" s="131" t="s">
        <v>191</v>
      </c>
      <c r="C86" s="132"/>
      <c r="D86" s="132" t="s">
        <v>192</v>
      </c>
      <c r="E86" s="131" t="s">
        <v>193</v>
      </c>
      <c r="F86" s="132">
        <v>383</v>
      </c>
      <c r="G86" s="172">
        <v>136650</v>
      </c>
      <c r="H86" s="172">
        <v>0</v>
      </c>
      <c r="I86" s="172">
        <v>184511.97999999998</v>
      </c>
      <c r="J86" s="172">
        <v>0</v>
      </c>
      <c r="K86" s="172">
        <v>0</v>
      </c>
      <c r="L86" s="131" t="s">
        <v>21</v>
      </c>
      <c r="M86" s="148">
        <v>45657</v>
      </c>
      <c r="N86" s="138">
        <v>45657</v>
      </c>
      <c r="O86" s="131" t="s">
        <v>21</v>
      </c>
      <c r="P86" s="131" t="s">
        <v>21</v>
      </c>
      <c r="Q86" s="131" t="s">
        <v>21</v>
      </c>
      <c r="R86" s="131" t="s">
        <v>21</v>
      </c>
    </row>
    <row r="87" spans="1:18" ht="31.5" hidden="1" x14ac:dyDescent="0.25">
      <c r="A87" s="416"/>
      <c r="B87" s="96" t="s">
        <v>191</v>
      </c>
      <c r="C87" s="22"/>
      <c r="D87" s="22" t="s">
        <v>192</v>
      </c>
      <c r="E87" s="111" t="s">
        <v>193</v>
      </c>
      <c r="F87" s="22">
        <v>383</v>
      </c>
      <c r="G87" s="176">
        <v>204975</v>
      </c>
      <c r="H87" s="176">
        <v>204975</v>
      </c>
      <c r="I87" s="176">
        <v>184511.97999999998</v>
      </c>
      <c r="J87" s="176">
        <v>0</v>
      </c>
      <c r="K87" s="176">
        <f>H87</f>
        <v>204975</v>
      </c>
      <c r="L87" s="96" t="s">
        <v>21</v>
      </c>
      <c r="M87" s="146">
        <v>45747</v>
      </c>
      <c r="N87" s="150" t="s">
        <v>533</v>
      </c>
      <c r="O87" s="96" t="s">
        <v>21</v>
      </c>
      <c r="P87" s="96" t="s">
        <v>21</v>
      </c>
      <c r="Q87" s="96" t="s">
        <v>21</v>
      </c>
      <c r="R87" s="96" t="s">
        <v>21</v>
      </c>
    </row>
    <row r="88" spans="1:18" s="210" customFormat="1" ht="15.75" hidden="1" customHeight="1" x14ac:dyDescent="0.25">
      <c r="A88" s="414" t="s">
        <v>214</v>
      </c>
      <c r="B88" s="116" t="s">
        <v>189</v>
      </c>
      <c r="C88" s="117"/>
      <c r="D88" s="116" t="s">
        <v>21</v>
      </c>
      <c r="E88" s="116" t="s">
        <v>187</v>
      </c>
      <c r="F88" s="117"/>
      <c r="G88" s="116">
        <v>1</v>
      </c>
      <c r="H88" s="116">
        <v>1</v>
      </c>
      <c r="I88" s="116">
        <v>0</v>
      </c>
      <c r="J88" s="116">
        <v>0</v>
      </c>
      <c r="K88" s="116">
        <v>0</v>
      </c>
      <c r="L88" s="116" t="s">
        <v>21</v>
      </c>
      <c r="M88" s="120">
        <v>45838</v>
      </c>
      <c r="N88" s="149">
        <v>45838</v>
      </c>
      <c r="O88" s="116">
        <v>0</v>
      </c>
      <c r="P88" s="116" t="s">
        <v>21</v>
      </c>
      <c r="Q88" s="143">
        <v>0</v>
      </c>
      <c r="R88" s="143">
        <v>0</v>
      </c>
    </row>
    <row r="89" spans="1:18" hidden="1" x14ac:dyDescent="0.25">
      <c r="A89" s="415"/>
      <c r="B89" s="96" t="s">
        <v>190</v>
      </c>
      <c r="C89" s="22"/>
      <c r="D89" s="22"/>
      <c r="E89" s="96"/>
      <c r="F89" s="22"/>
      <c r="G89" s="96" t="s">
        <v>21</v>
      </c>
      <c r="H89" s="22"/>
      <c r="I89" s="96" t="s">
        <v>21</v>
      </c>
      <c r="J89" s="22"/>
      <c r="K89" s="22"/>
      <c r="L89" s="96" t="s">
        <v>21</v>
      </c>
      <c r="M89" s="146"/>
      <c r="N89" s="147"/>
      <c r="O89" s="96" t="s">
        <v>21</v>
      </c>
      <c r="P89" s="96" t="s">
        <v>21</v>
      </c>
      <c r="Q89" s="96" t="s">
        <v>21</v>
      </c>
      <c r="R89" s="96" t="s">
        <v>21</v>
      </c>
    </row>
    <row r="90" spans="1:18" ht="31.5" hidden="1" x14ac:dyDescent="0.25">
      <c r="A90" s="415"/>
      <c r="B90" s="131" t="s">
        <v>191</v>
      </c>
      <c r="C90" s="132"/>
      <c r="D90" s="132" t="s">
        <v>192</v>
      </c>
      <c r="E90" s="131" t="s">
        <v>193</v>
      </c>
      <c r="F90" s="132">
        <v>383</v>
      </c>
      <c r="G90" s="172">
        <v>335000</v>
      </c>
      <c r="H90" s="172">
        <v>0</v>
      </c>
      <c r="I90" s="172">
        <v>431709</v>
      </c>
      <c r="J90" s="172">
        <v>0</v>
      </c>
      <c r="K90" s="172">
        <v>0</v>
      </c>
      <c r="L90" s="131" t="s">
        <v>21</v>
      </c>
      <c r="M90" s="148">
        <v>45657</v>
      </c>
      <c r="N90" s="138">
        <v>45657</v>
      </c>
      <c r="O90" s="131" t="s">
        <v>21</v>
      </c>
      <c r="P90" s="131" t="s">
        <v>21</v>
      </c>
      <c r="Q90" s="131" t="s">
        <v>21</v>
      </c>
      <c r="R90" s="131" t="s">
        <v>21</v>
      </c>
    </row>
    <row r="91" spans="1:18" ht="31.5" hidden="1" x14ac:dyDescent="0.25">
      <c r="A91" s="416"/>
      <c r="B91" s="96" t="s">
        <v>191</v>
      </c>
      <c r="C91" s="22"/>
      <c r="D91" s="22" t="s">
        <v>192</v>
      </c>
      <c r="E91" s="111" t="s">
        <v>193</v>
      </c>
      <c r="F91" s="22">
        <v>383</v>
      </c>
      <c r="G91" s="176">
        <v>502500</v>
      </c>
      <c r="H91" s="176">
        <v>502500</v>
      </c>
      <c r="I91" s="176">
        <v>431709</v>
      </c>
      <c r="J91" s="176">
        <v>0</v>
      </c>
      <c r="K91" s="176">
        <f>H91</f>
        <v>502500</v>
      </c>
      <c r="L91" s="96" t="s">
        <v>21</v>
      </c>
      <c r="M91" s="146">
        <v>45747</v>
      </c>
      <c r="N91" s="150" t="s">
        <v>533</v>
      </c>
      <c r="O91" s="96" t="s">
        <v>21</v>
      </c>
      <c r="P91" s="96" t="s">
        <v>21</v>
      </c>
      <c r="Q91" s="96" t="s">
        <v>21</v>
      </c>
      <c r="R91" s="96" t="s">
        <v>21</v>
      </c>
    </row>
    <row r="92" spans="1:18" s="210" customFormat="1" ht="15.75" hidden="1" customHeight="1" x14ac:dyDescent="0.25">
      <c r="A92" s="414" t="s">
        <v>215</v>
      </c>
      <c r="B92" s="116" t="s">
        <v>189</v>
      </c>
      <c r="C92" s="117"/>
      <c r="D92" s="116" t="s">
        <v>21</v>
      </c>
      <c r="E92" s="116" t="s">
        <v>187</v>
      </c>
      <c r="F92" s="117"/>
      <c r="G92" s="116">
        <v>1</v>
      </c>
      <c r="H92" s="116">
        <v>1</v>
      </c>
      <c r="I92" s="116">
        <v>0</v>
      </c>
      <c r="J92" s="116">
        <v>0</v>
      </c>
      <c r="K92" s="116">
        <v>0</v>
      </c>
      <c r="L92" s="116" t="s">
        <v>21</v>
      </c>
      <c r="M92" s="120">
        <v>45838</v>
      </c>
      <c r="N92" s="149">
        <v>45838</v>
      </c>
      <c r="O92" s="116">
        <v>0</v>
      </c>
      <c r="P92" s="116" t="s">
        <v>21</v>
      </c>
      <c r="Q92" s="143">
        <v>0</v>
      </c>
      <c r="R92" s="143">
        <v>0</v>
      </c>
    </row>
    <row r="93" spans="1:18" hidden="1" x14ac:dyDescent="0.25">
      <c r="A93" s="415"/>
      <c r="B93" s="96" t="s">
        <v>190</v>
      </c>
      <c r="C93" s="22"/>
      <c r="D93" s="22"/>
      <c r="E93" s="96"/>
      <c r="F93" s="22"/>
      <c r="G93" s="96" t="s">
        <v>21</v>
      </c>
      <c r="H93" s="22"/>
      <c r="I93" s="96" t="s">
        <v>21</v>
      </c>
      <c r="J93" s="22"/>
      <c r="K93" s="22"/>
      <c r="L93" s="96" t="s">
        <v>21</v>
      </c>
      <c r="M93" s="146"/>
      <c r="N93" s="147"/>
      <c r="O93" s="96" t="s">
        <v>21</v>
      </c>
      <c r="P93" s="96" t="s">
        <v>21</v>
      </c>
      <c r="Q93" s="96" t="s">
        <v>21</v>
      </c>
      <c r="R93" s="96" t="s">
        <v>21</v>
      </c>
    </row>
    <row r="94" spans="1:18" ht="31.5" hidden="1" x14ac:dyDescent="0.25">
      <c r="A94" s="415"/>
      <c r="B94" s="131" t="s">
        <v>191</v>
      </c>
      <c r="C94" s="132"/>
      <c r="D94" s="132" t="s">
        <v>192</v>
      </c>
      <c r="E94" s="131" t="s">
        <v>193</v>
      </c>
      <c r="F94" s="132">
        <v>383</v>
      </c>
      <c r="G94" s="172">
        <v>335000</v>
      </c>
      <c r="H94" s="172">
        <v>0</v>
      </c>
      <c r="I94" s="172">
        <v>500000</v>
      </c>
      <c r="J94" s="172">
        <v>0</v>
      </c>
      <c r="K94" s="172">
        <v>0</v>
      </c>
      <c r="L94" s="131" t="s">
        <v>21</v>
      </c>
      <c r="M94" s="148">
        <v>45657</v>
      </c>
      <c r="N94" s="138">
        <v>45657</v>
      </c>
      <c r="O94" s="131" t="s">
        <v>21</v>
      </c>
      <c r="P94" s="131" t="s">
        <v>21</v>
      </c>
      <c r="Q94" s="131" t="s">
        <v>21</v>
      </c>
      <c r="R94" s="131" t="s">
        <v>21</v>
      </c>
    </row>
    <row r="95" spans="1:18" ht="41.25" hidden="1" customHeight="1" x14ac:dyDescent="0.25">
      <c r="A95" s="416"/>
      <c r="B95" s="96" t="s">
        <v>191</v>
      </c>
      <c r="C95" s="22"/>
      <c r="D95" s="22" t="s">
        <v>192</v>
      </c>
      <c r="E95" s="111" t="s">
        <v>193</v>
      </c>
      <c r="F95" s="22">
        <v>383</v>
      </c>
      <c r="G95" s="176">
        <v>502500</v>
      </c>
      <c r="H95" s="176">
        <v>502500</v>
      </c>
      <c r="I95" s="176">
        <v>500000</v>
      </c>
      <c r="J95" s="176">
        <v>0</v>
      </c>
      <c r="K95" s="176">
        <f>H95</f>
        <v>502500</v>
      </c>
      <c r="L95" s="96" t="s">
        <v>21</v>
      </c>
      <c r="M95" s="146">
        <v>45747</v>
      </c>
      <c r="N95" s="150" t="s">
        <v>533</v>
      </c>
      <c r="O95" s="96" t="s">
        <v>21</v>
      </c>
      <c r="P95" s="96" t="s">
        <v>21</v>
      </c>
      <c r="Q95" s="96" t="s">
        <v>21</v>
      </c>
      <c r="R95" s="96" t="s">
        <v>21</v>
      </c>
    </row>
    <row r="96" spans="1:18" s="210" customFormat="1" ht="15.75" hidden="1" customHeight="1" x14ac:dyDescent="0.25">
      <c r="A96" s="414" t="s">
        <v>216</v>
      </c>
      <c r="B96" s="116" t="s">
        <v>189</v>
      </c>
      <c r="C96" s="117"/>
      <c r="D96" s="116" t="s">
        <v>21</v>
      </c>
      <c r="E96" s="116" t="s">
        <v>187</v>
      </c>
      <c r="F96" s="117"/>
      <c r="G96" s="116">
        <v>1</v>
      </c>
      <c r="H96" s="116">
        <v>1</v>
      </c>
      <c r="I96" s="116">
        <v>1</v>
      </c>
      <c r="J96" s="116">
        <v>1</v>
      </c>
      <c r="K96" s="116">
        <v>1</v>
      </c>
      <c r="L96" s="116" t="s">
        <v>21</v>
      </c>
      <c r="M96" s="120">
        <v>45838</v>
      </c>
      <c r="N96" s="142">
        <v>45657</v>
      </c>
      <c r="O96" s="116">
        <v>0</v>
      </c>
      <c r="P96" s="116" t="s">
        <v>21</v>
      </c>
      <c r="Q96" s="143">
        <v>0</v>
      </c>
      <c r="R96" s="143">
        <v>0</v>
      </c>
    </row>
    <row r="97" spans="1:18" hidden="1" x14ac:dyDescent="0.25">
      <c r="A97" s="415"/>
      <c r="B97" s="96" t="s">
        <v>190</v>
      </c>
      <c r="C97" s="22"/>
      <c r="D97" s="22"/>
      <c r="E97" s="96"/>
      <c r="F97" s="22"/>
      <c r="G97" s="96" t="s">
        <v>21</v>
      </c>
      <c r="H97" s="22"/>
      <c r="I97" s="96" t="s">
        <v>21</v>
      </c>
      <c r="J97" s="22"/>
      <c r="K97" s="22"/>
      <c r="L97" s="96" t="s">
        <v>21</v>
      </c>
      <c r="M97" s="146"/>
      <c r="N97" s="147"/>
      <c r="O97" s="96" t="s">
        <v>21</v>
      </c>
      <c r="P97" s="96" t="s">
        <v>21</v>
      </c>
      <c r="Q97" s="96" t="s">
        <v>21</v>
      </c>
      <c r="R97" s="96" t="s">
        <v>21</v>
      </c>
    </row>
    <row r="98" spans="1:18" ht="31.5" hidden="1" x14ac:dyDescent="0.25">
      <c r="A98" s="415"/>
      <c r="B98" s="131" t="s">
        <v>191</v>
      </c>
      <c r="C98" s="132"/>
      <c r="D98" s="132" t="s">
        <v>192</v>
      </c>
      <c r="E98" s="131" t="s">
        <v>193</v>
      </c>
      <c r="F98" s="132">
        <v>383</v>
      </c>
      <c r="G98" s="172">
        <v>200000</v>
      </c>
      <c r="H98" s="172">
        <v>0</v>
      </c>
      <c r="I98" s="172">
        <v>629132</v>
      </c>
      <c r="J98" s="172">
        <v>0</v>
      </c>
      <c r="K98" s="172">
        <v>0</v>
      </c>
      <c r="L98" s="131" t="s">
        <v>21</v>
      </c>
      <c r="M98" s="148">
        <v>45657</v>
      </c>
      <c r="N98" s="138">
        <v>45657</v>
      </c>
      <c r="O98" s="131" t="s">
        <v>21</v>
      </c>
      <c r="P98" s="131" t="s">
        <v>21</v>
      </c>
      <c r="Q98" s="131" t="s">
        <v>21</v>
      </c>
      <c r="R98" s="131" t="s">
        <v>21</v>
      </c>
    </row>
    <row r="99" spans="1:18" ht="31.5" hidden="1" x14ac:dyDescent="0.25">
      <c r="A99" s="416"/>
      <c r="B99" s="96" t="s">
        <v>191</v>
      </c>
      <c r="C99" s="22"/>
      <c r="D99" s="22" t="s">
        <v>192</v>
      </c>
      <c r="E99" s="111" t="s">
        <v>193</v>
      </c>
      <c r="F99" s="22">
        <v>383</v>
      </c>
      <c r="G99" s="176">
        <v>299955</v>
      </c>
      <c r="H99" s="176">
        <v>299955</v>
      </c>
      <c r="I99" s="176">
        <v>629132</v>
      </c>
      <c r="J99" s="176">
        <v>0</v>
      </c>
      <c r="K99" s="176">
        <v>0</v>
      </c>
      <c r="L99" s="96" t="s">
        <v>21</v>
      </c>
      <c r="M99" s="146">
        <v>45747</v>
      </c>
      <c r="N99" s="150">
        <v>45657</v>
      </c>
      <c r="O99" s="96" t="s">
        <v>21</v>
      </c>
      <c r="P99" s="96" t="s">
        <v>21</v>
      </c>
      <c r="Q99" s="96" t="s">
        <v>21</v>
      </c>
      <c r="R99" s="96" t="s">
        <v>21</v>
      </c>
    </row>
    <row r="100" spans="1:18" s="210" customFormat="1" ht="15.75" hidden="1" customHeight="1" x14ac:dyDescent="0.25">
      <c r="A100" s="414" t="s">
        <v>217</v>
      </c>
      <c r="B100" s="116" t="s">
        <v>189</v>
      </c>
      <c r="C100" s="117"/>
      <c r="D100" s="116" t="s">
        <v>21</v>
      </c>
      <c r="E100" s="116" t="s">
        <v>187</v>
      </c>
      <c r="F100" s="117"/>
      <c r="G100" s="116">
        <v>1</v>
      </c>
      <c r="H100" s="116">
        <v>1</v>
      </c>
      <c r="I100" s="116">
        <v>0</v>
      </c>
      <c r="J100" s="116">
        <v>0</v>
      </c>
      <c r="K100" s="116">
        <v>0</v>
      </c>
      <c r="L100" s="116" t="s">
        <v>21</v>
      </c>
      <c r="M100" s="120">
        <v>45838</v>
      </c>
      <c r="N100" s="149">
        <v>45838</v>
      </c>
      <c r="O100" s="116">
        <v>0</v>
      </c>
      <c r="P100" s="116" t="s">
        <v>21</v>
      </c>
      <c r="Q100" s="143">
        <v>0</v>
      </c>
      <c r="R100" s="143">
        <v>0</v>
      </c>
    </row>
    <row r="101" spans="1:18" hidden="1" x14ac:dyDescent="0.25">
      <c r="A101" s="415"/>
      <c r="B101" s="96" t="s">
        <v>190</v>
      </c>
      <c r="C101" s="22"/>
      <c r="D101" s="22"/>
      <c r="E101" s="96"/>
      <c r="F101" s="22"/>
      <c r="G101" s="96" t="s">
        <v>21</v>
      </c>
      <c r="H101" s="22"/>
      <c r="I101" s="96" t="s">
        <v>21</v>
      </c>
      <c r="J101" s="22"/>
      <c r="K101" s="22"/>
      <c r="L101" s="96" t="s">
        <v>21</v>
      </c>
      <c r="M101" s="146"/>
      <c r="N101" s="147"/>
      <c r="O101" s="96" t="s">
        <v>21</v>
      </c>
      <c r="P101" s="96" t="s">
        <v>21</v>
      </c>
      <c r="Q101" s="96" t="s">
        <v>21</v>
      </c>
      <c r="R101" s="96" t="s">
        <v>21</v>
      </c>
    </row>
    <row r="102" spans="1:18" ht="31.5" hidden="1" x14ac:dyDescent="0.25">
      <c r="A102" s="415"/>
      <c r="B102" s="131" t="s">
        <v>191</v>
      </c>
      <c r="C102" s="132"/>
      <c r="D102" s="132" t="s">
        <v>192</v>
      </c>
      <c r="E102" s="131" t="s">
        <v>193</v>
      </c>
      <c r="F102" s="132">
        <v>383</v>
      </c>
      <c r="G102" s="172">
        <v>333500</v>
      </c>
      <c r="H102" s="172">
        <v>0</v>
      </c>
      <c r="I102" s="172">
        <v>499994</v>
      </c>
      <c r="J102" s="172">
        <v>0</v>
      </c>
      <c r="K102" s="172">
        <v>0</v>
      </c>
      <c r="L102" s="131" t="s">
        <v>21</v>
      </c>
      <c r="M102" s="148">
        <v>45657</v>
      </c>
      <c r="N102" s="138">
        <v>45657</v>
      </c>
      <c r="O102" s="131" t="s">
        <v>21</v>
      </c>
      <c r="P102" s="131" t="s">
        <v>21</v>
      </c>
      <c r="Q102" s="131" t="s">
        <v>21</v>
      </c>
      <c r="R102" s="131" t="s">
        <v>21</v>
      </c>
    </row>
    <row r="103" spans="1:18" ht="31.5" hidden="1" x14ac:dyDescent="0.25">
      <c r="A103" s="416"/>
      <c r="B103" s="96" t="s">
        <v>191</v>
      </c>
      <c r="C103" s="22"/>
      <c r="D103" s="22" t="s">
        <v>192</v>
      </c>
      <c r="E103" s="111" t="s">
        <v>193</v>
      </c>
      <c r="F103" s="22">
        <v>383</v>
      </c>
      <c r="G103" s="176">
        <v>500250</v>
      </c>
      <c r="H103" s="176">
        <v>500250</v>
      </c>
      <c r="I103" s="176">
        <v>499994</v>
      </c>
      <c r="J103" s="176">
        <v>0</v>
      </c>
      <c r="K103" s="176">
        <f>G103</f>
        <v>500250</v>
      </c>
      <c r="L103" s="96" t="s">
        <v>21</v>
      </c>
      <c r="M103" s="146">
        <v>45747</v>
      </c>
      <c r="N103" s="150" t="s">
        <v>533</v>
      </c>
      <c r="O103" s="96" t="s">
        <v>21</v>
      </c>
      <c r="P103" s="96" t="s">
        <v>21</v>
      </c>
      <c r="Q103" s="96" t="s">
        <v>21</v>
      </c>
      <c r="R103" s="96" t="s">
        <v>21</v>
      </c>
    </row>
    <row r="104" spans="1:18" s="210" customFormat="1" ht="15.75" hidden="1" customHeight="1" x14ac:dyDescent="0.25">
      <c r="A104" s="414" t="s">
        <v>218</v>
      </c>
      <c r="B104" s="116" t="s">
        <v>189</v>
      </c>
      <c r="C104" s="117"/>
      <c r="D104" s="116" t="s">
        <v>21</v>
      </c>
      <c r="E104" s="116" t="s">
        <v>187</v>
      </c>
      <c r="F104" s="117"/>
      <c r="G104" s="116">
        <v>1</v>
      </c>
      <c r="H104" s="116">
        <v>1</v>
      </c>
      <c r="I104" s="116">
        <v>0</v>
      </c>
      <c r="J104" s="116">
        <v>0</v>
      </c>
      <c r="K104" s="116">
        <v>0</v>
      </c>
      <c r="L104" s="116" t="s">
        <v>21</v>
      </c>
      <c r="M104" s="120">
        <v>45838</v>
      </c>
      <c r="N104" s="149">
        <v>45838</v>
      </c>
      <c r="O104" s="116">
        <v>0</v>
      </c>
      <c r="P104" s="116" t="s">
        <v>21</v>
      </c>
      <c r="Q104" s="143">
        <v>0</v>
      </c>
      <c r="R104" s="143">
        <v>0</v>
      </c>
    </row>
    <row r="105" spans="1:18" hidden="1" x14ac:dyDescent="0.25">
      <c r="A105" s="415"/>
      <c r="B105" s="96" t="s">
        <v>190</v>
      </c>
      <c r="C105" s="22"/>
      <c r="D105" s="22"/>
      <c r="E105" s="96"/>
      <c r="F105" s="22"/>
      <c r="G105" s="96" t="s">
        <v>21</v>
      </c>
      <c r="H105" s="22"/>
      <c r="I105" s="96" t="s">
        <v>21</v>
      </c>
      <c r="J105" s="22"/>
      <c r="K105" s="22"/>
      <c r="L105" s="96" t="s">
        <v>21</v>
      </c>
      <c r="M105" s="146"/>
      <c r="N105" s="147"/>
      <c r="O105" s="96" t="s">
        <v>21</v>
      </c>
      <c r="P105" s="96" t="s">
        <v>21</v>
      </c>
      <c r="Q105" s="96" t="s">
        <v>21</v>
      </c>
      <c r="R105" s="96" t="s">
        <v>21</v>
      </c>
    </row>
    <row r="106" spans="1:18" ht="31.5" hidden="1" x14ac:dyDescent="0.25">
      <c r="A106" s="415"/>
      <c r="B106" s="131" t="s">
        <v>191</v>
      </c>
      <c r="C106" s="132"/>
      <c r="D106" s="132" t="s">
        <v>192</v>
      </c>
      <c r="E106" s="131" t="s">
        <v>193</v>
      </c>
      <c r="F106" s="132">
        <v>383</v>
      </c>
      <c r="G106" s="172">
        <v>334858</v>
      </c>
      <c r="H106" s="172">
        <v>0</v>
      </c>
      <c r="I106" s="172">
        <v>499994</v>
      </c>
      <c r="J106" s="172">
        <v>0</v>
      </c>
      <c r="K106" s="172">
        <v>0</v>
      </c>
      <c r="L106" s="131" t="s">
        <v>21</v>
      </c>
      <c r="M106" s="148">
        <v>45657</v>
      </c>
      <c r="N106" s="138">
        <v>45657</v>
      </c>
      <c r="O106" s="131" t="s">
        <v>21</v>
      </c>
      <c r="P106" s="131" t="s">
        <v>21</v>
      </c>
      <c r="Q106" s="131" t="s">
        <v>21</v>
      </c>
      <c r="R106" s="131" t="s">
        <v>21</v>
      </c>
    </row>
    <row r="107" spans="1:18" ht="31.5" hidden="1" x14ac:dyDescent="0.25">
      <c r="A107" s="416"/>
      <c r="B107" s="96" t="s">
        <v>191</v>
      </c>
      <c r="C107" s="22"/>
      <c r="D107" s="22" t="s">
        <v>192</v>
      </c>
      <c r="E107" s="111" t="s">
        <v>193</v>
      </c>
      <c r="F107" s="22">
        <v>383</v>
      </c>
      <c r="G107" s="176">
        <v>502287</v>
      </c>
      <c r="H107" s="176">
        <v>502287</v>
      </c>
      <c r="I107" s="176">
        <v>499994</v>
      </c>
      <c r="J107" s="176">
        <v>0</v>
      </c>
      <c r="K107" s="176">
        <f>G107</f>
        <v>502287</v>
      </c>
      <c r="L107" s="96" t="s">
        <v>21</v>
      </c>
      <c r="M107" s="146">
        <v>45747</v>
      </c>
      <c r="N107" s="150" t="s">
        <v>533</v>
      </c>
      <c r="O107" s="96" t="s">
        <v>21</v>
      </c>
      <c r="P107" s="96" t="s">
        <v>21</v>
      </c>
      <c r="Q107" s="96" t="s">
        <v>21</v>
      </c>
      <c r="R107" s="96" t="s">
        <v>21</v>
      </c>
    </row>
    <row r="108" spans="1:18" s="210" customFormat="1" ht="15.75" hidden="1" customHeight="1" x14ac:dyDescent="0.25">
      <c r="A108" s="414" t="s">
        <v>219</v>
      </c>
      <c r="B108" s="116" t="s">
        <v>189</v>
      </c>
      <c r="C108" s="117"/>
      <c r="D108" s="116" t="s">
        <v>21</v>
      </c>
      <c r="E108" s="116" t="s">
        <v>187</v>
      </c>
      <c r="F108" s="117"/>
      <c r="G108" s="116">
        <v>1</v>
      </c>
      <c r="H108" s="116">
        <v>1</v>
      </c>
      <c r="I108" s="116">
        <v>0</v>
      </c>
      <c r="J108" s="116">
        <v>0</v>
      </c>
      <c r="K108" s="116">
        <v>0</v>
      </c>
      <c r="L108" s="116" t="s">
        <v>21</v>
      </c>
      <c r="M108" s="120">
        <v>45838</v>
      </c>
      <c r="N108" s="149">
        <v>45838</v>
      </c>
      <c r="O108" s="116">
        <v>0</v>
      </c>
      <c r="P108" s="116" t="s">
        <v>21</v>
      </c>
      <c r="Q108" s="143">
        <v>0</v>
      </c>
      <c r="R108" s="143">
        <v>0</v>
      </c>
    </row>
    <row r="109" spans="1:18" hidden="1" x14ac:dyDescent="0.25">
      <c r="A109" s="415"/>
      <c r="B109" s="96" t="s">
        <v>190</v>
      </c>
      <c r="C109" s="22"/>
      <c r="D109" s="22"/>
      <c r="E109" s="96"/>
      <c r="F109" s="22"/>
      <c r="G109" s="96" t="s">
        <v>21</v>
      </c>
      <c r="H109" s="22"/>
      <c r="I109" s="96" t="s">
        <v>21</v>
      </c>
      <c r="J109" s="22"/>
      <c r="K109" s="22"/>
      <c r="L109" s="96" t="s">
        <v>21</v>
      </c>
      <c r="M109" s="146"/>
      <c r="N109" s="147"/>
      <c r="O109" s="96" t="s">
        <v>21</v>
      </c>
      <c r="P109" s="96" t="s">
        <v>21</v>
      </c>
      <c r="Q109" s="96" t="s">
        <v>21</v>
      </c>
      <c r="R109" s="96" t="s">
        <v>21</v>
      </c>
    </row>
    <row r="110" spans="1:18" ht="31.5" hidden="1" x14ac:dyDescent="0.25">
      <c r="A110" s="415"/>
      <c r="B110" s="131" t="s">
        <v>191</v>
      </c>
      <c r="C110" s="132"/>
      <c r="D110" s="132" t="s">
        <v>192</v>
      </c>
      <c r="E110" s="131" t="s">
        <v>193</v>
      </c>
      <c r="F110" s="132">
        <v>383</v>
      </c>
      <c r="G110" s="172">
        <v>335000</v>
      </c>
      <c r="H110" s="172">
        <v>0</v>
      </c>
      <c r="I110" s="172">
        <v>0</v>
      </c>
      <c r="J110" s="172">
        <v>0</v>
      </c>
      <c r="K110" s="172">
        <f>G110</f>
        <v>335000</v>
      </c>
      <c r="L110" s="131" t="s">
        <v>21</v>
      </c>
      <c r="M110" s="148">
        <v>45657</v>
      </c>
      <c r="N110" s="138">
        <v>45838</v>
      </c>
      <c r="O110" s="131" t="s">
        <v>21</v>
      </c>
      <c r="P110" s="131" t="s">
        <v>21</v>
      </c>
      <c r="Q110" s="131" t="s">
        <v>21</v>
      </c>
      <c r="R110" s="131" t="s">
        <v>21</v>
      </c>
    </row>
    <row r="111" spans="1:18" ht="31.5" hidden="1" x14ac:dyDescent="0.25">
      <c r="A111" s="416"/>
      <c r="B111" s="96" t="s">
        <v>191</v>
      </c>
      <c r="C111" s="22"/>
      <c r="D111" s="22" t="s">
        <v>192</v>
      </c>
      <c r="E111" s="111" t="s">
        <v>193</v>
      </c>
      <c r="F111" s="22">
        <v>383</v>
      </c>
      <c r="G111" s="176">
        <v>502500</v>
      </c>
      <c r="H111" s="176">
        <v>0</v>
      </c>
      <c r="I111" s="176">
        <v>0</v>
      </c>
      <c r="J111" s="176">
        <v>0</v>
      </c>
      <c r="K111" s="176">
        <f>G111</f>
        <v>502500</v>
      </c>
      <c r="L111" s="96" t="s">
        <v>21</v>
      </c>
      <c r="M111" s="146">
        <v>45747</v>
      </c>
      <c r="N111" s="150" t="s">
        <v>533</v>
      </c>
      <c r="O111" s="96" t="s">
        <v>21</v>
      </c>
      <c r="P111" s="96" t="s">
        <v>21</v>
      </c>
      <c r="Q111" s="96" t="s">
        <v>21</v>
      </c>
      <c r="R111" s="96" t="s">
        <v>21</v>
      </c>
    </row>
    <row r="112" spans="1:18" s="210" customFormat="1" ht="15.75" hidden="1" customHeight="1" x14ac:dyDescent="0.25">
      <c r="A112" s="414" t="s">
        <v>220</v>
      </c>
      <c r="B112" s="116" t="s">
        <v>189</v>
      </c>
      <c r="C112" s="117"/>
      <c r="D112" s="116" t="s">
        <v>21</v>
      </c>
      <c r="E112" s="116" t="s">
        <v>187</v>
      </c>
      <c r="F112" s="117"/>
      <c r="G112" s="116">
        <v>1</v>
      </c>
      <c r="H112" s="116">
        <v>1</v>
      </c>
      <c r="I112" s="116">
        <v>0</v>
      </c>
      <c r="J112" s="116">
        <v>0</v>
      </c>
      <c r="K112" s="116">
        <v>0</v>
      </c>
      <c r="L112" s="116" t="s">
        <v>21</v>
      </c>
      <c r="M112" s="120">
        <v>45838</v>
      </c>
      <c r="N112" s="149">
        <v>45838</v>
      </c>
      <c r="O112" s="116">
        <v>0</v>
      </c>
      <c r="P112" s="116" t="s">
        <v>21</v>
      </c>
      <c r="Q112" s="143">
        <v>0</v>
      </c>
      <c r="R112" s="143">
        <v>0</v>
      </c>
    </row>
    <row r="113" spans="1:18" hidden="1" x14ac:dyDescent="0.25">
      <c r="A113" s="415"/>
      <c r="B113" s="96" t="s">
        <v>190</v>
      </c>
      <c r="C113" s="22"/>
      <c r="D113" s="22"/>
      <c r="E113" s="96"/>
      <c r="F113" s="22"/>
      <c r="G113" s="96" t="s">
        <v>21</v>
      </c>
      <c r="H113" s="22"/>
      <c r="I113" s="96" t="s">
        <v>21</v>
      </c>
      <c r="J113" s="22"/>
      <c r="K113" s="22"/>
      <c r="L113" s="96" t="s">
        <v>21</v>
      </c>
      <c r="M113" s="146"/>
      <c r="N113" s="147"/>
      <c r="O113" s="96" t="s">
        <v>21</v>
      </c>
      <c r="P113" s="96" t="s">
        <v>21</v>
      </c>
      <c r="Q113" s="96" t="s">
        <v>21</v>
      </c>
      <c r="R113" s="96" t="s">
        <v>21</v>
      </c>
    </row>
    <row r="114" spans="1:18" ht="31.5" hidden="1" x14ac:dyDescent="0.25">
      <c r="A114" s="415"/>
      <c r="B114" s="131" t="s">
        <v>191</v>
      </c>
      <c r="C114" s="132"/>
      <c r="D114" s="132" t="s">
        <v>192</v>
      </c>
      <c r="E114" s="131" t="s">
        <v>193</v>
      </c>
      <c r="F114" s="132">
        <v>383</v>
      </c>
      <c r="G114" s="172">
        <v>335000</v>
      </c>
      <c r="H114" s="172">
        <v>0</v>
      </c>
      <c r="I114" s="172">
        <v>0</v>
      </c>
      <c r="J114" s="172">
        <v>0</v>
      </c>
      <c r="K114" s="172">
        <f>G114</f>
        <v>335000</v>
      </c>
      <c r="L114" s="131" t="s">
        <v>21</v>
      </c>
      <c r="M114" s="148">
        <v>45657</v>
      </c>
      <c r="N114" s="138">
        <v>45838</v>
      </c>
      <c r="O114" s="131" t="s">
        <v>21</v>
      </c>
      <c r="P114" s="131" t="s">
        <v>21</v>
      </c>
      <c r="Q114" s="131" t="s">
        <v>21</v>
      </c>
      <c r="R114" s="131" t="s">
        <v>21</v>
      </c>
    </row>
    <row r="115" spans="1:18" ht="31.5" hidden="1" x14ac:dyDescent="0.25">
      <c r="A115" s="416"/>
      <c r="B115" s="96" t="s">
        <v>191</v>
      </c>
      <c r="C115" s="22"/>
      <c r="D115" s="22" t="s">
        <v>192</v>
      </c>
      <c r="E115" s="111" t="s">
        <v>193</v>
      </c>
      <c r="F115" s="22">
        <v>383</v>
      </c>
      <c r="G115" s="176">
        <v>502500</v>
      </c>
      <c r="H115" s="176">
        <v>502500</v>
      </c>
      <c r="I115" s="176">
        <v>0</v>
      </c>
      <c r="J115" s="176">
        <v>0</v>
      </c>
      <c r="K115" s="176">
        <f>G115</f>
        <v>502500</v>
      </c>
      <c r="L115" s="96" t="s">
        <v>21</v>
      </c>
      <c r="M115" s="146">
        <v>45747</v>
      </c>
      <c r="N115" s="150" t="s">
        <v>533</v>
      </c>
      <c r="O115" s="96" t="s">
        <v>21</v>
      </c>
      <c r="P115" s="96" t="s">
        <v>21</v>
      </c>
      <c r="Q115" s="96" t="s">
        <v>21</v>
      </c>
      <c r="R115" s="96" t="s">
        <v>21</v>
      </c>
    </row>
    <row r="116" spans="1:18" s="210" customFormat="1" ht="15.75" hidden="1" customHeight="1" x14ac:dyDescent="0.25">
      <c r="A116" s="414" t="s">
        <v>221</v>
      </c>
      <c r="B116" s="116" t="s">
        <v>189</v>
      </c>
      <c r="C116" s="117"/>
      <c r="D116" s="116" t="s">
        <v>21</v>
      </c>
      <c r="E116" s="116" t="s">
        <v>187</v>
      </c>
      <c r="F116" s="117"/>
      <c r="G116" s="116">
        <v>1</v>
      </c>
      <c r="H116" s="116">
        <v>1</v>
      </c>
      <c r="I116" s="116">
        <v>0</v>
      </c>
      <c r="J116" s="116">
        <v>0</v>
      </c>
      <c r="K116" s="116">
        <v>0</v>
      </c>
      <c r="L116" s="116" t="s">
        <v>21</v>
      </c>
      <c r="M116" s="120">
        <v>45838</v>
      </c>
      <c r="N116" s="149">
        <v>45838</v>
      </c>
      <c r="O116" s="116">
        <v>0</v>
      </c>
      <c r="P116" s="116" t="s">
        <v>21</v>
      </c>
      <c r="Q116" s="143">
        <v>0</v>
      </c>
      <c r="R116" s="143">
        <v>0</v>
      </c>
    </row>
    <row r="117" spans="1:18" hidden="1" x14ac:dyDescent="0.25">
      <c r="A117" s="415"/>
      <c r="B117" s="96" t="s">
        <v>190</v>
      </c>
      <c r="C117" s="22"/>
      <c r="D117" s="22"/>
      <c r="E117" s="96"/>
      <c r="F117" s="22"/>
      <c r="G117" s="96" t="s">
        <v>21</v>
      </c>
      <c r="H117" s="22"/>
      <c r="I117" s="96" t="s">
        <v>21</v>
      </c>
      <c r="J117" s="22"/>
      <c r="K117" s="22"/>
      <c r="L117" s="96" t="s">
        <v>21</v>
      </c>
      <c r="M117" s="146"/>
      <c r="N117" s="147"/>
      <c r="O117" s="96" t="s">
        <v>21</v>
      </c>
      <c r="P117" s="96" t="s">
        <v>21</v>
      </c>
      <c r="Q117" s="96" t="s">
        <v>21</v>
      </c>
      <c r="R117" s="96" t="s">
        <v>21</v>
      </c>
    </row>
    <row r="118" spans="1:18" ht="31.5" hidden="1" x14ac:dyDescent="0.25">
      <c r="A118" s="415"/>
      <c r="B118" s="131" t="s">
        <v>191</v>
      </c>
      <c r="C118" s="132"/>
      <c r="D118" s="132" t="s">
        <v>192</v>
      </c>
      <c r="E118" s="131" t="s">
        <v>193</v>
      </c>
      <c r="F118" s="132">
        <v>383</v>
      </c>
      <c r="G118" s="172">
        <v>333500</v>
      </c>
      <c r="H118" s="172">
        <v>0</v>
      </c>
      <c r="I118" s="172">
        <v>620000</v>
      </c>
      <c r="J118" s="172">
        <v>0</v>
      </c>
      <c r="K118" s="172">
        <v>0</v>
      </c>
      <c r="L118" s="131" t="s">
        <v>21</v>
      </c>
      <c r="M118" s="148">
        <v>45657</v>
      </c>
      <c r="N118" s="138">
        <v>45657</v>
      </c>
      <c r="O118" s="131" t="s">
        <v>21</v>
      </c>
      <c r="P118" s="131" t="s">
        <v>21</v>
      </c>
      <c r="Q118" s="131" t="s">
        <v>21</v>
      </c>
      <c r="R118" s="131" t="s">
        <v>21</v>
      </c>
    </row>
    <row r="119" spans="1:18" ht="31.5" hidden="1" x14ac:dyDescent="0.25">
      <c r="A119" s="416"/>
      <c r="B119" s="96" t="s">
        <v>191</v>
      </c>
      <c r="C119" s="22"/>
      <c r="D119" s="22" t="s">
        <v>192</v>
      </c>
      <c r="E119" s="111" t="s">
        <v>193</v>
      </c>
      <c r="F119" s="22">
        <v>383</v>
      </c>
      <c r="G119" s="176">
        <v>500250</v>
      </c>
      <c r="H119" s="176">
        <v>500250</v>
      </c>
      <c r="I119" s="176">
        <v>620000</v>
      </c>
      <c r="J119" s="176">
        <v>0</v>
      </c>
      <c r="K119" s="176">
        <v>0</v>
      </c>
      <c r="L119" s="96" t="s">
        <v>21</v>
      </c>
      <c r="M119" s="146">
        <v>45747</v>
      </c>
      <c r="N119" s="150">
        <v>45747</v>
      </c>
      <c r="O119" s="96" t="s">
        <v>21</v>
      </c>
      <c r="P119" s="96" t="s">
        <v>21</v>
      </c>
      <c r="Q119" s="96" t="s">
        <v>21</v>
      </c>
      <c r="R119" s="96" t="s">
        <v>21</v>
      </c>
    </row>
    <row r="120" spans="1:18" s="210" customFormat="1" ht="15.75" hidden="1" customHeight="1" x14ac:dyDescent="0.25">
      <c r="A120" s="414" t="s">
        <v>222</v>
      </c>
      <c r="B120" s="116" t="s">
        <v>189</v>
      </c>
      <c r="C120" s="117"/>
      <c r="D120" s="116" t="s">
        <v>21</v>
      </c>
      <c r="E120" s="116" t="s">
        <v>187</v>
      </c>
      <c r="F120" s="117"/>
      <c r="G120" s="116">
        <v>1</v>
      </c>
      <c r="H120" s="116">
        <v>1</v>
      </c>
      <c r="I120" s="116">
        <v>0</v>
      </c>
      <c r="J120" s="116">
        <v>0</v>
      </c>
      <c r="K120" s="116">
        <v>0</v>
      </c>
      <c r="L120" s="116" t="s">
        <v>21</v>
      </c>
      <c r="M120" s="120">
        <v>45838</v>
      </c>
      <c r="N120" s="149">
        <v>45838</v>
      </c>
      <c r="O120" s="116">
        <v>0</v>
      </c>
      <c r="P120" s="116" t="s">
        <v>21</v>
      </c>
      <c r="Q120" s="143">
        <v>0</v>
      </c>
      <c r="R120" s="143">
        <v>0</v>
      </c>
    </row>
    <row r="121" spans="1:18" hidden="1" x14ac:dyDescent="0.25">
      <c r="A121" s="415"/>
      <c r="B121" s="96" t="s">
        <v>190</v>
      </c>
      <c r="C121" s="22"/>
      <c r="D121" s="22"/>
      <c r="E121" s="96"/>
      <c r="F121" s="22"/>
      <c r="G121" s="96" t="s">
        <v>21</v>
      </c>
      <c r="H121" s="22"/>
      <c r="I121" s="96" t="s">
        <v>21</v>
      </c>
      <c r="J121" s="22"/>
      <c r="K121" s="22"/>
      <c r="L121" s="96" t="s">
        <v>21</v>
      </c>
      <c r="M121" s="146"/>
      <c r="N121" s="147"/>
      <c r="O121" s="96" t="s">
        <v>21</v>
      </c>
      <c r="P121" s="96" t="s">
        <v>21</v>
      </c>
      <c r="Q121" s="96" t="s">
        <v>21</v>
      </c>
      <c r="R121" s="96" t="s">
        <v>21</v>
      </c>
    </row>
    <row r="122" spans="1:18" ht="31.5" hidden="1" x14ac:dyDescent="0.25">
      <c r="A122" s="415"/>
      <c r="B122" s="131" t="s">
        <v>191</v>
      </c>
      <c r="C122" s="132"/>
      <c r="D122" s="132" t="s">
        <v>192</v>
      </c>
      <c r="E122" s="131" t="s">
        <v>193</v>
      </c>
      <c r="F122" s="132">
        <v>383</v>
      </c>
      <c r="G122" s="172">
        <v>335900</v>
      </c>
      <c r="H122" s="172">
        <v>0</v>
      </c>
      <c r="I122" s="172">
        <v>344055</v>
      </c>
      <c r="J122" s="172">
        <v>0</v>
      </c>
      <c r="K122" s="172">
        <v>0</v>
      </c>
      <c r="L122" s="131" t="s">
        <v>21</v>
      </c>
      <c r="M122" s="148">
        <v>45657</v>
      </c>
      <c r="N122" s="138">
        <v>45657</v>
      </c>
      <c r="O122" s="131" t="s">
        <v>21</v>
      </c>
      <c r="P122" s="131" t="s">
        <v>21</v>
      </c>
      <c r="Q122" s="131" t="s">
        <v>21</v>
      </c>
      <c r="R122" s="131" t="s">
        <v>21</v>
      </c>
    </row>
    <row r="123" spans="1:18" ht="31.5" hidden="1" x14ac:dyDescent="0.25">
      <c r="A123" s="416"/>
      <c r="B123" s="96" t="s">
        <v>191</v>
      </c>
      <c r="C123" s="22"/>
      <c r="D123" s="22" t="s">
        <v>192</v>
      </c>
      <c r="E123" s="111" t="s">
        <v>193</v>
      </c>
      <c r="F123" s="22">
        <v>383</v>
      </c>
      <c r="G123" s="176">
        <v>503850</v>
      </c>
      <c r="H123" s="176">
        <v>503850</v>
      </c>
      <c r="I123" s="176">
        <v>344055</v>
      </c>
      <c r="J123" s="176">
        <v>0</v>
      </c>
      <c r="K123" s="176">
        <f>G123</f>
        <v>503850</v>
      </c>
      <c r="L123" s="96" t="s">
        <v>21</v>
      </c>
      <c r="M123" s="146">
        <v>45747</v>
      </c>
      <c r="N123" s="150" t="s">
        <v>533</v>
      </c>
      <c r="O123" s="96" t="s">
        <v>21</v>
      </c>
      <c r="P123" s="96" t="s">
        <v>21</v>
      </c>
      <c r="Q123" s="96" t="s">
        <v>21</v>
      </c>
      <c r="R123" s="96" t="s">
        <v>21</v>
      </c>
    </row>
    <row r="124" spans="1:18" s="210" customFormat="1" ht="15.75" hidden="1" customHeight="1" x14ac:dyDescent="0.25">
      <c r="A124" s="414" t="s">
        <v>223</v>
      </c>
      <c r="B124" s="116" t="s">
        <v>189</v>
      </c>
      <c r="C124" s="117"/>
      <c r="D124" s="116" t="s">
        <v>21</v>
      </c>
      <c r="E124" s="116" t="s">
        <v>187</v>
      </c>
      <c r="F124" s="117"/>
      <c r="G124" s="116">
        <v>1</v>
      </c>
      <c r="H124" s="116">
        <v>1</v>
      </c>
      <c r="I124" s="116">
        <v>0</v>
      </c>
      <c r="J124" s="116">
        <v>0</v>
      </c>
      <c r="K124" s="116">
        <v>0</v>
      </c>
      <c r="L124" s="116" t="s">
        <v>21</v>
      </c>
      <c r="M124" s="120">
        <v>45838</v>
      </c>
      <c r="N124" s="149">
        <v>45838</v>
      </c>
      <c r="O124" s="116">
        <v>0</v>
      </c>
      <c r="P124" s="116" t="s">
        <v>21</v>
      </c>
      <c r="Q124" s="143">
        <v>0</v>
      </c>
      <c r="R124" s="143">
        <v>0</v>
      </c>
    </row>
    <row r="125" spans="1:18" hidden="1" x14ac:dyDescent="0.25">
      <c r="A125" s="415"/>
      <c r="B125" s="96" t="s">
        <v>190</v>
      </c>
      <c r="C125" s="22"/>
      <c r="D125" s="22"/>
      <c r="E125" s="96"/>
      <c r="F125" s="22"/>
      <c r="G125" s="96" t="s">
        <v>21</v>
      </c>
      <c r="H125" s="22"/>
      <c r="I125" s="96" t="s">
        <v>21</v>
      </c>
      <c r="J125" s="22"/>
      <c r="K125" s="22"/>
      <c r="L125" s="96" t="s">
        <v>21</v>
      </c>
      <c r="M125" s="146"/>
      <c r="N125" s="147"/>
      <c r="O125" s="96" t="s">
        <v>21</v>
      </c>
      <c r="P125" s="96" t="s">
        <v>21</v>
      </c>
      <c r="Q125" s="96" t="s">
        <v>21</v>
      </c>
      <c r="R125" s="96" t="s">
        <v>21</v>
      </c>
    </row>
    <row r="126" spans="1:18" ht="31.5" hidden="1" x14ac:dyDescent="0.25">
      <c r="A126" s="415"/>
      <c r="B126" s="131" t="s">
        <v>191</v>
      </c>
      <c r="C126" s="132"/>
      <c r="D126" s="132" t="s">
        <v>192</v>
      </c>
      <c r="E126" s="131" t="s">
        <v>193</v>
      </c>
      <c r="F126" s="132">
        <v>383</v>
      </c>
      <c r="G126" s="172">
        <v>335000</v>
      </c>
      <c r="H126" s="172">
        <v>0</v>
      </c>
      <c r="I126" s="172">
        <v>500000</v>
      </c>
      <c r="J126" s="172">
        <v>0</v>
      </c>
      <c r="K126" s="172">
        <v>0</v>
      </c>
      <c r="L126" s="131" t="s">
        <v>21</v>
      </c>
      <c r="M126" s="148">
        <v>45657</v>
      </c>
      <c r="N126" s="138">
        <v>45657</v>
      </c>
      <c r="O126" s="131" t="s">
        <v>21</v>
      </c>
      <c r="P126" s="131" t="s">
        <v>21</v>
      </c>
      <c r="Q126" s="131" t="s">
        <v>21</v>
      </c>
      <c r="R126" s="131" t="s">
        <v>21</v>
      </c>
    </row>
    <row r="127" spans="1:18" ht="31.5" hidden="1" x14ac:dyDescent="0.25">
      <c r="A127" s="416"/>
      <c r="B127" s="96" t="s">
        <v>191</v>
      </c>
      <c r="C127" s="22"/>
      <c r="D127" s="22" t="s">
        <v>192</v>
      </c>
      <c r="E127" s="111" t="s">
        <v>193</v>
      </c>
      <c r="F127" s="22">
        <v>383</v>
      </c>
      <c r="G127" s="176">
        <v>502500</v>
      </c>
      <c r="H127" s="176">
        <v>502500</v>
      </c>
      <c r="I127" s="176">
        <v>500000</v>
      </c>
      <c r="J127" s="176">
        <v>0</v>
      </c>
      <c r="K127" s="176">
        <f>G127</f>
        <v>502500</v>
      </c>
      <c r="L127" s="96" t="s">
        <v>21</v>
      </c>
      <c r="M127" s="146">
        <v>45747</v>
      </c>
      <c r="N127" s="150" t="s">
        <v>533</v>
      </c>
      <c r="O127" s="96" t="s">
        <v>21</v>
      </c>
      <c r="P127" s="96" t="s">
        <v>21</v>
      </c>
      <c r="Q127" s="96" t="s">
        <v>21</v>
      </c>
      <c r="R127" s="96" t="s">
        <v>21</v>
      </c>
    </row>
    <row r="128" spans="1:18" s="210" customFormat="1" ht="15.75" hidden="1" customHeight="1" x14ac:dyDescent="0.25">
      <c r="A128" s="414" t="s">
        <v>224</v>
      </c>
      <c r="B128" s="116" t="s">
        <v>189</v>
      </c>
      <c r="C128" s="117"/>
      <c r="D128" s="116" t="s">
        <v>21</v>
      </c>
      <c r="E128" s="116" t="s">
        <v>187</v>
      </c>
      <c r="F128" s="117"/>
      <c r="G128" s="116">
        <v>1</v>
      </c>
      <c r="H128" s="116">
        <v>1</v>
      </c>
      <c r="I128" s="116">
        <v>0</v>
      </c>
      <c r="J128" s="116">
        <v>0</v>
      </c>
      <c r="K128" s="116">
        <v>0</v>
      </c>
      <c r="L128" s="116" t="s">
        <v>21</v>
      </c>
      <c r="M128" s="120">
        <v>45838</v>
      </c>
      <c r="N128" s="149">
        <v>45838</v>
      </c>
      <c r="O128" s="116">
        <v>0</v>
      </c>
      <c r="P128" s="116" t="s">
        <v>21</v>
      </c>
      <c r="Q128" s="143">
        <v>0</v>
      </c>
      <c r="R128" s="143">
        <v>0</v>
      </c>
    </row>
    <row r="129" spans="1:18" hidden="1" x14ac:dyDescent="0.25">
      <c r="A129" s="415"/>
      <c r="B129" s="96" t="s">
        <v>190</v>
      </c>
      <c r="C129" s="22"/>
      <c r="D129" s="22"/>
      <c r="E129" s="96"/>
      <c r="F129" s="22"/>
      <c r="G129" s="96" t="s">
        <v>21</v>
      </c>
      <c r="H129" s="22"/>
      <c r="I129" s="96" t="s">
        <v>21</v>
      </c>
      <c r="J129" s="22"/>
      <c r="K129" s="22"/>
      <c r="L129" s="96" t="s">
        <v>21</v>
      </c>
      <c r="M129" s="146"/>
      <c r="N129" s="147"/>
      <c r="O129" s="96" t="s">
        <v>21</v>
      </c>
      <c r="P129" s="96" t="s">
        <v>21</v>
      </c>
      <c r="Q129" s="96" t="s">
        <v>21</v>
      </c>
      <c r="R129" s="96" t="s">
        <v>21</v>
      </c>
    </row>
    <row r="130" spans="1:18" ht="31.5" hidden="1" x14ac:dyDescent="0.25">
      <c r="A130" s="415"/>
      <c r="B130" s="131" t="s">
        <v>191</v>
      </c>
      <c r="C130" s="132"/>
      <c r="D130" s="132" t="s">
        <v>192</v>
      </c>
      <c r="E130" s="131" t="s">
        <v>193</v>
      </c>
      <c r="F130" s="132">
        <v>383</v>
      </c>
      <c r="G130" s="172">
        <v>350000</v>
      </c>
      <c r="H130" s="172">
        <v>0</v>
      </c>
      <c r="I130" s="172">
        <v>500000</v>
      </c>
      <c r="J130" s="172">
        <v>0</v>
      </c>
      <c r="K130" s="172">
        <v>0</v>
      </c>
      <c r="L130" s="131" t="s">
        <v>21</v>
      </c>
      <c r="M130" s="148">
        <v>45657</v>
      </c>
      <c r="N130" s="138">
        <v>45657</v>
      </c>
      <c r="O130" s="131" t="s">
        <v>21</v>
      </c>
      <c r="P130" s="131" t="s">
        <v>21</v>
      </c>
      <c r="Q130" s="131" t="s">
        <v>21</v>
      </c>
      <c r="R130" s="131" t="s">
        <v>21</v>
      </c>
    </row>
    <row r="131" spans="1:18" ht="31.5" hidden="1" x14ac:dyDescent="0.25">
      <c r="A131" s="416"/>
      <c r="B131" s="96" t="s">
        <v>191</v>
      </c>
      <c r="C131" s="22"/>
      <c r="D131" s="22" t="s">
        <v>192</v>
      </c>
      <c r="E131" s="111" t="s">
        <v>193</v>
      </c>
      <c r="F131" s="22">
        <v>383</v>
      </c>
      <c r="G131" s="176">
        <v>525000</v>
      </c>
      <c r="H131" s="176">
        <v>525000</v>
      </c>
      <c r="I131" s="176">
        <v>500000</v>
      </c>
      <c r="J131" s="176">
        <v>0</v>
      </c>
      <c r="K131" s="176">
        <f>G131</f>
        <v>525000</v>
      </c>
      <c r="L131" s="96" t="s">
        <v>21</v>
      </c>
      <c r="M131" s="146">
        <v>45747</v>
      </c>
      <c r="N131" s="150" t="s">
        <v>533</v>
      </c>
      <c r="O131" s="96" t="s">
        <v>21</v>
      </c>
      <c r="P131" s="96" t="s">
        <v>21</v>
      </c>
      <c r="Q131" s="96" t="s">
        <v>21</v>
      </c>
      <c r="R131" s="96" t="s">
        <v>21</v>
      </c>
    </row>
    <row r="132" spans="1:18" s="210" customFormat="1" ht="15.75" hidden="1" customHeight="1" x14ac:dyDescent="0.25">
      <c r="A132" s="414" t="s">
        <v>225</v>
      </c>
      <c r="B132" s="116" t="s">
        <v>189</v>
      </c>
      <c r="C132" s="117"/>
      <c r="D132" s="116" t="s">
        <v>21</v>
      </c>
      <c r="E132" s="116" t="s">
        <v>187</v>
      </c>
      <c r="F132" s="117"/>
      <c r="G132" s="116">
        <v>1</v>
      </c>
      <c r="H132" s="116">
        <v>1</v>
      </c>
      <c r="I132" s="116">
        <v>0</v>
      </c>
      <c r="J132" s="116">
        <v>0</v>
      </c>
      <c r="K132" s="116">
        <v>0</v>
      </c>
      <c r="L132" s="116" t="s">
        <v>21</v>
      </c>
      <c r="M132" s="120">
        <v>45838</v>
      </c>
      <c r="N132" s="149">
        <v>45838</v>
      </c>
      <c r="O132" s="116">
        <v>0</v>
      </c>
      <c r="P132" s="116" t="s">
        <v>21</v>
      </c>
      <c r="Q132" s="143">
        <v>0</v>
      </c>
      <c r="R132" s="143">
        <v>0</v>
      </c>
    </row>
    <row r="133" spans="1:18" hidden="1" x14ac:dyDescent="0.25">
      <c r="A133" s="415"/>
      <c r="B133" s="96" t="s">
        <v>190</v>
      </c>
      <c r="C133" s="22"/>
      <c r="D133" s="22"/>
      <c r="E133" s="96"/>
      <c r="F133" s="22"/>
      <c r="G133" s="96" t="s">
        <v>21</v>
      </c>
      <c r="H133" s="22"/>
      <c r="I133" s="96" t="s">
        <v>21</v>
      </c>
      <c r="J133" s="22"/>
      <c r="K133" s="22"/>
      <c r="L133" s="96" t="s">
        <v>21</v>
      </c>
      <c r="M133" s="146"/>
      <c r="N133" s="147"/>
      <c r="O133" s="96" t="s">
        <v>21</v>
      </c>
      <c r="P133" s="96" t="s">
        <v>21</v>
      </c>
      <c r="Q133" s="96" t="s">
        <v>21</v>
      </c>
      <c r="R133" s="96" t="s">
        <v>21</v>
      </c>
    </row>
    <row r="134" spans="1:18" ht="31.5" hidden="1" x14ac:dyDescent="0.25">
      <c r="A134" s="415"/>
      <c r="B134" s="131" t="s">
        <v>191</v>
      </c>
      <c r="C134" s="132"/>
      <c r="D134" s="132" t="s">
        <v>192</v>
      </c>
      <c r="E134" s="131" t="s">
        <v>193</v>
      </c>
      <c r="F134" s="132">
        <v>383</v>
      </c>
      <c r="G134" s="172">
        <v>267500</v>
      </c>
      <c r="H134" s="172">
        <v>0</v>
      </c>
      <c r="I134" s="172">
        <v>340000</v>
      </c>
      <c r="J134" s="172">
        <v>0</v>
      </c>
      <c r="K134" s="172">
        <v>0</v>
      </c>
      <c r="L134" s="131" t="s">
        <v>21</v>
      </c>
      <c r="M134" s="148">
        <v>45657</v>
      </c>
      <c r="N134" s="138">
        <v>45657</v>
      </c>
      <c r="O134" s="131" t="s">
        <v>21</v>
      </c>
      <c r="P134" s="131" t="s">
        <v>21</v>
      </c>
      <c r="Q134" s="131" t="s">
        <v>21</v>
      </c>
      <c r="R134" s="131" t="s">
        <v>21</v>
      </c>
    </row>
    <row r="135" spans="1:18" ht="31.5" hidden="1" x14ac:dyDescent="0.25">
      <c r="A135" s="416"/>
      <c r="B135" s="96" t="s">
        <v>191</v>
      </c>
      <c r="C135" s="22"/>
      <c r="D135" s="22" t="s">
        <v>192</v>
      </c>
      <c r="E135" s="111" t="s">
        <v>193</v>
      </c>
      <c r="F135" s="22">
        <v>383</v>
      </c>
      <c r="G135" s="176">
        <v>401250</v>
      </c>
      <c r="H135" s="176">
        <v>401250</v>
      </c>
      <c r="I135" s="176">
        <v>340000</v>
      </c>
      <c r="J135" s="176">
        <v>0</v>
      </c>
      <c r="K135" s="176">
        <f>G135</f>
        <v>401250</v>
      </c>
      <c r="L135" s="96" t="s">
        <v>21</v>
      </c>
      <c r="M135" s="146">
        <v>45747</v>
      </c>
      <c r="N135" s="150" t="s">
        <v>533</v>
      </c>
      <c r="O135" s="96" t="s">
        <v>21</v>
      </c>
      <c r="P135" s="96" t="s">
        <v>21</v>
      </c>
      <c r="Q135" s="96" t="s">
        <v>21</v>
      </c>
      <c r="R135" s="96" t="s">
        <v>21</v>
      </c>
    </row>
    <row r="136" spans="1:18" s="210" customFormat="1" ht="15.75" hidden="1" customHeight="1" x14ac:dyDescent="0.25">
      <c r="A136" s="414" t="s">
        <v>226</v>
      </c>
      <c r="B136" s="116" t="s">
        <v>189</v>
      </c>
      <c r="C136" s="117"/>
      <c r="D136" s="116" t="s">
        <v>21</v>
      </c>
      <c r="E136" s="116" t="s">
        <v>187</v>
      </c>
      <c r="F136" s="117"/>
      <c r="G136" s="116">
        <v>1</v>
      </c>
      <c r="H136" s="116">
        <v>1</v>
      </c>
      <c r="I136" s="116">
        <v>0</v>
      </c>
      <c r="J136" s="116">
        <v>0</v>
      </c>
      <c r="K136" s="116">
        <v>0</v>
      </c>
      <c r="L136" s="116" t="s">
        <v>21</v>
      </c>
      <c r="M136" s="120">
        <v>45838</v>
      </c>
      <c r="N136" s="149">
        <v>45838</v>
      </c>
      <c r="O136" s="116">
        <v>0</v>
      </c>
      <c r="P136" s="116" t="s">
        <v>21</v>
      </c>
      <c r="Q136" s="143">
        <v>0</v>
      </c>
      <c r="R136" s="143">
        <v>0</v>
      </c>
    </row>
    <row r="137" spans="1:18" hidden="1" x14ac:dyDescent="0.25">
      <c r="A137" s="415"/>
      <c r="B137" s="96" t="s">
        <v>190</v>
      </c>
      <c r="C137" s="22"/>
      <c r="D137" s="22"/>
      <c r="E137" s="96"/>
      <c r="F137" s="22"/>
      <c r="G137" s="96" t="s">
        <v>21</v>
      </c>
      <c r="H137" s="22"/>
      <c r="I137" s="96" t="s">
        <v>21</v>
      </c>
      <c r="J137" s="22"/>
      <c r="K137" s="22"/>
      <c r="L137" s="96" t="s">
        <v>21</v>
      </c>
      <c r="M137" s="146"/>
      <c r="N137" s="147"/>
      <c r="O137" s="96" t="s">
        <v>21</v>
      </c>
      <c r="P137" s="96" t="s">
        <v>21</v>
      </c>
      <c r="Q137" s="96" t="s">
        <v>21</v>
      </c>
      <c r="R137" s="96" t="s">
        <v>21</v>
      </c>
    </row>
    <row r="138" spans="1:18" ht="31.5" hidden="1" x14ac:dyDescent="0.25">
      <c r="A138" s="415"/>
      <c r="B138" s="131" t="s">
        <v>191</v>
      </c>
      <c r="C138" s="132"/>
      <c r="D138" s="132" t="s">
        <v>192</v>
      </c>
      <c r="E138" s="131" t="s">
        <v>193</v>
      </c>
      <c r="F138" s="132">
        <v>383</v>
      </c>
      <c r="G138" s="172">
        <v>378693.5</v>
      </c>
      <c r="H138" s="172">
        <v>0</v>
      </c>
      <c r="I138" s="172">
        <v>0</v>
      </c>
      <c r="J138" s="172">
        <v>0</v>
      </c>
      <c r="K138" s="172">
        <f>G138</f>
        <v>378693.5</v>
      </c>
      <c r="L138" s="131" t="s">
        <v>21</v>
      </c>
      <c r="M138" s="148">
        <v>45657</v>
      </c>
      <c r="N138" s="138">
        <v>45838</v>
      </c>
      <c r="O138" s="131" t="s">
        <v>21</v>
      </c>
      <c r="P138" s="131" t="s">
        <v>21</v>
      </c>
      <c r="Q138" s="131" t="s">
        <v>21</v>
      </c>
      <c r="R138" s="131" t="s">
        <v>21</v>
      </c>
    </row>
    <row r="139" spans="1:18" ht="31.5" hidden="1" x14ac:dyDescent="0.25">
      <c r="A139" s="416"/>
      <c r="B139" s="96" t="s">
        <v>191</v>
      </c>
      <c r="C139" s="22"/>
      <c r="D139" s="22" t="s">
        <v>192</v>
      </c>
      <c r="E139" s="111" t="s">
        <v>193</v>
      </c>
      <c r="F139" s="22">
        <v>383</v>
      </c>
      <c r="G139" s="176">
        <v>568040.25</v>
      </c>
      <c r="H139" s="176">
        <v>568040.25</v>
      </c>
      <c r="I139" s="176">
        <v>0</v>
      </c>
      <c r="J139" s="176">
        <v>0</v>
      </c>
      <c r="K139" s="176">
        <f>G139</f>
        <v>568040.25</v>
      </c>
      <c r="L139" s="96" t="s">
        <v>21</v>
      </c>
      <c r="M139" s="146">
        <v>45747</v>
      </c>
      <c r="N139" s="150">
        <v>45838</v>
      </c>
      <c r="O139" s="96" t="s">
        <v>21</v>
      </c>
      <c r="P139" s="96" t="s">
        <v>21</v>
      </c>
      <c r="Q139" s="96" t="s">
        <v>21</v>
      </c>
      <c r="R139" s="96" t="s">
        <v>21</v>
      </c>
    </row>
    <row r="140" spans="1:18" s="210" customFormat="1" ht="15.75" hidden="1" customHeight="1" x14ac:dyDescent="0.25">
      <c r="A140" s="414" t="s">
        <v>227</v>
      </c>
      <c r="B140" s="116" t="s">
        <v>189</v>
      </c>
      <c r="C140" s="117"/>
      <c r="D140" s="116" t="s">
        <v>21</v>
      </c>
      <c r="E140" s="116" t="s">
        <v>187</v>
      </c>
      <c r="F140" s="117"/>
      <c r="G140" s="116">
        <v>1</v>
      </c>
      <c r="H140" s="116">
        <v>1</v>
      </c>
      <c r="I140" s="116">
        <v>0</v>
      </c>
      <c r="J140" s="116">
        <v>0</v>
      </c>
      <c r="K140" s="116">
        <v>0</v>
      </c>
      <c r="L140" s="116" t="s">
        <v>21</v>
      </c>
      <c r="M140" s="120">
        <v>45838</v>
      </c>
      <c r="N140" s="149">
        <v>45838</v>
      </c>
      <c r="O140" s="116">
        <v>0</v>
      </c>
      <c r="P140" s="116" t="s">
        <v>21</v>
      </c>
      <c r="Q140" s="143">
        <v>0</v>
      </c>
      <c r="R140" s="143">
        <v>0</v>
      </c>
    </row>
    <row r="141" spans="1:18" hidden="1" x14ac:dyDescent="0.25">
      <c r="A141" s="415"/>
      <c r="B141" s="96" t="s">
        <v>190</v>
      </c>
      <c r="C141" s="22"/>
      <c r="D141" s="22"/>
      <c r="E141" s="96"/>
      <c r="F141" s="22"/>
      <c r="G141" s="96" t="s">
        <v>21</v>
      </c>
      <c r="H141" s="22"/>
      <c r="I141" s="96" t="s">
        <v>21</v>
      </c>
      <c r="J141" s="22"/>
      <c r="K141" s="22"/>
      <c r="L141" s="96" t="s">
        <v>21</v>
      </c>
      <c r="M141" s="146"/>
      <c r="N141" s="147"/>
      <c r="O141" s="96" t="s">
        <v>21</v>
      </c>
      <c r="P141" s="96" t="s">
        <v>21</v>
      </c>
      <c r="Q141" s="96" t="s">
        <v>21</v>
      </c>
      <c r="R141" s="96" t="s">
        <v>21</v>
      </c>
    </row>
    <row r="142" spans="1:18" ht="31.5" hidden="1" x14ac:dyDescent="0.25">
      <c r="A142" s="415"/>
      <c r="B142" s="131" t="s">
        <v>191</v>
      </c>
      <c r="C142" s="132"/>
      <c r="D142" s="132" t="s">
        <v>192</v>
      </c>
      <c r="E142" s="131" t="s">
        <v>193</v>
      </c>
      <c r="F142" s="132">
        <v>383</v>
      </c>
      <c r="G142" s="172">
        <v>425000</v>
      </c>
      <c r="H142" s="172">
        <v>0</v>
      </c>
      <c r="I142" s="172">
        <v>500000</v>
      </c>
      <c r="J142" s="172">
        <v>0</v>
      </c>
      <c r="K142" s="172">
        <v>0</v>
      </c>
      <c r="L142" s="131" t="s">
        <v>21</v>
      </c>
      <c r="M142" s="148">
        <v>45657</v>
      </c>
      <c r="N142" s="138">
        <v>45657</v>
      </c>
      <c r="O142" s="131" t="s">
        <v>21</v>
      </c>
      <c r="P142" s="131" t="s">
        <v>21</v>
      </c>
      <c r="Q142" s="131" t="s">
        <v>21</v>
      </c>
      <c r="R142" s="131" t="s">
        <v>21</v>
      </c>
    </row>
    <row r="143" spans="1:18" ht="31.5" hidden="1" x14ac:dyDescent="0.25">
      <c r="A143" s="416"/>
      <c r="B143" s="96" t="s">
        <v>191</v>
      </c>
      <c r="C143" s="22"/>
      <c r="D143" s="22" t="s">
        <v>192</v>
      </c>
      <c r="E143" s="111" t="s">
        <v>193</v>
      </c>
      <c r="F143" s="22">
        <v>383</v>
      </c>
      <c r="G143" s="176">
        <v>637500</v>
      </c>
      <c r="H143" s="176">
        <v>637500</v>
      </c>
      <c r="I143" s="176">
        <v>500000</v>
      </c>
      <c r="J143" s="176">
        <v>0</v>
      </c>
      <c r="K143" s="176">
        <f>G143</f>
        <v>637500</v>
      </c>
      <c r="L143" s="96" t="s">
        <v>21</v>
      </c>
      <c r="M143" s="146">
        <v>45747</v>
      </c>
      <c r="N143" s="150">
        <v>45838</v>
      </c>
      <c r="O143" s="96" t="s">
        <v>21</v>
      </c>
      <c r="P143" s="96" t="s">
        <v>21</v>
      </c>
      <c r="Q143" s="96" t="s">
        <v>21</v>
      </c>
      <c r="R143" s="96" t="s">
        <v>21</v>
      </c>
    </row>
    <row r="144" spans="1:18" s="210" customFormat="1" ht="15.75" hidden="1" customHeight="1" x14ac:dyDescent="0.25">
      <c r="A144" s="414" t="s">
        <v>228</v>
      </c>
      <c r="B144" s="116" t="s">
        <v>189</v>
      </c>
      <c r="C144" s="117"/>
      <c r="D144" s="116" t="s">
        <v>21</v>
      </c>
      <c r="E144" s="116" t="s">
        <v>187</v>
      </c>
      <c r="F144" s="117"/>
      <c r="G144" s="116">
        <v>1</v>
      </c>
      <c r="H144" s="116">
        <v>1</v>
      </c>
      <c r="I144" s="116">
        <v>0</v>
      </c>
      <c r="J144" s="116">
        <v>0</v>
      </c>
      <c r="K144" s="116">
        <v>0</v>
      </c>
      <c r="L144" s="116" t="s">
        <v>21</v>
      </c>
      <c r="M144" s="120">
        <v>45838</v>
      </c>
      <c r="N144" s="149">
        <v>45838</v>
      </c>
      <c r="O144" s="116">
        <v>0</v>
      </c>
      <c r="P144" s="116" t="s">
        <v>21</v>
      </c>
      <c r="Q144" s="143">
        <v>0</v>
      </c>
      <c r="R144" s="143">
        <v>0</v>
      </c>
    </row>
    <row r="145" spans="1:18" hidden="1" x14ac:dyDescent="0.25">
      <c r="A145" s="415"/>
      <c r="B145" s="96" t="s">
        <v>190</v>
      </c>
      <c r="C145" s="22"/>
      <c r="D145" s="22"/>
      <c r="E145" s="96"/>
      <c r="F145" s="22"/>
      <c r="G145" s="96" t="s">
        <v>21</v>
      </c>
      <c r="H145" s="22"/>
      <c r="I145" s="96" t="s">
        <v>21</v>
      </c>
      <c r="J145" s="22"/>
      <c r="K145" s="22"/>
      <c r="L145" s="96" t="s">
        <v>21</v>
      </c>
      <c r="M145" s="146"/>
      <c r="N145" s="147"/>
      <c r="O145" s="96" t="s">
        <v>21</v>
      </c>
      <c r="P145" s="96" t="s">
        <v>21</v>
      </c>
      <c r="Q145" s="96" t="s">
        <v>21</v>
      </c>
      <c r="R145" s="96" t="s">
        <v>21</v>
      </c>
    </row>
    <row r="146" spans="1:18" ht="31.5" hidden="1" x14ac:dyDescent="0.25">
      <c r="A146" s="415"/>
      <c r="B146" s="131" t="s">
        <v>191</v>
      </c>
      <c r="C146" s="132"/>
      <c r="D146" s="132" t="s">
        <v>192</v>
      </c>
      <c r="E146" s="131" t="s">
        <v>193</v>
      </c>
      <c r="F146" s="132">
        <v>383</v>
      </c>
      <c r="G146" s="172">
        <v>200000</v>
      </c>
      <c r="H146" s="172">
        <v>0</v>
      </c>
      <c r="I146" s="172">
        <v>0</v>
      </c>
      <c r="J146" s="172">
        <v>0</v>
      </c>
      <c r="K146" s="172">
        <v>200000</v>
      </c>
      <c r="L146" s="131" t="s">
        <v>21</v>
      </c>
      <c r="M146" s="148">
        <v>45657</v>
      </c>
      <c r="N146" s="138">
        <v>45838</v>
      </c>
      <c r="O146" s="131" t="s">
        <v>21</v>
      </c>
      <c r="P146" s="131" t="s">
        <v>21</v>
      </c>
      <c r="Q146" s="131" t="s">
        <v>21</v>
      </c>
      <c r="R146" s="131" t="s">
        <v>21</v>
      </c>
    </row>
    <row r="147" spans="1:18" ht="31.5" hidden="1" x14ac:dyDescent="0.25">
      <c r="A147" s="416"/>
      <c r="B147" s="96" t="s">
        <v>191</v>
      </c>
      <c r="C147" s="22"/>
      <c r="D147" s="22" t="s">
        <v>192</v>
      </c>
      <c r="E147" s="111" t="s">
        <v>193</v>
      </c>
      <c r="F147" s="22">
        <v>383</v>
      </c>
      <c r="G147" s="176">
        <v>300000</v>
      </c>
      <c r="H147" s="176">
        <v>300000</v>
      </c>
      <c r="I147" s="176">
        <v>0</v>
      </c>
      <c r="J147" s="176">
        <v>0</v>
      </c>
      <c r="K147" s="176">
        <f>G147</f>
        <v>300000</v>
      </c>
      <c r="L147" s="96" t="s">
        <v>21</v>
      </c>
      <c r="M147" s="146">
        <v>45747</v>
      </c>
      <c r="N147" s="150">
        <v>45838</v>
      </c>
      <c r="O147" s="96" t="s">
        <v>21</v>
      </c>
      <c r="P147" s="96" t="s">
        <v>21</v>
      </c>
      <c r="Q147" s="96" t="s">
        <v>21</v>
      </c>
      <c r="R147" s="96" t="s">
        <v>21</v>
      </c>
    </row>
    <row r="148" spans="1:18" s="210" customFormat="1" ht="15.75" hidden="1" customHeight="1" x14ac:dyDescent="0.25">
      <c r="A148" s="423" t="s">
        <v>229</v>
      </c>
      <c r="B148" s="116" t="s">
        <v>189</v>
      </c>
      <c r="C148" s="117"/>
      <c r="D148" s="116" t="s">
        <v>21</v>
      </c>
      <c r="E148" s="116" t="s">
        <v>187</v>
      </c>
      <c r="F148" s="117"/>
      <c r="G148" s="116">
        <v>1</v>
      </c>
      <c r="H148" s="116">
        <v>1</v>
      </c>
      <c r="I148" s="116">
        <v>0</v>
      </c>
      <c r="J148" s="116">
        <v>0</v>
      </c>
      <c r="K148" s="116">
        <v>0</v>
      </c>
      <c r="L148" s="116" t="s">
        <v>21</v>
      </c>
      <c r="M148" s="120">
        <v>45838</v>
      </c>
      <c r="N148" s="149">
        <v>45838</v>
      </c>
      <c r="O148" s="116">
        <v>0</v>
      </c>
      <c r="P148" s="116" t="s">
        <v>21</v>
      </c>
      <c r="Q148" s="143">
        <v>0</v>
      </c>
      <c r="R148" s="143">
        <v>0</v>
      </c>
    </row>
    <row r="149" spans="1:18" hidden="1" x14ac:dyDescent="0.25">
      <c r="A149" s="424"/>
      <c r="B149" s="96" t="s">
        <v>190</v>
      </c>
      <c r="C149" s="22"/>
      <c r="D149" s="22"/>
      <c r="E149" s="96"/>
      <c r="F149" s="22"/>
      <c r="G149" s="96" t="s">
        <v>21</v>
      </c>
      <c r="H149" s="22"/>
      <c r="I149" s="96" t="s">
        <v>21</v>
      </c>
      <c r="J149" s="22"/>
      <c r="K149" s="22"/>
      <c r="L149" s="96" t="s">
        <v>21</v>
      </c>
      <c r="M149" s="146"/>
      <c r="N149" s="147"/>
      <c r="O149" s="96" t="s">
        <v>21</v>
      </c>
      <c r="P149" s="96" t="s">
        <v>21</v>
      </c>
      <c r="Q149" s="96" t="s">
        <v>21</v>
      </c>
      <c r="R149" s="96" t="s">
        <v>21</v>
      </c>
    </row>
    <row r="150" spans="1:18" ht="31.5" hidden="1" x14ac:dyDescent="0.25">
      <c r="A150" s="424"/>
      <c r="B150" s="131" t="s">
        <v>191</v>
      </c>
      <c r="C150" s="132"/>
      <c r="D150" s="132" t="s">
        <v>192</v>
      </c>
      <c r="E150" s="131" t="s">
        <v>193</v>
      </c>
      <c r="F150" s="132">
        <v>383</v>
      </c>
      <c r="G150" s="172">
        <v>335000</v>
      </c>
      <c r="H150" s="172">
        <v>0</v>
      </c>
      <c r="I150" s="178">
        <f>1069202-500000</f>
        <v>569202</v>
      </c>
      <c r="J150" s="172">
        <v>0</v>
      </c>
      <c r="K150" s="172">
        <v>0</v>
      </c>
      <c r="L150" s="131" t="s">
        <v>21</v>
      </c>
      <c r="M150" s="148">
        <v>45657</v>
      </c>
      <c r="N150" s="138">
        <v>45657</v>
      </c>
      <c r="O150" s="131" t="s">
        <v>21</v>
      </c>
      <c r="P150" s="131" t="s">
        <v>21</v>
      </c>
      <c r="Q150" s="131" t="s">
        <v>21</v>
      </c>
      <c r="R150" s="131" t="s">
        <v>21</v>
      </c>
    </row>
    <row r="151" spans="1:18" ht="31.5" hidden="1" x14ac:dyDescent="0.25">
      <c r="A151" s="425"/>
      <c r="B151" s="96" t="s">
        <v>191</v>
      </c>
      <c r="C151" s="22"/>
      <c r="D151" s="22" t="s">
        <v>192</v>
      </c>
      <c r="E151" s="111" t="s">
        <v>193</v>
      </c>
      <c r="F151" s="22">
        <v>383</v>
      </c>
      <c r="G151" s="176">
        <v>502500</v>
      </c>
      <c r="H151" s="176">
        <v>502500</v>
      </c>
      <c r="I151" s="179">
        <f>1069202-500000</f>
        <v>569202</v>
      </c>
      <c r="J151" s="176">
        <v>0</v>
      </c>
      <c r="K151" s="176">
        <v>0</v>
      </c>
      <c r="L151" s="96" t="s">
        <v>21</v>
      </c>
      <c r="M151" s="146">
        <v>45747</v>
      </c>
      <c r="N151" s="150">
        <v>45657</v>
      </c>
      <c r="O151" s="96" t="s">
        <v>21</v>
      </c>
      <c r="P151" s="96" t="s">
        <v>21</v>
      </c>
      <c r="Q151" s="96" t="s">
        <v>21</v>
      </c>
      <c r="R151" s="96" t="s">
        <v>21</v>
      </c>
    </row>
    <row r="152" spans="1:18" s="210" customFormat="1" ht="15.75" hidden="1" customHeight="1" x14ac:dyDescent="0.25">
      <c r="A152" s="414" t="s">
        <v>230</v>
      </c>
      <c r="B152" s="116" t="s">
        <v>189</v>
      </c>
      <c r="C152" s="117"/>
      <c r="D152" s="116" t="s">
        <v>21</v>
      </c>
      <c r="E152" s="116" t="s">
        <v>187</v>
      </c>
      <c r="F152" s="117"/>
      <c r="G152" s="116">
        <v>1</v>
      </c>
      <c r="H152" s="116">
        <v>1</v>
      </c>
      <c r="I152" s="116">
        <v>0</v>
      </c>
      <c r="J152" s="116">
        <v>0</v>
      </c>
      <c r="K152" s="116">
        <v>0</v>
      </c>
      <c r="L152" s="116" t="s">
        <v>21</v>
      </c>
      <c r="M152" s="120">
        <v>45838</v>
      </c>
      <c r="N152" s="149">
        <v>45838</v>
      </c>
      <c r="O152" s="116">
        <v>0</v>
      </c>
      <c r="P152" s="116" t="s">
        <v>21</v>
      </c>
      <c r="Q152" s="143">
        <v>0</v>
      </c>
      <c r="R152" s="143">
        <v>0</v>
      </c>
    </row>
    <row r="153" spans="1:18" hidden="1" x14ac:dyDescent="0.25">
      <c r="A153" s="415"/>
      <c r="B153" s="96" t="s">
        <v>190</v>
      </c>
      <c r="C153" s="22"/>
      <c r="D153" s="22"/>
      <c r="E153" s="96"/>
      <c r="F153" s="22"/>
      <c r="G153" s="96" t="s">
        <v>21</v>
      </c>
      <c r="H153" s="22"/>
      <c r="I153" s="96" t="s">
        <v>21</v>
      </c>
      <c r="J153" s="22"/>
      <c r="K153" s="22"/>
      <c r="L153" s="96" t="s">
        <v>21</v>
      </c>
      <c r="M153" s="146"/>
      <c r="N153" s="147"/>
      <c r="O153" s="96" t="s">
        <v>21</v>
      </c>
      <c r="P153" s="96" t="s">
        <v>21</v>
      </c>
      <c r="Q153" s="96" t="s">
        <v>21</v>
      </c>
      <c r="R153" s="96" t="s">
        <v>21</v>
      </c>
    </row>
    <row r="154" spans="1:18" ht="31.5" hidden="1" x14ac:dyDescent="0.25">
      <c r="A154" s="415"/>
      <c r="B154" s="131" t="s">
        <v>191</v>
      </c>
      <c r="C154" s="132"/>
      <c r="D154" s="132" t="s">
        <v>192</v>
      </c>
      <c r="E154" s="131" t="s">
        <v>193</v>
      </c>
      <c r="F154" s="132">
        <v>383</v>
      </c>
      <c r="G154" s="172">
        <v>333500</v>
      </c>
      <c r="H154" s="172">
        <v>0</v>
      </c>
      <c r="I154" s="172">
        <v>500000</v>
      </c>
      <c r="J154" s="172">
        <v>0</v>
      </c>
      <c r="K154" s="172">
        <v>0</v>
      </c>
      <c r="L154" s="131" t="s">
        <v>21</v>
      </c>
      <c r="M154" s="148">
        <v>45657</v>
      </c>
      <c r="N154" s="138">
        <v>45657</v>
      </c>
      <c r="O154" s="131" t="s">
        <v>21</v>
      </c>
      <c r="P154" s="131" t="s">
        <v>21</v>
      </c>
      <c r="Q154" s="131" t="s">
        <v>21</v>
      </c>
      <c r="R154" s="131" t="s">
        <v>21</v>
      </c>
    </row>
    <row r="155" spans="1:18" ht="31.5" hidden="1" x14ac:dyDescent="0.25">
      <c r="A155" s="416"/>
      <c r="B155" s="96" t="s">
        <v>191</v>
      </c>
      <c r="C155" s="22"/>
      <c r="D155" s="22" t="s">
        <v>192</v>
      </c>
      <c r="E155" s="111" t="s">
        <v>193</v>
      </c>
      <c r="F155" s="22">
        <v>383</v>
      </c>
      <c r="G155" s="176">
        <v>500250</v>
      </c>
      <c r="H155" s="176">
        <v>500250</v>
      </c>
      <c r="I155" s="176">
        <v>500000</v>
      </c>
      <c r="J155" s="176">
        <v>0</v>
      </c>
      <c r="K155" s="176">
        <f>G155</f>
        <v>500250</v>
      </c>
      <c r="L155" s="96" t="s">
        <v>21</v>
      </c>
      <c r="M155" s="146">
        <v>45747</v>
      </c>
      <c r="N155" s="150">
        <v>45838</v>
      </c>
      <c r="O155" s="96" t="s">
        <v>21</v>
      </c>
      <c r="P155" s="96" t="s">
        <v>21</v>
      </c>
      <c r="Q155" s="96" t="s">
        <v>21</v>
      </c>
      <c r="R155" s="96" t="s">
        <v>21</v>
      </c>
    </row>
    <row r="156" spans="1:18" s="210" customFormat="1" ht="15.75" hidden="1" customHeight="1" x14ac:dyDescent="0.25">
      <c r="A156" s="414" t="s">
        <v>231</v>
      </c>
      <c r="B156" s="116" t="s">
        <v>189</v>
      </c>
      <c r="C156" s="117"/>
      <c r="D156" s="116" t="s">
        <v>21</v>
      </c>
      <c r="E156" s="116" t="s">
        <v>187</v>
      </c>
      <c r="F156" s="117"/>
      <c r="G156" s="116">
        <v>1</v>
      </c>
      <c r="H156" s="116">
        <v>1</v>
      </c>
      <c r="I156" s="116">
        <v>1</v>
      </c>
      <c r="J156" s="116">
        <v>1</v>
      </c>
      <c r="K156" s="116">
        <v>1</v>
      </c>
      <c r="L156" s="116" t="s">
        <v>21</v>
      </c>
      <c r="M156" s="120">
        <v>45838</v>
      </c>
      <c r="N156" s="142">
        <v>45657</v>
      </c>
      <c r="O156" s="116">
        <v>0</v>
      </c>
      <c r="P156" s="116" t="s">
        <v>21</v>
      </c>
      <c r="Q156" s="143">
        <v>0</v>
      </c>
      <c r="R156" s="143">
        <v>0</v>
      </c>
    </row>
    <row r="157" spans="1:18" hidden="1" x14ac:dyDescent="0.25">
      <c r="A157" s="415"/>
      <c r="B157" s="96" t="s">
        <v>190</v>
      </c>
      <c r="C157" s="22"/>
      <c r="D157" s="22"/>
      <c r="E157" s="96"/>
      <c r="F157" s="22"/>
      <c r="G157" s="96" t="s">
        <v>21</v>
      </c>
      <c r="H157" s="22"/>
      <c r="I157" s="96" t="s">
        <v>21</v>
      </c>
      <c r="J157" s="22"/>
      <c r="K157" s="22"/>
      <c r="L157" s="96" t="s">
        <v>21</v>
      </c>
      <c r="M157" s="146"/>
      <c r="N157" s="147"/>
      <c r="O157" s="96" t="s">
        <v>21</v>
      </c>
      <c r="P157" s="96" t="s">
        <v>21</v>
      </c>
      <c r="Q157" s="96" t="s">
        <v>21</v>
      </c>
      <c r="R157" s="96" t="s">
        <v>21</v>
      </c>
    </row>
    <row r="158" spans="1:18" ht="31.5" hidden="1" x14ac:dyDescent="0.25">
      <c r="A158" s="415"/>
      <c r="B158" s="131" t="s">
        <v>191</v>
      </c>
      <c r="C158" s="132"/>
      <c r="D158" s="132" t="s">
        <v>192</v>
      </c>
      <c r="E158" s="131" t="s">
        <v>193</v>
      </c>
      <c r="F158" s="132">
        <v>383</v>
      </c>
      <c r="G158" s="172">
        <v>333575</v>
      </c>
      <c r="H158" s="172">
        <v>0</v>
      </c>
      <c r="I158" s="172">
        <v>667150</v>
      </c>
      <c r="J158" s="172">
        <v>0</v>
      </c>
      <c r="K158" s="172">
        <v>0</v>
      </c>
      <c r="L158" s="131" t="s">
        <v>21</v>
      </c>
      <c r="M158" s="148">
        <v>45657</v>
      </c>
      <c r="N158" s="138">
        <v>45657</v>
      </c>
      <c r="O158" s="131" t="s">
        <v>21</v>
      </c>
      <c r="P158" s="131" t="s">
        <v>21</v>
      </c>
      <c r="Q158" s="131" t="s">
        <v>21</v>
      </c>
      <c r="R158" s="131" t="s">
        <v>21</v>
      </c>
    </row>
    <row r="159" spans="1:18" ht="31.5" hidden="1" x14ac:dyDescent="0.25">
      <c r="A159" s="416"/>
      <c r="B159" s="96" t="s">
        <v>191</v>
      </c>
      <c r="C159" s="22"/>
      <c r="D159" s="22" t="s">
        <v>192</v>
      </c>
      <c r="E159" s="111" t="s">
        <v>193</v>
      </c>
      <c r="F159" s="22">
        <v>383</v>
      </c>
      <c r="G159" s="176">
        <v>500362.5</v>
      </c>
      <c r="H159" s="176">
        <v>500362.5</v>
      </c>
      <c r="I159" s="176">
        <v>667150</v>
      </c>
      <c r="J159" s="176">
        <v>0</v>
      </c>
      <c r="K159" s="176">
        <v>0</v>
      </c>
      <c r="L159" s="96" t="s">
        <v>21</v>
      </c>
      <c r="M159" s="146">
        <v>45747</v>
      </c>
      <c r="N159" s="150">
        <v>45657</v>
      </c>
      <c r="O159" s="96" t="s">
        <v>21</v>
      </c>
      <c r="P159" s="96" t="s">
        <v>21</v>
      </c>
      <c r="Q159" s="96" t="s">
        <v>21</v>
      </c>
      <c r="R159" s="96" t="s">
        <v>21</v>
      </c>
    </row>
    <row r="160" spans="1:18" s="210" customFormat="1" ht="15.75" hidden="1" customHeight="1" x14ac:dyDescent="0.25">
      <c r="A160" s="414" t="s">
        <v>232</v>
      </c>
      <c r="B160" s="116" t="s">
        <v>189</v>
      </c>
      <c r="C160" s="117"/>
      <c r="D160" s="116" t="s">
        <v>21</v>
      </c>
      <c r="E160" s="116" t="s">
        <v>187</v>
      </c>
      <c r="F160" s="117"/>
      <c r="G160" s="116">
        <v>1</v>
      </c>
      <c r="H160" s="116">
        <v>1</v>
      </c>
      <c r="I160" s="116">
        <v>0</v>
      </c>
      <c r="J160" s="116">
        <v>0</v>
      </c>
      <c r="K160" s="116">
        <v>0</v>
      </c>
      <c r="L160" s="116" t="s">
        <v>21</v>
      </c>
      <c r="M160" s="120">
        <v>45838</v>
      </c>
      <c r="N160" s="149">
        <v>45838</v>
      </c>
      <c r="O160" s="116">
        <v>0</v>
      </c>
      <c r="P160" s="116" t="s">
        <v>21</v>
      </c>
      <c r="Q160" s="143">
        <v>0</v>
      </c>
      <c r="R160" s="143">
        <v>0</v>
      </c>
    </row>
    <row r="161" spans="1:18" hidden="1" x14ac:dyDescent="0.25">
      <c r="A161" s="415"/>
      <c r="B161" s="96" t="s">
        <v>190</v>
      </c>
      <c r="C161" s="22"/>
      <c r="D161" s="22"/>
      <c r="E161" s="96"/>
      <c r="F161" s="22"/>
      <c r="G161" s="96" t="s">
        <v>21</v>
      </c>
      <c r="H161" s="22"/>
      <c r="I161" s="96" t="s">
        <v>21</v>
      </c>
      <c r="J161" s="22"/>
      <c r="K161" s="22"/>
      <c r="L161" s="96" t="s">
        <v>21</v>
      </c>
      <c r="M161" s="146"/>
      <c r="N161" s="147"/>
      <c r="O161" s="96" t="s">
        <v>21</v>
      </c>
      <c r="P161" s="96" t="s">
        <v>21</v>
      </c>
      <c r="Q161" s="96" t="s">
        <v>21</v>
      </c>
      <c r="R161" s="96" t="s">
        <v>21</v>
      </c>
    </row>
    <row r="162" spans="1:18" ht="31.5" hidden="1" x14ac:dyDescent="0.25">
      <c r="A162" s="415"/>
      <c r="B162" s="131" t="s">
        <v>191</v>
      </c>
      <c r="C162" s="132"/>
      <c r="D162" s="132" t="s">
        <v>192</v>
      </c>
      <c r="E162" s="131" t="s">
        <v>193</v>
      </c>
      <c r="F162" s="132">
        <v>383</v>
      </c>
      <c r="G162" s="172">
        <v>335000</v>
      </c>
      <c r="H162" s="172">
        <v>0</v>
      </c>
      <c r="I162" s="172">
        <v>500000</v>
      </c>
      <c r="J162" s="172">
        <v>0</v>
      </c>
      <c r="K162" s="172">
        <v>0</v>
      </c>
      <c r="L162" s="131" t="s">
        <v>21</v>
      </c>
      <c r="M162" s="148">
        <v>45657</v>
      </c>
      <c r="N162" s="138">
        <v>45657</v>
      </c>
      <c r="O162" s="131" t="s">
        <v>21</v>
      </c>
      <c r="P162" s="131" t="s">
        <v>21</v>
      </c>
      <c r="Q162" s="131" t="s">
        <v>21</v>
      </c>
      <c r="R162" s="131" t="s">
        <v>21</v>
      </c>
    </row>
    <row r="163" spans="1:18" ht="31.5" hidden="1" x14ac:dyDescent="0.25">
      <c r="A163" s="416"/>
      <c r="B163" s="96" t="s">
        <v>191</v>
      </c>
      <c r="C163" s="22"/>
      <c r="D163" s="22" t="s">
        <v>192</v>
      </c>
      <c r="E163" s="111" t="s">
        <v>193</v>
      </c>
      <c r="F163" s="22">
        <v>383</v>
      </c>
      <c r="G163" s="176">
        <v>502500</v>
      </c>
      <c r="H163" s="176">
        <v>502500</v>
      </c>
      <c r="I163" s="176">
        <v>500000</v>
      </c>
      <c r="J163" s="176">
        <v>0</v>
      </c>
      <c r="K163" s="176">
        <f>G163</f>
        <v>502500</v>
      </c>
      <c r="L163" s="96" t="s">
        <v>21</v>
      </c>
      <c r="M163" s="146">
        <v>45747</v>
      </c>
      <c r="N163" s="150">
        <v>45838</v>
      </c>
      <c r="O163" s="96" t="s">
        <v>21</v>
      </c>
      <c r="P163" s="96" t="s">
        <v>21</v>
      </c>
      <c r="Q163" s="96" t="s">
        <v>21</v>
      </c>
      <c r="R163" s="96" t="s">
        <v>21</v>
      </c>
    </row>
    <row r="164" spans="1:18" s="210" customFormat="1" ht="15.75" hidden="1" customHeight="1" x14ac:dyDescent="0.25">
      <c r="A164" s="414" t="s">
        <v>233</v>
      </c>
      <c r="B164" s="116" t="s">
        <v>189</v>
      </c>
      <c r="C164" s="117"/>
      <c r="D164" s="116" t="s">
        <v>21</v>
      </c>
      <c r="E164" s="116" t="s">
        <v>187</v>
      </c>
      <c r="F164" s="117"/>
      <c r="G164" s="116">
        <v>1</v>
      </c>
      <c r="H164" s="116">
        <v>1</v>
      </c>
      <c r="I164" s="116">
        <v>0</v>
      </c>
      <c r="J164" s="116">
        <v>0</v>
      </c>
      <c r="K164" s="116">
        <v>0</v>
      </c>
      <c r="L164" s="116" t="s">
        <v>21</v>
      </c>
      <c r="M164" s="120">
        <v>45838</v>
      </c>
      <c r="N164" s="142">
        <v>45657</v>
      </c>
      <c r="O164" s="116">
        <v>0</v>
      </c>
      <c r="P164" s="116" t="s">
        <v>21</v>
      </c>
      <c r="Q164" s="143">
        <v>0</v>
      </c>
      <c r="R164" s="143">
        <v>0</v>
      </c>
    </row>
    <row r="165" spans="1:18" hidden="1" x14ac:dyDescent="0.25">
      <c r="A165" s="415"/>
      <c r="B165" s="96" t="s">
        <v>190</v>
      </c>
      <c r="C165" s="22"/>
      <c r="D165" s="22"/>
      <c r="E165" s="96"/>
      <c r="F165" s="22"/>
      <c r="G165" s="96" t="s">
        <v>21</v>
      </c>
      <c r="H165" s="22"/>
      <c r="I165" s="96" t="s">
        <v>21</v>
      </c>
      <c r="J165" s="22"/>
      <c r="K165" s="22"/>
      <c r="L165" s="96" t="s">
        <v>21</v>
      </c>
      <c r="M165" s="146"/>
      <c r="N165" s="147"/>
      <c r="O165" s="96" t="s">
        <v>21</v>
      </c>
      <c r="P165" s="96" t="s">
        <v>21</v>
      </c>
      <c r="Q165" s="96" t="s">
        <v>21</v>
      </c>
      <c r="R165" s="96" t="s">
        <v>21</v>
      </c>
    </row>
    <row r="166" spans="1:18" ht="31.5" hidden="1" x14ac:dyDescent="0.25">
      <c r="A166" s="415"/>
      <c r="B166" s="131" t="s">
        <v>191</v>
      </c>
      <c r="C166" s="132"/>
      <c r="D166" s="132" t="s">
        <v>192</v>
      </c>
      <c r="E166" s="131" t="s">
        <v>193</v>
      </c>
      <c r="F166" s="132">
        <v>383</v>
      </c>
      <c r="G166" s="172">
        <v>335000</v>
      </c>
      <c r="H166" s="172">
        <v>0</v>
      </c>
      <c r="I166" s="172">
        <v>674899</v>
      </c>
      <c r="J166" s="172">
        <v>0</v>
      </c>
      <c r="K166" s="172">
        <v>0</v>
      </c>
      <c r="L166" s="131" t="s">
        <v>21</v>
      </c>
      <c r="M166" s="148">
        <v>45657</v>
      </c>
      <c r="N166" s="138">
        <v>45657</v>
      </c>
      <c r="O166" s="131" t="s">
        <v>21</v>
      </c>
      <c r="P166" s="131" t="s">
        <v>21</v>
      </c>
      <c r="Q166" s="131" t="s">
        <v>21</v>
      </c>
      <c r="R166" s="131" t="s">
        <v>21</v>
      </c>
    </row>
    <row r="167" spans="1:18" ht="31.5" hidden="1" x14ac:dyDescent="0.25">
      <c r="A167" s="416"/>
      <c r="B167" s="96" t="s">
        <v>191</v>
      </c>
      <c r="C167" s="22"/>
      <c r="D167" s="22" t="s">
        <v>192</v>
      </c>
      <c r="E167" s="111" t="s">
        <v>193</v>
      </c>
      <c r="F167" s="22">
        <v>383</v>
      </c>
      <c r="G167" s="176">
        <v>502500</v>
      </c>
      <c r="H167" s="176">
        <v>502500</v>
      </c>
      <c r="I167" s="176">
        <v>674899</v>
      </c>
      <c r="J167" s="176">
        <v>0</v>
      </c>
      <c r="K167" s="176">
        <v>0</v>
      </c>
      <c r="L167" s="96" t="s">
        <v>21</v>
      </c>
      <c r="M167" s="146">
        <v>45747</v>
      </c>
      <c r="N167" s="150">
        <v>45657</v>
      </c>
      <c r="O167" s="96" t="s">
        <v>21</v>
      </c>
      <c r="P167" s="96" t="s">
        <v>21</v>
      </c>
      <c r="Q167" s="96" t="s">
        <v>21</v>
      </c>
      <c r="R167" s="96" t="s">
        <v>21</v>
      </c>
    </row>
    <row r="168" spans="1:18" s="210" customFormat="1" ht="15.75" hidden="1" customHeight="1" x14ac:dyDescent="0.25">
      <c r="A168" s="414" t="s">
        <v>234</v>
      </c>
      <c r="B168" s="116" t="s">
        <v>189</v>
      </c>
      <c r="C168" s="117"/>
      <c r="D168" s="116" t="s">
        <v>21</v>
      </c>
      <c r="E168" s="116" t="s">
        <v>187</v>
      </c>
      <c r="F168" s="117"/>
      <c r="G168" s="116">
        <v>1</v>
      </c>
      <c r="H168" s="116">
        <v>1</v>
      </c>
      <c r="I168" s="116">
        <v>0</v>
      </c>
      <c r="J168" s="116">
        <v>0</v>
      </c>
      <c r="K168" s="116">
        <v>0</v>
      </c>
      <c r="L168" s="116" t="s">
        <v>21</v>
      </c>
      <c r="M168" s="120">
        <v>45838</v>
      </c>
      <c r="N168" s="149">
        <v>45838</v>
      </c>
      <c r="O168" s="116">
        <v>0</v>
      </c>
      <c r="P168" s="116" t="s">
        <v>21</v>
      </c>
      <c r="Q168" s="143">
        <v>0</v>
      </c>
      <c r="R168" s="143">
        <v>0</v>
      </c>
    </row>
    <row r="169" spans="1:18" hidden="1" x14ac:dyDescent="0.25">
      <c r="A169" s="415"/>
      <c r="B169" s="96" t="s">
        <v>190</v>
      </c>
      <c r="C169" s="22"/>
      <c r="D169" s="22"/>
      <c r="E169" s="96"/>
      <c r="F169" s="22"/>
      <c r="G169" s="96" t="s">
        <v>21</v>
      </c>
      <c r="H169" s="22"/>
      <c r="I169" s="96" t="s">
        <v>21</v>
      </c>
      <c r="J169" s="22"/>
      <c r="K169" s="22"/>
      <c r="L169" s="96" t="s">
        <v>21</v>
      </c>
      <c r="M169" s="146"/>
      <c r="N169" s="147"/>
      <c r="O169" s="96" t="s">
        <v>21</v>
      </c>
      <c r="P169" s="96" t="s">
        <v>21</v>
      </c>
      <c r="Q169" s="96" t="s">
        <v>21</v>
      </c>
      <c r="R169" s="96" t="s">
        <v>21</v>
      </c>
    </row>
    <row r="170" spans="1:18" ht="31.5" hidden="1" x14ac:dyDescent="0.25">
      <c r="A170" s="415"/>
      <c r="B170" s="131" t="s">
        <v>191</v>
      </c>
      <c r="C170" s="132"/>
      <c r="D170" s="132" t="s">
        <v>192</v>
      </c>
      <c r="E170" s="131" t="s">
        <v>193</v>
      </c>
      <c r="F170" s="132">
        <v>383</v>
      </c>
      <c r="G170" s="172">
        <v>335000</v>
      </c>
      <c r="H170" s="172">
        <v>0</v>
      </c>
      <c r="I170" s="172">
        <v>467212.2</v>
      </c>
      <c r="J170" s="172">
        <v>0</v>
      </c>
      <c r="K170" s="172">
        <v>0</v>
      </c>
      <c r="L170" s="131" t="s">
        <v>21</v>
      </c>
      <c r="M170" s="148">
        <v>45657</v>
      </c>
      <c r="N170" s="138">
        <v>45657</v>
      </c>
      <c r="O170" s="131" t="s">
        <v>21</v>
      </c>
      <c r="P170" s="131" t="s">
        <v>21</v>
      </c>
      <c r="Q170" s="131" t="s">
        <v>21</v>
      </c>
      <c r="R170" s="131" t="s">
        <v>21</v>
      </c>
    </row>
    <row r="171" spans="1:18" ht="31.5" hidden="1" x14ac:dyDescent="0.25">
      <c r="A171" s="416"/>
      <c r="B171" s="96" t="s">
        <v>191</v>
      </c>
      <c r="C171" s="22"/>
      <c r="D171" s="22" t="s">
        <v>192</v>
      </c>
      <c r="E171" s="111" t="s">
        <v>193</v>
      </c>
      <c r="F171" s="22">
        <v>383</v>
      </c>
      <c r="G171" s="176">
        <v>502500</v>
      </c>
      <c r="H171" s="176">
        <v>502500</v>
      </c>
      <c r="I171" s="176">
        <v>467212.2</v>
      </c>
      <c r="J171" s="176">
        <v>0</v>
      </c>
      <c r="K171" s="176">
        <f>G171</f>
        <v>502500</v>
      </c>
      <c r="L171" s="96" t="s">
        <v>21</v>
      </c>
      <c r="M171" s="146">
        <v>45747</v>
      </c>
      <c r="N171" s="150">
        <v>45838</v>
      </c>
      <c r="O171" s="96" t="s">
        <v>21</v>
      </c>
      <c r="P171" s="96" t="s">
        <v>21</v>
      </c>
      <c r="Q171" s="96" t="s">
        <v>21</v>
      </c>
      <c r="R171" s="96" t="s">
        <v>21</v>
      </c>
    </row>
    <row r="172" spans="1:18" s="210" customFormat="1" ht="15.75" hidden="1" customHeight="1" x14ac:dyDescent="0.25">
      <c r="A172" s="414" t="s">
        <v>235</v>
      </c>
      <c r="B172" s="116" t="s">
        <v>189</v>
      </c>
      <c r="C172" s="117"/>
      <c r="D172" s="116" t="s">
        <v>21</v>
      </c>
      <c r="E172" s="116" t="s">
        <v>187</v>
      </c>
      <c r="F172" s="117"/>
      <c r="G172" s="116">
        <v>1</v>
      </c>
      <c r="H172" s="116">
        <v>1</v>
      </c>
      <c r="I172" s="116">
        <v>0</v>
      </c>
      <c r="J172" s="116">
        <v>0</v>
      </c>
      <c r="K172" s="116">
        <v>0</v>
      </c>
      <c r="L172" s="116" t="s">
        <v>21</v>
      </c>
      <c r="M172" s="120">
        <v>45838</v>
      </c>
      <c r="N172" s="149">
        <v>45838</v>
      </c>
      <c r="O172" s="116">
        <v>0</v>
      </c>
      <c r="P172" s="116" t="s">
        <v>21</v>
      </c>
      <c r="Q172" s="143">
        <v>0</v>
      </c>
      <c r="R172" s="143">
        <v>0</v>
      </c>
    </row>
    <row r="173" spans="1:18" hidden="1" x14ac:dyDescent="0.25">
      <c r="A173" s="415"/>
      <c r="B173" s="96" t="s">
        <v>190</v>
      </c>
      <c r="C173" s="22"/>
      <c r="D173" s="22"/>
      <c r="E173" s="96"/>
      <c r="F173" s="22"/>
      <c r="G173" s="96" t="s">
        <v>21</v>
      </c>
      <c r="H173" s="22"/>
      <c r="I173" s="96" t="s">
        <v>21</v>
      </c>
      <c r="J173" s="22"/>
      <c r="K173" s="22"/>
      <c r="L173" s="96" t="s">
        <v>21</v>
      </c>
      <c r="M173" s="146"/>
      <c r="N173" s="147"/>
      <c r="O173" s="96" t="s">
        <v>21</v>
      </c>
      <c r="P173" s="96" t="s">
        <v>21</v>
      </c>
      <c r="Q173" s="96" t="s">
        <v>21</v>
      </c>
      <c r="R173" s="96" t="s">
        <v>21</v>
      </c>
    </row>
    <row r="174" spans="1:18" ht="31.5" hidden="1" x14ac:dyDescent="0.25">
      <c r="A174" s="415"/>
      <c r="B174" s="131" t="s">
        <v>191</v>
      </c>
      <c r="C174" s="132"/>
      <c r="D174" s="132" t="s">
        <v>192</v>
      </c>
      <c r="E174" s="131" t="s">
        <v>193</v>
      </c>
      <c r="F174" s="132">
        <v>383</v>
      </c>
      <c r="G174" s="172">
        <v>130000</v>
      </c>
      <c r="H174" s="172">
        <v>0</v>
      </c>
      <c r="I174" s="172">
        <v>184058.71</v>
      </c>
      <c r="J174" s="172">
        <v>0</v>
      </c>
      <c r="K174" s="172">
        <v>0</v>
      </c>
      <c r="L174" s="131" t="s">
        <v>21</v>
      </c>
      <c r="M174" s="148">
        <v>45657</v>
      </c>
      <c r="N174" s="138">
        <v>45657</v>
      </c>
      <c r="O174" s="131" t="s">
        <v>21</v>
      </c>
      <c r="P174" s="131" t="s">
        <v>21</v>
      </c>
      <c r="Q174" s="131" t="s">
        <v>21</v>
      </c>
      <c r="R174" s="131" t="s">
        <v>21</v>
      </c>
    </row>
    <row r="175" spans="1:18" ht="31.5" hidden="1" x14ac:dyDescent="0.25">
      <c r="A175" s="416"/>
      <c r="B175" s="96" t="s">
        <v>191</v>
      </c>
      <c r="C175" s="22"/>
      <c r="D175" s="22" t="s">
        <v>192</v>
      </c>
      <c r="E175" s="111" t="s">
        <v>193</v>
      </c>
      <c r="F175" s="22">
        <v>383</v>
      </c>
      <c r="G175" s="176">
        <v>195000</v>
      </c>
      <c r="H175" s="176">
        <v>195000</v>
      </c>
      <c r="I175" s="176">
        <v>184058.71</v>
      </c>
      <c r="J175" s="176">
        <v>0</v>
      </c>
      <c r="K175" s="176">
        <f>G175</f>
        <v>195000</v>
      </c>
      <c r="L175" s="96" t="s">
        <v>21</v>
      </c>
      <c r="M175" s="146">
        <v>45747</v>
      </c>
      <c r="N175" s="150">
        <v>45838</v>
      </c>
      <c r="O175" s="96" t="s">
        <v>21</v>
      </c>
      <c r="P175" s="96" t="s">
        <v>21</v>
      </c>
      <c r="Q175" s="96" t="s">
        <v>21</v>
      </c>
      <c r="R175" s="96" t="s">
        <v>21</v>
      </c>
    </row>
    <row r="176" spans="1:18" s="210" customFormat="1" ht="32.25" hidden="1" customHeight="1" x14ac:dyDescent="0.25">
      <c r="A176" s="414" t="s">
        <v>236</v>
      </c>
      <c r="B176" s="116" t="s">
        <v>189</v>
      </c>
      <c r="C176" s="117"/>
      <c r="D176" s="116" t="s">
        <v>21</v>
      </c>
      <c r="E176" s="116" t="s">
        <v>187</v>
      </c>
      <c r="F176" s="117"/>
      <c r="G176" s="116">
        <v>1</v>
      </c>
      <c r="H176" s="116">
        <v>1</v>
      </c>
      <c r="I176" s="116">
        <v>0</v>
      </c>
      <c r="J176" s="116">
        <v>0</v>
      </c>
      <c r="K176" s="116">
        <v>0</v>
      </c>
      <c r="L176" s="116" t="s">
        <v>21</v>
      </c>
      <c r="M176" s="120">
        <v>45838</v>
      </c>
      <c r="N176" s="149">
        <v>45838</v>
      </c>
      <c r="O176" s="116">
        <v>0</v>
      </c>
      <c r="P176" s="116" t="s">
        <v>21</v>
      </c>
      <c r="Q176" s="143">
        <v>0</v>
      </c>
      <c r="R176" s="143">
        <v>0</v>
      </c>
    </row>
    <row r="177" spans="1:20" ht="32.25" hidden="1" customHeight="1" x14ac:dyDescent="0.25">
      <c r="A177" s="415"/>
      <c r="B177" s="96" t="s">
        <v>190</v>
      </c>
      <c r="C177" s="22"/>
      <c r="D177" s="22"/>
      <c r="E177" s="96"/>
      <c r="F177" s="22"/>
      <c r="G177" s="96" t="s">
        <v>21</v>
      </c>
      <c r="H177" s="22"/>
      <c r="I177" s="96" t="s">
        <v>21</v>
      </c>
      <c r="J177" s="22"/>
      <c r="K177" s="22"/>
      <c r="L177" s="96" t="s">
        <v>21</v>
      </c>
      <c r="M177" s="146"/>
      <c r="N177" s="147"/>
      <c r="O177" s="96" t="s">
        <v>21</v>
      </c>
      <c r="P177" s="96" t="s">
        <v>21</v>
      </c>
      <c r="Q177" s="96" t="s">
        <v>21</v>
      </c>
      <c r="R177" s="96" t="s">
        <v>21</v>
      </c>
    </row>
    <row r="178" spans="1:20" ht="32.25" hidden="1" customHeight="1" x14ac:dyDescent="0.25">
      <c r="A178" s="415"/>
      <c r="B178" s="131" t="s">
        <v>191</v>
      </c>
      <c r="C178" s="132"/>
      <c r="D178" s="132" t="s">
        <v>192</v>
      </c>
      <c r="E178" s="131" t="s">
        <v>193</v>
      </c>
      <c r="F178" s="132">
        <v>383</v>
      </c>
      <c r="G178" s="172">
        <v>333500</v>
      </c>
      <c r="H178" s="172">
        <v>0</v>
      </c>
      <c r="I178" s="172">
        <v>500000</v>
      </c>
      <c r="J178" s="172">
        <v>0</v>
      </c>
      <c r="K178" s="172">
        <v>0</v>
      </c>
      <c r="L178" s="131" t="s">
        <v>21</v>
      </c>
      <c r="M178" s="148">
        <v>45657</v>
      </c>
      <c r="N178" s="138">
        <v>45657</v>
      </c>
      <c r="O178" s="131" t="s">
        <v>21</v>
      </c>
      <c r="P178" s="131" t="s">
        <v>21</v>
      </c>
      <c r="Q178" s="131" t="s">
        <v>21</v>
      </c>
      <c r="R178" s="131" t="s">
        <v>21</v>
      </c>
    </row>
    <row r="179" spans="1:20" ht="32.25" hidden="1" customHeight="1" x14ac:dyDescent="0.25">
      <c r="A179" s="416"/>
      <c r="B179" s="96" t="s">
        <v>191</v>
      </c>
      <c r="C179" s="22"/>
      <c r="D179" s="22" t="s">
        <v>192</v>
      </c>
      <c r="E179" s="111" t="s">
        <v>193</v>
      </c>
      <c r="F179" s="22">
        <v>383</v>
      </c>
      <c r="G179" s="176">
        <v>500250</v>
      </c>
      <c r="H179" s="176">
        <v>500250</v>
      </c>
      <c r="I179" s="176">
        <v>500000</v>
      </c>
      <c r="J179" s="176">
        <v>0</v>
      </c>
      <c r="K179" s="176">
        <f>G179</f>
        <v>500250</v>
      </c>
      <c r="L179" s="96" t="s">
        <v>21</v>
      </c>
      <c r="M179" s="146">
        <v>45747</v>
      </c>
      <c r="N179" s="150">
        <v>45838</v>
      </c>
      <c r="O179" s="96" t="s">
        <v>21</v>
      </c>
      <c r="P179" s="96" t="s">
        <v>21</v>
      </c>
      <c r="Q179" s="96" t="s">
        <v>21</v>
      </c>
      <c r="R179" s="96" t="s">
        <v>21</v>
      </c>
    </row>
    <row r="180" spans="1:20" s="210" customFormat="1" ht="32.25" hidden="1" customHeight="1" x14ac:dyDescent="0.25">
      <c r="A180" s="414" t="s">
        <v>237</v>
      </c>
      <c r="B180" s="116" t="s">
        <v>189</v>
      </c>
      <c r="C180" s="117"/>
      <c r="D180" s="116" t="s">
        <v>21</v>
      </c>
      <c r="E180" s="116" t="s">
        <v>187</v>
      </c>
      <c r="F180" s="117"/>
      <c r="G180" s="116">
        <v>1</v>
      </c>
      <c r="H180" s="116">
        <v>1</v>
      </c>
      <c r="I180" s="116">
        <v>0</v>
      </c>
      <c r="J180" s="116">
        <v>0</v>
      </c>
      <c r="K180" s="116">
        <v>0</v>
      </c>
      <c r="L180" s="116" t="s">
        <v>21</v>
      </c>
      <c r="M180" s="120">
        <v>45838</v>
      </c>
      <c r="N180" s="149">
        <v>45838</v>
      </c>
      <c r="O180" s="116">
        <v>0</v>
      </c>
      <c r="P180" s="116" t="s">
        <v>21</v>
      </c>
      <c r="Q180" s="143">
        <v>0</v>
      </c>
      <c r="R180" s="143">
        <v>0</v>
      </c>
    </row>
    <row r="181" spans="1:20" ht="32.25" hidden="1" customHeight="1" x14ac:dyDescent="0.25">
      <c r="A181" s="415"/>
      <c r="B181" s="96" t="s">
        <v>190</v>
      </c>
      <c r="C181" s="22"/>
      <c r="D181" s="22"/>
      <c r="E181" s="96"/>
      <c r="F181" s="22"/>
      <c r="G181" s="96" t="s">
        <v>21</v>
      </c>
      <c r="H181" s="22"/>
      <c r="I181" s="96" t="s">
        <v>21</v>
      </c>
      <c r="J181" s="22"/>
      <c r="K181" s="22"/>
      <c r="L181" s="96" t="s">
        <v>21</v>
      </c>
      <c r="M181" s="146"/>
      <c r="N181" s="147"/>
      <c r="O181" s="96" t="s">
        <v>21</v>
      </c>
      <c r="P181" s="96" t="s">
        <v>21</v>
      </c>
      <c r="Q181" s="96" t="s">
        <v>21</v>
      </c>
      <c r="R181" s="96" t="s">
        <v>21</v>
      </c>
    </row>
    <row r="182" spans="1:20" ht="32.25" hidden="1" customHeight="1" x14ac:dyDescent="0.25">
      <c r="A182" s="415"/>
      <c r="B182" s="131" t="s">
        <v>191</v>
      </c>
      <c r="C182" s="132"/>
      <c r="D182" s="132" t="s">
        <v>192</v>
      </c>
      <c r="E182" s="131" t="s">
        <v>193</v>
      </c>
      <c r="F182" s="132">
        <v>383</v>
      </c>
      <c r="G182" s="172">
        <v>333470</v>
      </c>
      <c r="H182" s="172">
        <v>0</v>
      </c>
      <c r="I182" s="172">
        <v>120000</v>
      </c>
      <c r="J182" s="172">
        <v>0</v>
      </c>
      <c r="K182" s="172">
        <v>0</v>
      </c>
      <c r="L182" s="131" t="s">
        <v>21</v>
      </c>
      <c r="M182" s="148">
        <v>45657</v>
      </c>
      <c r="N182" s="138">
        <v>45657</v>
      </c>
      <c r="O182" s="131" t="s">
        <v>21</v>
      </c>
      <c r="P182" s="131" t="s">
        <v>21</v>
      </c>
      <c r="Q182" s="131" t="s">
        <v>21</v>
      </c>
      <c r="R182" s="131" t="s">
        <v>21</v>
      </c>
    </row>
    <row r="183" spans="1:20" ht="32.25" hidden="1" customHeight="1" x14ac:dyDescent="0.25">
      <c r="A183" s="416"/>
      <c r="B183" s="96" t="s">
        <v>191</v>
      </c>
      <c r="C183" s="22"/>
      <c r="D183" s="22" t="s">
        <v>192</v>
      </c>
      <c r="E183" s="111" t="s">
        <v>193</v>
      </c>
      <c r="F183" s="22">
        <v>383</v>
      </c>
      <c r="G183" s="176">
        <v>500205</v>
      </c>
      <c r="H183" s="176">
        <v>500205</v>
      </c>
      <c r="I183" s="176">
        <v>120000</v>
      </c>
      <c r="J183" s="176">
        <v>0</v>
      </c>
      <c r="K183" s="176">
        <f>G183</f>
        <v>500205</v>
      </c>
      <c r="L183" s="96" t="s">
        <v>21</v>
      </c>
      <c r="M183" s="146">
        <v>45747</v>
      </c>
      <c r="N183" s="150">
        <v>45838</v>
      </c>
      <c r="O183" s="96" t="s">
        <v>21</v>
      </c>
      <c r="P183" s="96" t="s">
        <v>21</v>
      </c>
      <c r="Q183" s="96" t="s">
        <v>21</v>
      </c>
      <c r="R183" s="96" t="s">
        <v>21</v>
      </c>
    </row>
    <row r="184" spans="1:20" ht="31.5" customHeight="1" x14ac:dyDescent="0.25">
      <c r="A184" s="440" t="s">
        <v>620</v>
      </c>
      <c r="B184" s="159" t="s">
        <v>189</v>
      </c>
      <c r="C184" s="117" t="s">
        <v>621</v>
      </c>
      <c r="D184" s="116" t="s">
        <v>570</v>
      </c>
      <c r="E184" s="116" t="s">
        <v>187</v>
      </c>
      <c r="F184" s="117">
        <v>642</v>
      </c>
      <c r="G184" s="116" t="s">
        <v>538</v>
      </c>
      <c r="H184" s="116" t="s">
        <v>538</v>
      </c>
      <c r="I184" s="116" t="s">
        <v>538</v>
      </c>
      <c r="J184" s="116" t="s">
        <v>538</v>
      </c>
      <c r="K184" s="116" t="s">
        <v>538</v>
      </c>
      <c r="L184" s="116" t="s">
        <v>21</v>
      </c>
      <c r="M184" s="120">
        <v>46022</v>
      </c>
      <c r="N184" s="120">
        <v>45747</v>
      </c>
      <c r="O184" s="159">
        <v>20654816.039999999</v>
      </c>
      <c r="P184" s="159">
        <v>12319260.559999999</v>
      </c>
      <c r="Q184" s="212">
        <v>15491112.029999999</v>
      </c>
      <c r="R184" s="212">
        <v>8335555.4800000004</v>
      </c>
      <c r="T184" s="213"/>
    </row>
    <row r="185" spans="1:20" ht="48" thickBot="1" x14ac:dyDescent="0.3">
      <c r="A185" s="441"/>
      <c r="B185" s="181" t="s">
        <v>622</v>
      </c>
      <c r="C185" s="117" t="s">
        <v>623</v>
      </c>
      <c r="D185" s="116" t="s">
        <v>570</v>
      </c>
      <c r="E185" s="124" t="s">
        <v>187</v>
      </c>
      <c r="F185" s="125">
        <v>642</v>
      </c>
      <c r="G185" s="214" t="s">
        <v>624</v>
      </c>
      <c r="H185" s="214" t="s">
        <v>625</v>
      </c>
      <c r="I185" s="214" t="s">
        <v>626</v>
      </c>
      <c r="J185" s="214" t="s">
        <v>626</v>
      </c>
      <c r="K185" s="214" t="s">
        <v>625</v>
      </c>
      <c r="L185" s="124" t="s">
        <v>21</v>
      </c>
      <c r="M185" s="215">
        <v>45838</v>
      </c>
      <c r="N185" s="215">
        <v>45838</v>
      </c>
      <c r="O185" s="124" t="s">
        <v>538</v>
      </c>
      <c r="P185" s="124" t="s">
        <v>538</v>
      </c>
      <c r="Q185" s="124" t="s">
        <v>538</v>
      </c>
      <c r="R185" s="124" t="s">
        <v>538</v>
      </c>
    </row>
    <row r="186" spans="1:20" ht="32.25" thickBot="1" x14ac:dyDescent="0.3">
      <c r="A186" s="441"/>
      <c r="B186" s="181" t="s">
        <v>627</v>
      </c>
      <c r="C186" s="117" t="s">
        <v>628</v>
      </c>
      <c r="D186" s="116" t="s">
        <v>570</v>
      </c>
      <c r="E186" s="124" t="s">
        <v>414</v>
      </c>
      <c r="F186" s="125">
        <v>642</v>
      </c>
      <c r="G186" s="214" t="s">
        <v>624</v>
      </c>
      <c r="H186" s="216">
        <v>78</v>
      </c>
      <c r="I186" s="216">
        <v>84</v>
      </c>
      <c r="J186" s="214" t="s">
        <v>629</v>
      </c>
      <c r="K186" s="216">
        <v>78</v>
      </c>
      <c r="L186" s="124" t="s">
        <v>21</v>
      </c>
      <c r="M186" s="215">
        <v>45838</v>
      </c>
      <c r="N186" s="215">
        <v>45838</v>
      </c>
      <c r="O186" s="124" t="s">
        <v>538</v>
      </c>
      <c r="P186" s="124" t="s">
        <v>538</v>
      </c>
      <c r="Q186" s="124" t="s">
        <v>538</v>
      </c>
      <c r="R186" s="124" t="s">
        <v>538</v>
      </c>
    </row>
    <row r="187" spans="1:20" ht="31.5" x14ac:dyDescent="0.25">
      <c r="A187" s="441"/>
      <c r="B187" s="217" t="s">
        <v>630</v>
      </c>
      <c r="C187" s="117" t="s">
        <v>631</v>
      </c>
      <c r="D187" s="116" t="s">
        <v>570</v>
      </c>
      <c r="E187" s="218" t="s">
        <v>414</v>
      </c>
      <c r="F187" s="219">
        <v>642</v>
      </c>
      <c r="G187" s="214" t="s">
        <v>624</v>
      </c>
      <c r="H187" s="220">
        <v>78</v>
      </c>
      <c r="I187" s="220">
        <v>84</v>
      </c>
      <c r="J187" s="221" t="s">
        <v>629</v>
      </c>
      <c r="K187" s="220">
        <v>78</v>
      </c>
      <c r="L187" s="218" t="s">
        <v>21</v>
      </c>
      <c r="M187" s="215">
        <v>45838</v>
      </c>
      <c r="N187" s="215">
        <v>45838</v>
      </c>
      <c r="O187" s="124" t="s">
        <v>538</v>
      </c>
      <c r="P187" s="124" t="s">
        <v>538</v>
      </c>
      <c r="Q187" s="124" t="s">
        <v>538</v>
      </c>
      <c r="R187" s="124" t="s">
        <v>538</v>
      </c>
    </row>
    <row r="188" spans="1:20" x14ac:dyDescent="0.25">
      <c r="A188" s="198" t="s">
        <v>596</v>
      </c>
      <c r="B188" s="199"/>
      <c r="C188" s="199"/>
      <c r="D188" s="199"/>
      <c r="E188" s="199"/>
      <c r="F188" s="199"/>
      <c r="G188" s="201">
        <v>468</v>
      </c>
      <c r="H188" s="201">
        <v>234</v>
      </c>
      <c r="I188" s="201">
        <v>254</v>
      </c>
      <c r="J188" s="201">
        <v>254</v>
      </c>
      <c r="K188" s="201">
        <v>234</v>
      </c>
      <c r="L188" s="199"/>
      <c r="M188" s="199"/>
      <c r="N188" s="203"/>
      <c r="O188" s="199">
        <f>O184</f>
        <v>20654816.039999999</v>
      </c>
      <c r="P188" s="199">
        <v>0</v>
      </c>
      <c r="Q188" s="168">
        <f>Q184</f>
        <v>15491112.029999999</v>
      </c>
      <c r="R188" s="168">
        <f>R184</f>
        <v>8335555.4800000004</v>
      </c>
    </row>
    <row r="190" spans="1:20" x14ac:dyDescent="0.25">
      <c r="Q190" s="213"/>
    </row>
  </sheetData>
  <mergeCells count="68">
    <mergeCell ref="A172:A175"/>
    <mergeCell ref="A176:A179"/>
    <mergeCell ref="A180:A183"/>
    <mergeCell ref="A184:A187"/>
    <mergeCell ref="A148:A151"/>
    <mergeCell ref="A152:A155"/>
    <mergeCell ref="A156:A159"/>
    <mergeCell ref="A160:A163"/>
    <mergeCell ref="A164:A167"/>
    <mergeCell ref="A168:A171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L4:L5"/>
    <mergeCell ref="M4:M5"/>
    <mergeCell ref="N4:N5"/>
    <mergeCell ref="O4:O5"/>
    <mergeCell ref="P4:P5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1" sqref="C11"/>
    </sheetView>
  </sheetViews>
  <sheetFormatPr defaultRowHeight="15.75" x14ac:dyDescent="0.25"/>
  <cols>
    <col min="1" max="1" width="9.140625" style="205"/>
    <col min="2" max="2" width="42.42578125" style="205" customWidth="1"/>
    <col min="3" max="3" width="25.85546875" style="224" customWidth="1"/>
    <col min="4" max="16384" width="9.140625" style="205"/>
  </cols>
  <sheetData>
    <row r="1" spans="1:3" ht="79.5" customHeight="1" x14ac:dyDescent="0.25">
      <c r="A1" s="413" t="s">
        <v>15</v>
      </c>
      <c r="B1" s="413"/>
      <c r="C1" s="413"/>
    </row>
    <row r="2" spans="1:3" x14ac:dyDescent="0.25">
      <c r="A2" s="95" t="s">
        <v>16</v>
      </c>
      <c r="B2" s="96" t="s">
        <v>17</v>
      </c>
      <c r="C2" s="223" t="s">
        <v>18</v>
      </c>
    </row>
    <row r="3" spans="1:3" x14ac:dyDescent="0.25">
      <c r="A3" s="95">
        <v>1</v>
      </c>
      <c r="B3" s="96">
        <v>2</v>
      </c>
      <c r="C3" s="96">
        <v>3</v>
      </c>
    </row>
    <row r="4" spans="1:3" ht="141.75" x14ac:dyDescent="0.25">
      <c r="A4" s="95"/>
      <c r="B4" s="98" t="s">
        <v>632</v>
      </c>
      <c r="C4" s="96"/>
    </row>
    <row r="5" spans="1:3" x14ac:dyDescent="0.25">
      <c r="A5" s="99">
        <v>1</v>
      </c>
      <c r="B5" s="100" t="s">
        <v>633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95" t="s">
        <v>634</v>
      </c>
    </row>
    <row r="7" spans="1:3" ht="31.5" x14ac:dyDescent="0.25">
      <c r="A7" s="101" t="s">
        <v>24</v>
      </c>
      <c r="B7" s="102" t="s">
        <v>25</v>
      </c>
      <c r="C7" s="95" t="s">
        <v>634</v>
      </c>
    </row>
    <row r="8" spans="1:3" ht="31.5" x14ac:dyDescent="0.25">
      <c r="A8" s="101" t="s">
        <v>26</v>
      </c>
      <c r="B8" s="102" t="s">
        <v>27</v>
      </c>
      <c r="C8" s="95" t="s">
        <v>635</v>
      </c>
    </row>
    <row r="9" spans="1:3" x14ac:dyDescent="0.25">
      <c r="A9" s="101" t="s">
        <v>28</v>
      </c>
      <c r="B9" s="102" t="s">
        <v>29</v>
      </c>
      <c r="C9" s="95"/>
    </row>
    <row r="10" spans="1:3" ht="47.25" x14ac:dyDescent="0.25">
      <c r="A10" s="101" t="s">
        <v>30</v>
      </c>
      <c r="B10" s="102" t="s">
        <v>31</v>
      </c>
      <c r="C10" s="95" t="s">
        <v>635</v>
      </c>
    </row>
    <row r="11" spans="1:3" ht="31.5" x14ac:dyDescent="0.25">
      <c r="A11" s="101" t="s">
        <v>32</v>
      </c>
      <c r="B11" s="22" t="s">
        <v>33</v>
      </c>
      <c r="C11" s="95" t="s">
        <v>635</v>
      </c>
    </row>
    <row r="12" spans="1:3" ht="31.5" x14ac:dyDescent="0.25">
      <c r="A12" s="101" t="s">
        <v>34</v>
      </c>
      <c r="B12" s="102" t="s">
        <v>35</v>
      </c>
      <c r="C12" s="95" t="s">
        <v>635</v>
      </c>
    </row>
    <row r="13" spans="1:3" ht="31.5" x14ac:dyDescent="0.25">
      <c r="A13" s="101" t="s">
        <v>36</v>
      </c>
      <c r="B13" s="102" t="s">
        <v>25</v>
      </c>
      <c r="C13" s="95" t="s">
        <v>635</v>
      </c>
    </row>
    <row r="14" spans="1:3" ht="63" x14ac:dyDescent="0.25">
      <c r="A14" s="101" t="s">
        <v>37</v>
      </c>
      <c r="B14" s="22" t="s">
        <v>38</v>
      </c>
      <c r="C14" s="95" t="s">
        <v>634</v>
      </c>
    </row>
    <row r="15" spans="1:3" ht="31.5" x14ac:dyDescent="0.25">
      <c r="A15" s="101" t="s">
        <v>39</v>
      </c>
      <c r="B15" s="102" t="s">
        <v>40</v>
      </c>
      <c r="C15" s="95" t="s">
        <v>635</v>
      </c>
    </row>
    <row r="16" spans="1:3" ht="31.5" x14ac:dyDescent="0.25">
      <c r="A16" s="101" t="s">
        <v>41</v>
      </c>
      <c r="B16" s="102" t="s">
        <v>42</v>
      </c>
      <c r="C16" s="95" t="s">
        <v>635</v>
      </c>
    </row>
    <row r="17" spans="1:3" ht="31.5" x14ac:dyDescent="0.25">
      <c r="A17" s="101" t="s">
        <v>43</v>
      </c>
      <c r="B17" s="100" t="s">
        <v>636</v>
      </c>
      <c r="C17" s="95" t="s">
        <v>21</v>
      </c>
    </row>
    <row r="18" spans="1:3" ht="31.5" x14ac:dyDescent="0.25">
      <c r="A18" s="101" t="s">
        <v>45</v>
      </c>
      <c r="B18" s="22" t="s">
        <v>23</v>
      </c>
      <c r="C18" s="95" t="s">
        <v>634</v>
      </c>
    </row>
    <row r="19" spans="1:3" ht="31.5" x14ac:dyDescent="0.25">
      <c r="A19" s="101" t="s">
        <v>46</v>
      </c>
      <c r="B19" s="102" t="s">
        <v>25</v>
      </c>
      <c r="C19" s="95" t="s">
        <v>634</v>
      </c>
    </row>
    <row r="20" spans="1:3" ht="31.5" x14ac:dyDescent="0.25">
      <c r="A20" s="101" t="s">
        <v>47</v>
      </c>
      <c r="B20" s="102" t="s">
        <v>27</v>
      </c>
      <c r="C20" s="95">
        <f>-G22</f>
        <v>0</v>
      </c>
    </row>
    <row r="21" spans="1:3" x14ac:dyDescent="0.25">
      <c r="A21" s="101" t="s">
        <v>48</v>
      </c>
      <c r="B21" s="102" t="s">
        <v>29</v>
      </c>
      <c r="C21" s="95"/>
    </row>
    <row r="22" spans="1:3" ht="47.25" x14ac:dyDescent="0.25">
      <c r="A22" s="101" t="s">
        <v>49</v>
      </c>
      <c r="B22" s="22" t="s">
        <v>31</v>
      </c>
      <c r="C22" s="95" t="s">
        <v>635</v>
      </c>
    </row>
    <row r="23" spans="1:3" ht="31.5" x14ac:dyDescent="0.25">
      <c r="A23" s="101" t="s">
        <v>50</v>
      </c>
      <c r="B23" s="22" t="s">
        <v>51</v>
      </c>
      <c r="C23" s="95" t="s">
        <v>635</v>
      </c>
    </row>
    <row r="24" spans="1:3" ht="31.5" x14ac:dyDescent="0.25">
      <c r="A24" s="101" t="s">
        <v>52</v>
      </c>
      <c r="B24" s="102" t="s">
        <v>35</v>
      </c>
      <c r="C24" s="95" t="s">
        <v>635</v>
      </c>
    </row>
    <row r="25" spans="1:3" ht="31.5" x14ac:dyDescent="0.25">
      <c r="A25" s="101" t="s">
        <v>53</v>
      </c>
      <c r="B25" s="102" t="s">
        <v>25</v>
      </c>
      <c r="C25" s="95" t="s">
        <v>635</v>
      </c>
    </row>
    <row r="26" spans="1:3" ht="63" x14ac:dyDescent="0.25">
      <c r="A26" s="101" t="s">
        <v>54</v>
      </c>
      <c r="B26" s="22" t="s">
        <v>38</v>
      </c>
      <c r="C26" s="95" t="s">
        <v>634</v>
      </c>
    </row>
    <row r="27" spans="1:3" ht="31.5" x14ac:dyDescent="0.25">
      <c r="A27" s="101" t="s">
        <v>55</v>
      </c>
      <c r="B27" s="102" t="s">
        <v>40</v>
      </c>
      <c r="C27" s="95" t="s">
        <v>635</v>
      </c>
    </row>
    <row r="28" spans="1:3" ht="31.5" x14ac:dyDescent="0.25">
      <c r="A28" s="101" t="s">
        <v>56</v>
      </c>
      <c r="B28" s="102" t="s">
        <v>42</v>
      </c>
      <c r="C28" s="95" t="s">
        <v>635</v>
      </c>
    </row>
    <row r="29" spans="1:3" ht="31.5" x14ac:dyDescent="0.25">
      <c r="A29" s="101" t="s">
        <v>57</v>
      </c>
      <c r="B29" s="100" t="s">
        <v>619</v>
      </c>
      <c r="C29" s="96" t="s">
        <v>21</v>
      </c>
    </row>
    <row r="30" spans="1:3" ht="31.5" x14ac:dyDescent="0.25">
      <c r="A30" s="101" t="s">
        <v>59</v>
      </c>
      <c r="B30" s="22" t="s">
        <v>23</v>
      </c>
      <c r="C30" s="95" t="s">
        <v>634</v>
      </c>
    </row>
    <row r="31" spans="1:3" ht="31.5" x14ac:dyDescent="0.25">
      <c r="A31" s="101" t="s">
        <v>60</v>
      </c>
      <c r="B31" s="102" t="s">
        <v>25</v>
      </c>
      <c r="C31" s="95" t="s">
        <v>634</v>
      </c>
    </row>
    <row r="32" spans="1:3" ht="31.5" x14ac:dyDescent="0.25">
      <c r="A32" s="101" t="s">
        <v>61</v>
      </c>
      <c r="B32" s="102" t="s">
        <v>27</v>
      </c>
      <c r="C32" s="95" t="s">
        <v>635</v>
      </c>
    </row>
    <row r="33" spans="1:3" x14ac:dyDescent="0.25">
      <c r="A33" s="101" t="s">
        <v>62</v>
      </c>
      <c r="B33" s="102" t="s">
        <v>29</v>
      </c>
      <c r="C33" s="95"/>
    </row>
    <row r="34" spans="1:3" ht="47.25" x14ac:dyDescent="0.25">
      <c r="A34" s="101" t="s">
        <v>63</v>
      </c>
      <c r="B34" s="22" t="s">
        <v>31</v>
      </c>
      <c r="C34" s="95" t="s">
        <v>635</v>
      </c>
    </row>
    <row r="35" spans="1:3" ht="31.5" x14ac:dyDescent="0.25">
      <c r="A35" s="101" t="s">
        <v>64</v>
      </c>
      <c r="B35" s="22" t="s">
        <v>51</v>
      </c>
      <c r="C35" s="95" t="s">
        <v>635</v>
      </c>
    </row>
    <row r="36" spans="1:3" ht="31.5" x14ac:dyDescent="0.25">
      <c r="A36" s="101" t="s">
        <v>65</v>
      </c>
      <c r="B36" s="102" t="s">
        <v>35</v>
      </c>
      <c r="C36" s="95" t="s">
        <v>635</v>
      </c>
    </row>
    <row r="37" spans="1:3" ht="31.5" x14ac:dyDescent="0.25">
      <c r="A37" s="101" t="s">
        <v>66</v>
      </c>
      <c r="B37" s="102" t="s">
        <v>25</v>
      </c>
      <c r="C37" s="95" t="s">
        <v>635</v>
      </c>
    </row>
    <row r="38" spans="1:3" ht="63" x14ac:dyDescent="0.25">
      <c r="A38" s="101" t="s">
        <v>67</v>
      </c>
      <c r="B38" s="22" t="s">
        <v>38</v>
      </c>
      <c r="C38" s="95" t="s">
        <v>634</v>
      </c>
    </row>
    <row r="39" spans="1:3" ht="31.5" x14ac:dyDescent="0.25">
      <c r="A39" s="101" t="s">
        <v>68</v>
      </c>
      <c r="B39" s="102" t="s">
        <v>40</v>
      </c>
      <c r="C39" s="95" t="s">
        <v>635</v>
      </c>
    </row>
    <row r="40" spans="1:3" ht="31.5" x14ac:dyDescent="0.25">
      <c r="A40" s="101" t="s">
        <v>69</v>
      </c>
      <c r="B40" s="102" t="s">
        <v>42</v>
      </c>
      <c r="C40" s="95" t="s">
        <v>635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8"/>
  <sheetViews>
    <sheetView topLeftCell="B5" workbookViewId="0">
      <selection activeCell="G192" sqref="G192:M192"/>
    </sheetView>
  </sheetViews>
  <sheetFormatPr defaultRowHeight="12.75" x14ac:dyDescent="0.2"/>
  <cols>
    <col min="1" max="1" width="23" style="336" customWidth="1"/>
    <col min="2" max="2" width="41.5703125" style="322" bestFit="1" customWidth="1"/>
    <col min="3" max="3" width="12.7109375" style="322" bestFit="1" customWidth="1"/>
    <col min="4" max="4" width="14.5703125" style="322" customWidth="1"/>
    <col min="5" max="5" width="10.7109375" style="322" bestFit="1" customWidth="1"/>
    <col min="6" max="6" width="11.28515625" style="323" bestFit="1" customWidth="1"/>
    <col min="7" max="7" width="10.42578125" style="323" bestFit="1" customWidth="1"/>
    <col min="8" max="8" width="13.140625" style="323" bestFit="1" customWidth="1"/>
    <col min="9" max="9" width="10.42578125" style="323" bestFit="1" customWidth="1"/>
    <col min="10" max="11" width="15.5703125" style="323" bestFit="1" customWidth="1"/>
    <col min="12" max="12" width="10.140625" style="322" customWidth="1"/>
    <col min="13" max="13" width="12.42578125" style="322" customWidth="1"/>
    <col min="14" max="14" width="13.140625" style="324" customWidth="1"/>
    <col min="15" max="15" width="14.140625" style="322" customWidth="1"/>
    <col min="16" max="16" width="13" style="322" customWidth="1"/>
    <col min="17" max="17" width="14.5703125" style="322" customWidth="1"/>
    <col min="18" max="18" width="15.42578125" style="322" customWidth="1"/>
    <col min="19" max="19" width="12.5703125" style="322" bestFit="1" customWidth="1"/>
    <col min="20" max="20" width="16" style="322" customWidth="1"/>
    <col min="21" max="21" width="9.140625" style="322"/>
    <col min="22" max="22" width="19.5703125" style="322" customWidth="1"/>
    <col min="23" max="16384" width="9.140625" style="322"/>
  </cols>
  <sheetData>
    <row r="1" spans="1:18" x14ac:dyDescent="0.2">
      <c r="A1" s="225"/>
    </row>
    <row r="2" spans="1:18" x14ac:dyDescent="0.2">
      <c r="A2" s="453" t="s">
        <v>161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5"/>
    </row>
    <row r="3" spans="1:18" s="325" customFormat="1" ht="90.75" customHeight="1" x14ac:dyDescent="0.2">
      <c r="A3" s="456" t="s">
        <v>162</v>
      </c>
      <c r="B3" s="457" t="s">
        <v>163</v>
      </c>
      <c r="C3" s="457" t="s">
        <v>164</v>
      </c>
      <c r="D3" s="457" t="s">
        <v>165</v>
      </c>
      <c r="E3" s="458" t="s">
        <v>166</v>
      </c>
      <c r="F3" s="458"/>
      <c r="G3" s="458" t="s">
        <v>167</v>
      </c>
      <c r="H3" s="458"/>
      <c r="I3" s="458"/>
      <c r="J3" s="458"/>
      <c r="K3" s="458"/>
      <c r="L3" s="458"/>
      <c r="M3" s="458" t="s">
        <v>168</v>
      </c>
      <c r="N3" s="458"/>
      <c r="O3" s="458" t="s">
        <v>169</v>
      </c>
      <c r="P3" s="458"/>
      <c r="Q3" s="458" t="s">
        <v>170</v>
      </c>
      <c r="R3" s="458"/>
    </row>
    <row r="4" spans="1:18" ht="65.25" customHeight="1" x14ac:dyDescent="0.2">
      <c r="A4" s="456"/>
      <c r="B4" s="457"/>
      <c r="C4" s="457"/>
      <c r="D4" s="457"/>
      <c r="E4" s="457" t="s">
        <v>171</v>
      </c>
      <c r="F4" s="456" t="s">
        <v>172</v>
      </c>
      <c r="G4" s="456" t="s">
        <v>173</v>
      </c>
      <c r="H4" s="456"/>
      <c r="I4" s="456" t="s">
        <v>174</v>
      </c>
      <c r="J4" s="456"/>
      <c r="K4" s="456" t="s">
        <v>175</v>
      </c>
      <c r="L4" s="457" t="s">
        <v>176</v>
      </c>
      <c r="M4" s="457" t="s">
        <v>177</v>
      </c>
      <c r="N4" s="459" t="s">
        <v>178</v>
      </c>
      <c r="O4" s="457" t="s">
        <v>179</v>
      </c>
      <c r="P4" s="457" t="s">
        <v>180</v>
      </c>
      <c r="Q4" s="457" t="s">
        <v>181</v>
      </c>
      <c r="R4" s="457" t="s">
        <v>182</v>
      </c>
    </row>
    <row r="5" spans="1:18" s="326" customFormat="1" ht="51" x14ac:dyDescent="0.2">
      <c r="A5" s="456"/>
      <c r="B5" s="457"/>
      <c r="C5" s="457"/>
      <c r="D5" s="457"/>
      <c r="E5" s="457"/>
      <c r="F5" s="456"/>
      <c r="G5" s="226" t="s">
        <v>183</v>
      </c>
      <c r="H5" s="226" t="s">
        <v>184</v>
      </c>
      <c r="I5" s="226" t="s">
        <v>183</v>
      </c>
      <c r="J5" s="226" t="s">
        <v>184</v>
      </c>
      <c r="K5" s="456"/>
      <c r="L5" s="457"/>
      <c r="M5" s="457"/>
      <c r="N5" s="459"/>
      <c r="O5" s="457"/>
      <c r="P5" s="457"/>
      <c r="Q5" s="457"/>
      <c r="R5" s="457"/>
    </row>
    <row r="6" spans="1:18" x14ac:dyDescent="0.2">
      <c r="A6" s="226">
        <v>1</v>
      </c>
      <c r="B6" s="227"/>
      <c r="C6" s="227">
        <v>3</v>
      </c>
      <c r="D6" s="227">
        <v>4</v>
      </c>
      <c r="E6" s="227">
        <v>5</v>
      </c>
      <c r="F6" s="226">
        <v>6</v>
      </c>
      <c r="G6" s="226">
        <v>7</v>
      </c>
      <c r="H6" s="226">
        <v>8</v>
      </c>
      <c r="I6" s="226">
        <v>9</v>
      </c>
      <c r="J6" s="226">
        <v>10</v>
      </c>
      <c r="K6" s="226">
        <v>11</v>
      </c>
      <c r="L6" s="227">
        <v>12</v>
      </c>
      <c r="M6" s="227">
        <v>13</v>
      </c>
      <c r="N6" s="228">
        <v>14</v>
      </c>
      <c r="O6" s="227">
        <v>15</v>
      </c>
      <c r="P6" s="227">
        <v>16</v>
      </c>
      <c r="Q6" s="227">
        <v>17</v>
      </c>
      <c r="R6" s="227">
        <v>18</v>
      </c>
    </row>
    <row r="7" spans="1:18" s="327" customFormat="1" x14ac:dyDescent="0.2">
      <c r="A7" s="463" t="s">
        <v>532</v>
      </c>
      <c r="B7" s="464"/>
      <c r="C7" s="229"/>
      <c r="D7" s="229"/>
      <c r="E7" s="184"/>
      <c r="F7" s="230"/>
      <c r="G7" s="230"/>
      <c r="H7" s="230"/>
      <c r="I7" s="230"/>
      <c r="J7" s="230"/>
      <c r="K7" s="230"/>
      <c r="L7" s="229"/>
      <c r="M7" s="184" t="s">
        <v>21</v>
      </c>
      <c r="N7" s="231" t="s">
        <v>21</v>
      </c>
      <c r="O7" s="184" t="s">
        <v>21</v>
      </c>
      <c r="P7" s="184">
        <v>0</v>
      </c>
      <c r="Q7" s="184" t="s">
        <v>21</v>
      </c>
      <c r="R7" s="231" t="s">
        <v>21</v>
      </c>
    </row>
    <row r="8" spans="1:18" s="328" customFormat="1" ht="15.75" hidden="1" customHeight="1" x14ac:dyDescent="0.2">
      <c r="A8" s="465" t="s">
        <v>188</v>
      </c>
      <c r="B8" s="232" t="s">
        <v>189</v>
      </c>
      <c r="C8" s="233"/>
      <c r="D8" s="232" t="s">
        <v>21</v>
      </c>
      <c r="E8" s="232" t="s">
        <v>187</v>
      </c>
      <c r="F8" s="234"/>
      <c r="G8" s="234">
        <v>1</v>
      </c>
      <c r="H8" s="234">
        <v>1</v>
      </c>
      <c r="I8" s="234">
        <v>0</v>
      </c>
      <c r="J8" s="234">
        <v>0</v>
      </c>
      <c r="K8" s="234">
        <v>0</v>
      </c>
      <c r="L8" s="232" t="s">
        <v>21</v>
      </c>
      <c r="M8" s="235">
        <v>45838</v>
      </c>
      <c r="N8" s="236">
        <v>45838</v>
      </c>
      <c r="O8" s="232">
        <v>0</v>
      </c>
      <c r="P8" s="232" t="s">
        <v>21</v>
      </c>
      <c r="Q8" s="237">
        <v>0</v>
      </c>
      <c r="R8" s="237">
        <v>0</v>
      </c>
    </row>
    <row r="9" spans="1:18" s="329" customFormat="1" hidden="1" x14ac:dyDescent="0.2">
      <c r="A9" s="466"/>
      <c r="B9" s="238" t="s">
        <v>190</v>
      </c>
      <c r="C9" s="239"/>
      <c r="D9" s="239"/>
      <c r="E9" s="238"/>
      <c r="F9" s="240"/>
      <c r="G9" s="240" t="s">
        <v>21</v>
      </c>
      <c r="H9" s="240"/>
      <c r="I9" s="240" t="s">
        <v>21</v>
      </c>
      <c r="J9" s="240"/>
      <c r="K9" s="240"/>
      <c r="L9" s="238" t="s">
        <v>21</v>
      </c>
      <c r="M9" s="241"/>
      <c r="N9" s="242"/>
      <c r="O9" s="238" t="s">
        <v>21</v>
      </c>
      <c r="P9" s="238" t="s">
        <v>21</v>
      </c>
      <c r="Q9" s="238" t="s">
        <v>21</v>
      </c>
      <c r="R9" s="238" t="s">
        <v>21</v>
      </c>
    </row>
    <row r="10" spans="1:18" s="327" customFormat="1" ht="63.75" hidden="1" x14ac:dyDescent="0.2">
      <c r="A10" s="466"/>
      <c r="B10" s="243" t="s">
        <v>191</v>
      </c>
      <c r="C10" s="244"/>
      <c r="D10" s="244" t="s">
        <v>192</v>
      </c>
      <c r="E10" s="243" t="s">
        <v>193</v>
      </c>
      <c r="F10" s="245">
        <v>383</v>
      </c>
      <c r="G10" s="245">
        <v>333500</v>
      </c>
      <c r="H10" s="245">
        <v>0</v>
      </c>
      <c r="I10" s="245">
        <v>481250</v>
      </c>
      <c r="J10" s="245">
        <v>0</v>
      </c>
      <c r="K10" s="245">
        <v>0</v>
      </c>
      <c r="L10" s="246" t="s">
        <v>21</v>
      </c>
      <c r="M10" s="247">
        <v>45657</v>
      </c>
      <c r="N10" s="248" t="s">
        <v>194</v>
      </c>
      <c r="O10" s="246" t="s">
        <v>21</v>
      </c>
      <c r="P10" s="246" t="s">
        <v>21</v>
      </c>
      <c r="Q10" s="246" t="s">
        <v>21</v>
      </c>
      <c r="R10" s="246" t="s">
        <v>21</v>
      </c>
    </row>
    <row r="11" spans="1:18" s="327" customFormat="1" ht="63.75" hidden="1" x14ac:dyDescent="0.2">
      <c r="A11" s="467"/>
      <c r="B11" s="184" t="s">
        <v>191</v>
      </c>
      <c r="C11" s="229"/>
      <c r="D11" s="229" t="s">
        <v>192</v>
      </c>
      <c r="E11" s="184" t="s">
        <v>193</v>
      </c>
      <c r="F11" s="230">
        <v>383</v>
      </c>
      <c r="G11" s="230">
        <v>500250</v>
      </c>
      <c r="H11" s="230">
        <v>500250</v>
      </c>
      <c r="I11" s="230">
        <v>481250</v>
      </c>
      <c r="J11" s="230">
        <v>0</v>
      </c>
      <c r="K11" s="230">
        <v>500250</v>
      </c>
      <c r="L11" s="238" t="s">
        <v>21</v>
      </c>
      <c r="M11" s="249">
        <v>45747</v>
      </c>
      <c r="N11" s="250" t="s">
        <v>533</v>
      </c>
      <c r="O11" s="238" t="s">
        <v>21</v>
      </c>
      <c r="P11" s="238" t="s">
        <v>21</v>
      </c>
      <c r="Q11" s="238" t="s">
        <v>21</v>
      </c>
      <c r="R11" s="238" t="s">
        <v>21</v>
      </c>
    </row>
    <row r="12" spans="1:18" s="328" customFormat="1" ht="15.75" hidden="1" customHeight="1" x14ac:dyDescent="0.2">
      <c r="A12" s="460" t="s">
        <v>195</v>
      </c>
      <c r="B12" s="232" t="s">
        <v>189</v>
      </c>
      <c r="C12" s="233"/>
      <c r="D12" s="232" t="s">
        <v>21</v>
      </c>
      <c r="E12" s="232" t="s">
        <v>187</v>
      </c>
      <c r="F12" s="234"/>
      <c r="G12" s="234">
        <v>1</v>
      </c>
      <c r="H12" s="234">
        <v>1</v>
      </c>
      <c r="I12" s="234">
        <v>1</v>
      </c>
      <c r="J12" s="234">
        <v>1</v>
      </c>
      <c r="K12" s="234">
        <v>1</v>
      </c>
      <c r="L12" s="232" t="s">
        <v>21</v>
      </c>
      <c r="M12" s="235">
        <v>45838</v>
      </c>
      <c r="N12" s="251">
        <v>45657</v>
      </c>
      <c r="O12" s="232">
        <v>0</v>
      </c>
      <c r="P12" s="232" t="s">
        <v>21</v>
      </c>
      <c r="Q12" s="252">
        <v>0</v>
      </c>
      <c r="R12" s="252">
        <v>0</v>
      </c>
    </row>
    <row r="13" spans="1:18" hidden="1" x14ac:dyDescent="0.2">
      <c r="A13" s="461"/>
      <c r="B13" s="227" t="s">
        <v>190</v>
      </c>
      <c r="C13" s="253"/>
      <c r="D13" s="253"/>
      <c r="E13" s="227"/>
      <c r="F13" s="226"/>
      <c r="G13" s="226" t="s">
        <v>21</v>
      </c>
      <c r="H13" s="226"/>
      <c r="I13" s="226" t="s">
        <v>21</v>
      </c>
      <c r="J13" s="226"/>
      <c r="K13" s="226"/>
      <c r="L13" s="227" t="s">
        <v>21</v>
      </c>
      <c r="M13" s="254"/>
      <c r="N13" s="255"/>
      <c r="O13" s="227" t="s">
        <v>21</v>
      </c>
      <c r="P13" s="227" t="s">
        <v>21</v>
      </c>
      <c r="Q13" s="227" t="s">
        <v>21</v>
      </c>
      <c r="R13" s="227" t="s">
        <v>21</v>
      </c>
    </row>
    <row r="14" spans="1:18" ht="63.75" hidden="1" x14ac:dyDescent="0.2">
      <c r="A14" s="461"/>
      <c r="B14" s="243" t="s">
        <v>191</v>
      </c>
      <c r="C14" s="244"/>
      <c r="D14" s="244" t="s">
        <v>192</v>
      </c>
      <c r="E14" s="243" t="s">
        <v>193</v>
      </c>
      <c r="F14" s="245">
        <v>383</v>
      </c>
      <c r="G14" s="245">
        <v>335000</v>
      </c>
      <c r="H14" s="245">
        <v>0</v>
      </c>
      <c r="I14" s="245">
        <v>963806.2</v>
      </c>
      <c r="J14" s="245">
        <v>0</v>
      </c>
      <c r="K14" s="245">
        <v>0</v>
      </c>
      <c r="L14" s="243" t="s">
        <v>21</v>
      </c>
      <c r="M14" s="256">
        <v>45657</v>
      </c>
      <c r="N14" s="248">
        <v>45657</v>
      </c>
      <c r="O14" s="243" t="s">
        <v>21</v>
      </c>
      <c r="P14" s="243" t="s">
        <v>21</v>
      </c>
      <c r="Q14" s="243" t="s">
        <v>21</v>
      </c>
      <c r="R14" s="243" t="s">
        <v>21</v>
      </c>
    </row>
    <row r="15" spans="1:18" ht="63.75" hidden="1" x14ac:dyDescent="0.2">
      <c r="A15" s="462"/>
      <c r="B15" s="227" t="s">
        <v>191</v>
      </c>
      <c r="C15" s="253"/>
      <c r="D15" s="253" t="s">
        <v>192</v>
      </c>
      <c r="E15" s="184" t="s">
        <v>193</v>
      </c>
      <c r="F15" s="226">
        <v>383</v>
      </c>
      <c r="G15" s="226">
        <v>502500</v>
      </c>
      <c r="H15" s="226">
        <v>502500</v>
      </c>
      <c r="I15" s="226">
        <v>963806.2</v>
      </c>
      <c r="J15" s="226">
        <v>0</v>
      </c>
      <c r="K15" s="226">
        <v>502500</v>
      </c>
      <c r="L15" s="227" t="s">
        <v>21</v>
      </c>
      <c r="M15" s="254">
        <v>45747</v>
      </c>
      <c r="N15" s="255">
        <v>45657</v>
      </c>
      <c r="O15" s="227" t="s">
        <v>21</v>
      </c>
      <c r="P15" s="227" t="s">
        <v>21</v>
      </c>
      <c r="Q15" s="227" t="s">
        <v>21</v>
      </c>
      <c r="R15" s="227" t="s">
        <v>21</v>
      </c>
    </row>
    <row r="16" spans="1:18" s="328" customFormat="1" ht="15.75" hidden="1" customHeight="1" x14ac:dyDescent="0.2">
      <c r="A16" s="460" t="s">
        <v>196</v>
      </c>
      <c r="B16" s="232" t="s">
        <v>189</v>
      </c>
      <c r="C16" s="233"/>
      <c r="D16" s="232" t="s">
        <v>21</v>
      </c>
      <c r="E16" s="232" t="s">
        <v>187</v>
      </c>
      <c r="F16" s="234"/>
      <c r="G16" s="234">
        <v>1</v>
      </c>
      <c r="H16" s="234">
        <v>1</v>
      </c>
      <c r="I16" s="234">
        <v>1</v>
      </c>
      <c r="J16" s="234">
        <v>1</v>
      </c>
      <c r="K16" s="234">
        <v>1</v>
      </c>
      <c r="L16" s="232" t="s">
        <v>21</v>
      </c>
      <c r="M16" s="235">
        <v>45838</v>
      </c>
      <c r="N16" s="251">
        <v>45657</v>
      </c>
      <c r="O16" s="232">
        <v>0</v>
      </c>
      <c r="P16" s="232" t="s">
        <v>21</v>
      </c>
      <c r="Q16" s="252">
        <v>0</v>
      </c>
      <c r="R16" s="252">
        <v>0</v>
      </c>
    </row>
    <row r="17" spans="1:18" hidden="1" x14ac:dyDescent="0.2">
      <c r="A17" s="461"/>
      <c r="B17" s="227" t="s">
        <v>190</v>
      </c>
      <c r="C17" s="253"/>
      <c r="D17" s="253"/>
      <c r="E17" s="227"/>
      <c r="F17" s="226"/>
      <c r="G17" s="226" t="s">
        <v>21</v>
      </c>
      <c r="H17" s="226"/>
      <c r="I17" s="226" t="s">
        <v>21</v>
      </c>
      <c r="J17" s="226"/>
      <c r="K17" s="226"/>
      <c r="L17" s="227" t="s">
        <v>21</v>
      </c>
      <c r="M17" s="254"/>
      <c r="N17" s="255"/>
      <c r="O17" s="227" t="s">
        <v>21</v>
      </c>
      <c r="P17" s="227" t="s">
        <v>21</v>
      </c>
      <c r="Q17" s="227" t="s">
        <v>21</v>
      </c>
      <c r="R17" s="227" t="s">
        <v>21</v>
      </c>
    </row>
    <row r="18" spans="1:18" ht="63.75" hidden="1" x14ac:dyDescent="0.2">
      <c r="A18" s="461"/>
      <c r="B18" s="243" t="s">
        <v>191</v>
      </c>
      <c r="C18" s="244"/>
      <c r="D18" s="244" t="s">
        <v>192</v>
      </c>
      <c r="E18" s="243" t="s">
        <v>193</v>
      </c>
      <c r="F18" s="245">
        <v>383</v>
      </c>
      <c r="G18" s="245">
        <v>335000</v>
      </c>
      <c r="H18" s="245">
        <v>0</v>
      </c>
      <c r="I18" s="245">
        <v>670000</v>
      </c>
      <c r="J18" s="245">
        <v>0</v>
      </c>
      <c r="K18" s="245">
        <v>0</v>
      </c>
      <c r="L18" s="243" t="s">
        <v>21</v>
      </c>
      <c r="M18" s="256">
        <v>45657</v>
      </c>
      <c r="N18" s="248">
        <v>45657</v>
      </c>
      <c r="O18" s="243" t="s">
        <v>21</v>
      </c>
      <c r="P18" s="243" t="s">
        <v>21</v>
      </c>
      <c r="Q18" s="243" t="s">
        <v>21</v>
      </c>
      <c r="R18" s="243" t="s">
        <v>21</v>
      </c>
    </row>
    <row r="19" spans="1:18" ht="63.75" hidden="1" x14ac:dyDescent="0.2">
      <c r="A19" s="462"/>
      <c r="B19" s="227" t="s">
        <v>191</v>
      </c>
      <c r="C19" s="253"/>
      <c r="D19" s="253" t="s">
        <v>192</v>
      </c>
      <c r="E19" s="184" t="s">
        <v>193</v>
      </c>
      <c r="F19" s="226">
        <v>383</v>
      </c>
      <c r="G19" s="226">
        <v>502500</v>
      </c>
      <c r="H19" s="226">
        <v>502500</v>
      </c>
      <c r="I19" s="226">
        <v>670000</v>
      </c>
      <c r="J19" s="226">
        <v>0</v>
      </c>
      <c r="K19" s="226">
        <v>502500</v>
      </c>
      <c r="L19" s="227" t="s">
        <v>21</v>
      </c>
      <c r="M19" s="254">
        <v>45747</v>
      </c>
      <c r="N19" s="255">
        <v>45747</v>
      </c>
      <c r="O19" s="227" t="s">
        <v>21</v>
      </c>
      <c r="P19" s="227" t="s">
        <v>21</v>
      </c>
      <c r="Q19" s="227" t="s">
        <v>21</v>
      </c>
      <c r="R19" s="227" t="s">
        <v>21</v>
      </c>
    </row>
    <row r="20" spans="1:18" s="328" customFormat="1" ht="15.75" hidden="1" customHeight="1" x14ac:dyDescent="0.2">
      <c r="A20" s="460" t="s">
        <v>197</v>
      </c>
      <c r="B20" s="232" t="s">
        <v>189</v>
      </c>
      <c r="C20" s="233"/>
      <c r="D20" s="232" t="s">
        <v>21</v>
      </c>
      <c r="E20" s="232" t="s">
        <v>187</v>
      </c>
      <c r="F20" s="234"/>
      <c r="G20" s="234">
        <v>1</v>
      </c>
      <c r="H20" s="234">
        <v>1</v>
      </c>
      <c r="I20" s="234">
        <v>1</v>
      </c>
      <c r="J20" s="234">
        <v>1</v>
      </c>
      <c r="K20" s="234">
        <v>1</v>
      </c>
      <c r="L20" s="232" t="s">
        <v>21</v>
      </c>
      <c r="M20" s="235">
        <v>45838</v>
      </c>
      <c r="N20" s="251">
        <v>45657</v>
      </c>
      <c r="O20" s="232">
        <v>0</v>
      </c>
      <c r="P20" s="232" t="s">
        <v>21</v>
      </c>
      <c r="Q20" s="252">
        <v>0</v>
      </c>
      <c r="R20" s="252">
        <v>0</v>
      </c>
    </row>
    <row r="21" spans="1:18" hidden="1" x14ac:dyDescent="0.2">
      <c r="A21" s="461"/>
      <c r="B21" s="227" t="s">
        <v>190</v>
      </c>
      <c r="C21" s="253"/>
      <c r="D21" s="253"/>
      <c r="E21" s="227"/>
      <c r="F21" s="226"/>
      <c r="G21" s="226" t="s">
        <v>21</v>
      </c>
      <c r="H21" s="226"/>
      <c r="I21" s="226" t="s">
        <v>21</v>
      </c>
      <c r="J21" s="226"/>
      <c r="K21" s="226"/>
      <c r="L21" s="227" t="s">
        <v>21</v>
      </c>
      <c r="M21" s="254"/>
      <c r="N21" s="255"/>
      <c r="O21" s="227" t="s">
        <v>21</v>
      </c>
      <c r="P21" s="227" t="s">
        <v>21</v>
      </c>
      <c r="Q21" s="227" t="s">
        <v>21</v>
      </c>
      <c r="R21" s="227" t="s">
        <v>21</v>
      </c>
    </row>
    <row r="22" spans="1:18" ht="63.75" hidden="1" x14ac:dyDescent="0.2">
      <c r="A22" s="461"/>
      <c r="B22" s="243" t="s">
        <v>191</v>
      </c>
      <c r="C22" s="244"/>
      <c r="D22" s="244" t="s">
        <v>192</v>
      </c>
      <c r="E22" s="243" t="s">
        <v>193</v>
      </c>
      <c r="F22" s="245">
        <v>383</v>
      </c>
      <c r="G22" s="245">
        <v>425000</v>
      </c>
      <c r="H22" s="245">
        <v>0</v>
      </c>
      <c r="I22" s="245">
        <v>850000</v>
      </c>
      <c r="J22" s="245">
        <v>0</v>
      </c>
      <c r="K22" s="245">
        <v>0</v>
      </c>
      <c r="L22" s="243" t="s">
        <v>21</v>
      </c>
      <c r="M22" s="256">
        <v>45657</v>
      </c>
      <c r="N22" s="248">
        <v>45657</v>
      </c>
      <c r="O22" s="243" t="s">
        <v>21</v>
      </c>
      <c r="P22" s="243" t="s">
        <v>21</v>
      </c>
      <c r="Q22" s="243" t="s">
        <v>21</v>
      </c>
      <c r="R22" s="243" t="s">
        <v>21</v>
      </c>
    </row>
    <row r="23" spans="1:18" ht="63.75" hidden="1" x14ac:dyDescent="0.2">
      <c r="A23" s="462"/>
      <c r="B23" s="227" t="s">
        <v>191</v>
      </c>
      <c r="C23" s="253"/>
      <c r="D23" s="253" t="s">
        <v>192</v>
      </c>
      <c r="E23" s="184" t="s">
        <v>193</v>
      </c>
      <c r="F23" s="226">
        <v>383</v>
      </c>
      <c r="G23" s="226">
        <v>637500</v>
      </c>
      <c r="H23" s="226">
        <v>637500</v>
      </c>
      <c r="I23" s="226">
        <v>850000</v>
      </c>
      <c r="J23" s="226">
        <v>0</v>
      </c>
      <c r="K23" s="226">
        <v>637500</v>
      </c>
      <c r="L23" s="227" t="s">
        <v>21</v>
      </c>
      <c r="M23" s="254">
        <v>45747</v>
      </c>
      <c r="N23" s="255">
        <v>45747</v>
      </c>
      <c r="O23" s="227" t="s">
        <v>21</v>
      </c>
      <c r="P23" s="227" t="s">
        <v>21</v>
      </c>
      <c r="Q23" s="227" t="s">
        <v>21</v>
      </c>
      <c r="R23" s="227" t="s">
        <v>21</v>
      </c>
    </row>
    <row r="24" spans="1:18" s="328" customFormat="1" ht="15.75" hidden="1" customHeight="1" x14ac:dyDescent="0.2">
      <c r="A24" s="460" t="s">
        <v>198</v>
      </c>
      <c r="B24" s="232" t="s">
        <v>189</v>
      </c>
      <c r="C24" s="233"/>
      <c r="D24" s="232" t="s">
        <v>21</v>
      </c>
      <c r="E24" s="232" t="s">
        <v>187</v>
      </c>
      <c r="F24" s="234"/>
      <c r="G24" s="234">
        <v>1</v>
      </c>
      <c r="H24" s="234">
        <v>1</v>
      </c>
      <c r="I24" s="234">
        <v>0</v>
      </c>
      <c r="J24" s="234">
        <v>0</v>
      </c>
      <c r="K24" s="234">
        <v>0</v>
      </c>
      <c r="L24" s="232" t="s">
        <v>21</v>
      </c>
      <c r="M24" s="235">
        <v>45838</v>
      </c>
      <c r="N24" s="257">
        <v>45838</v>
      </c>
      <c r="O24" s="232">
        <v>0</v>
      </c>
      <c r="P24" s="232" t="s">
        <v>21</v>
      </c>
      <c r="Q24" s="252">
        <v>0</v>
      </c>
      <c r="R24" s="252">
        <v>0</v>
      </c>
    </row>
    <row r="25" spans="1:18" hidden="1" x14ac:dyDescent="0.2">
      <c r="A25" s="461"/>
      <c r="B25" s="227" t="s">
        <v>190</v>
      </c>
      <c r="C25" s="253"/>
      <c r="D25" s="253"/>
      <c r="E25" s="227"/>
      <c r="F25" s="226"/>
      <c r="G25" s="226" t="s">
        <v>21</v>
      </c>
      <c r="H25" s="226"/>
      <c r="I25" s="226" t="s">
        <v>21</v>
      </c>
      <c r="J25" s="226"/>
      <c r="K25" s="226"/>
      <c r="L25" s="227" t="s">
        <v>21</v>
      </c>
      <c r="M25" s="254"/>
      <c r="N25" s="255"/>
      <c r="O25" s="227" t="s">
        <v>21</v>
      </c>
      <c r="P25" s="227" t="s">
        <v>21</v>
      </c>
      <c r="Q25" s="227" t="s">
        <v>21</v>
      </c>
      <c r="R25" s="227" t="s">
        <v>21</v>
      </c>
    </row>
    <row r="26" spans="1:18" ht="63.75" hidden="1" x14ac:dyDescent="0.2">
      <c r="A26" s="461"/>
      <c r="B26" s="243" t="s">
        <v>191</v>
      </c>
      <c r="C26" s="244"/>
      <c r="D26" s="244" t="s">
        <v>192</v>
      </c>
      <c r="E26" s="243" t="s">
        <v>193</v>
      </c>
      <c r="F26" s="245">
        <v>383</v>
      </c>
      <c r="G26" s="245">
        <v>335000</v>
      </c>
      <c r="H26" s="245">
        <v>0</v>
      </c>
      <c r="I26" s="245">
        <v>521500</v>
      </c>
      <c r="J26" s="245">
        <v>0</v>
      </c>
      <c r="K26" s="245">
        <f>H26</f>
        <v>0</v>
      </c>
      <c r="L26" s="243" t="s">
        <v>21</v>
      </c>
      <c r="M26" s="256">
        <v>45657</v>
      </c>
      <c r="N26" s="248">
        <v>45657</v>
      </c>
      <c r="O26" s="243" t="s">
        <v>21</v>
      </c>
      <c r="P26" s="243" t="s">
        <v>21</v>
      </c>
      <c r="Q26" s="243" t="s">
        <v>21</v>
      </c>
      <c r="R26" s="243" t="s">
        <v>21</v>
      </c>
    </row>
    <row r="27" spans="1:18" ht="63.75" hidden="1" x14ac:dyDescent="0.2">
      <c r="A27" s="462"/>
      <c r="B27" s="227" t="s">
        <v>191</v>
      </c>
      <c r="C27" s="253"/>
      <c r="D27" s="253" t="s">
        <v>192</v>
      </c>
      <c r="E27" s="184" t="s">
        <v>193</v>
      </c>
      <c r="F27" s="226">
        <v>383</v>
      </c>
      <c r="G27" s="226">
        <v>502500</v>
      </c>
      <c r="H27" s="226">
        <v>502500</v>
      </c>
      <c r="I27" s="226">
        <v>521500</v>
      </c>
      <c r="J27" s="226">
        <v>0</v>
      </c>
      <c r="K27" s="226">
        <f>H27</f>
        <v>502500</v>
      </c>
      <c r="L27" s="227" t="s">
        <v>21</v>
      </c>
      <c r="M27" s="254">
        <v>45747</v>
      </c>
      <c r="N27" s="258">
        <v>45747</v>
      </c>
      <c r="O27" s="227" t="s">
        <v>21</v>
      </c>
      <c r="P27" s="227" t="s">
        <v>21</v>
      </c>
      <c r="Q27" s="227" t="s">
        <v>21</v>
      </c>
      <c r="R27" s="227" t="s">
        <v>21</v>
      </c>
    </row>
    <row r="28" spans="1:18" s="328" customFormat="1" ht="15.75" hidden="1" customHeight="1" x14ac:dyDescent="0.2">
      <c r="A28" s="460" t="s">
        <v>199</v>
      </c>
      <c r="B28" s="232" t="s">
        <v>189</v>
      </c>
      <c r="C28" s="233"/>
      <c r="D28" s="232" t="s">
        <v>21</v>
      </c>
      <c r="E28" s="232" t="s">
        <v>187</v>
      </c>
      <c r="F28" s="234"/>
      <c r="G28" s="234">
        <v>1</v>
      </c>
      <c r="H28" s="234">
        <v>1</v>
      </c>
      <c r="I28" s="234">
        <v>0</v>
      </c>
      <c r="J28" s="234">
        <v>0</v>
      </c>
      <c r="K28" s="234">
        <v>0</v>
      </c>
      <c r="L28" s="232" t="s">
        <v>21</v>
      </c>
      <c r="M28" s="235">
        <v>45838</v>
      </c>
      <c r="N28" s="257">
        <v>45838</v>
      </c>
      <c r="O28" s="232">
        <v>0</v>
      </c>
      <c r="P28" s="232" t="s">
        <v>21</v>
      </c>
      <c r="Q28" s="259">
        <f>J30</f>
        <v>0</v>
      </c>
      <c r="R28" s="259">
        <f>J30</f>
        <v>0</v>
      </c>
    </row>
    <row r="29" spans="1:18" hidden="1" x14ac:dyDescent="0.2">
      <c r="A29" s="461"/>
      <c r="B29" s="227" t="s">
        <v>190</v>
      </c>
      <c r="C29" s="253"/>
      <c r="D29" s="253"/>
      <c r="E29" s="227"/>
      <c r="F29" s="226"/>
      <c r="G29" s="226" t="s">
        <v>21</v>
      </c>
      <c r="H29" s="226"/>
      <c r="I29" s="226" t="s">
        <v>21</v>
      </c>
      <c r="J29" s="226"/>
      <c r="K29" s="226"/>
      <c r="L29" s="227" t="s">
        <v>21</v>
      </c>
      <c r="M29" s="254"/>
      <c r="N29" s="255"/>
      <c r="O29" s="227" t="s">
        <v>21</v>
      </c>
      <c r="P29" s="227" t="s">
        <v>21</v>
      </c>
      <c r="Q29" s="227" t="s">
        <v>21</v>
      </c>
      <c r="R29" s="227" t="s">
        <v>21</v>
      </c>
    </row>
    <row r="30" spans="1:18" ht="63.75" hidden="1" x14ac:dyDescent="0.2">
      <c r="A30" s="461"/>
      <c r="B30" s="243" t="s">
        <v>191</v>
      </c>
      <c r="C30" s="244"/>
      <c r="D30" s="244" t="s">
        <v>192</v>
      </c>
      <c r="E30" s="243" t="s">
        <v>193</v>
      </c>
      <c r="F30" s="245">
        <v>383</v>
      </c>
      <c r="G30" s="245">
        <v>339146.65</v>
      </c>
      <c r="H30" s="245">
        <v>0</v>
      </c>
      <c r="I30" s="260">
        <v>0</v>
      </c>
      <c r="J30" s="260">
        <v>0</v>
      </c>
      <c r="K30" s="245">
        <f>H30</f>
        <v>0</v>
      </c>
      <c r="L30" s="243" t="s">
        <v>21</v>
      </c>
      <c r="M30" s="261">
        <v>45657</v>
      </c>
      <c r="N30" s="262">
        <v>45838</v>
      </c>
      <c r="O30" s="243" t="s">
        <v>21</v>
      </c>
      <c r="P30" s="243" t="s">
        <v>21</v>
      </c>
      <c r="Q30" s="243" t="s">
        <v>21</v>
      </c>
      <c r="R30" s="243" t="s">
        <v>21</v>
      </c>
    </row>
    <row r="31" spans="1:18" ht="63.75" hidden="1" x14ac:dyDescent="0.2">
      <c r="A31" s="462"/>
      <c r="B31" s="227" t="s">
        <v>191</v>
      </c>
      <c r="C31" s="253"/>
      <c r="D31" s="253" t="s">
        <v>192</v>
      </c>
      <c r="E31" s="184" t="s">
        <v>193</v>
      </c>
      <c r="F31" s="226">
        <v>383</v>
      </c>
      <c r="G31" s="226">
        <v>508719.97499999998</v>
      </c>
      <c r="H31" s="226">
        <v>508719.97499999998</v>
      </c>
      <c r="I31" s="263">
        <v>0</v>
      </c>
      <c r="J31" s="263">
        <v>0</v>
      </c>
      <c r="K31" s="226">
        <f>H31</f>
        <v>508719.97499999998</v>
      </c>
      <c r="L31" s="227" t="s">
        <v>21</v>
      </c>
      <c r="M31" s="264">
        <v>45747</v>
      </c>
      <c r="N31" s="258" t="s">
        <v>533</v>
      </c>
      <c r="O31" s="227" t="s">
        <v>21</v>
      </c>
      <c r="P31" s="227" t="s">
        <v>21</v>
      </c>
      <c r="Q31" s="227" t="s">
        <v>21</v>
      </c>
      <c r="R31" s="227" t="s">
        <v>21</v>
      </c>
    </row>
    <row r="32" spans="1:18" s="328" customFormat="1" ht="15.75" hidden="1" customHeight="1" x14ac:dyDescent="0.2">
      <c r="A32" s="460" t="s">
        <v>200</v>
      </c>
      <c r="B32" s="232" t="s">
        <v>189</v>
      </c>
      <c r="C32" s="233"/>
      <c r="D32" s="232" t="s">
        <v>21</v>
      </c>
      <c r="E32" s="232" t="s">
        <v>187</v>
      </c>
      <c r="F32" s="234"/>
      <c r="G32" s="234">
        <v>1</v>
      </c>
      <c r="H32" s="234">
        <v>1</v>
      </c>
      <c r="I32" s="234">
        <v>0</v>
      </c>
      <c r="J32" s="234">
        <v>0</v>
      </c>
      <c r="K32" s="234">
        <v>0</v>
      </c>
      <c r="L32" s="232" t="s">
        <v>21</v>
      </c>
      <c r="M32" s="235">
        <v>45838</v>
      </c>
      <c r="N32" s="257">
        <v>45838</v>
      </c>
      <c r="O32" s="232">
        <v>0</v>
      </c>
      <c r="P32" s="232" t="s">
        <v>21</v>
      </c>
      <c r="Q32" s="252">
        <v>0</v>
      </c>
      <c r="R32" s="252">
        <v>0</v>
      </c>
    </row>
    <row r="33" spans="1:18" hidden="1" x14ac:dyDescent="0.2">
      <c r="A33" s="461"/>
      <c r="B33" s="227" t="s">
        <v>190</v>
      </c>
      <c r="C33" s="253"/>
      <c r="D33" s="253"/>
      <c r="E33" s="227"/>
      <c r="F33" s="226"/>
      <c r="G33" s="226" t="s">
        <v>21</v>
      </c>
      <c r="H33" s="226"/>
      <c r="I33" s="226" t="s">
        <v>21</v>
      </c>
      <c r="J33" s="226"/>
      <c r="K33" s="226"/>
      <c r="L33" s="227" t="s">
        <v>21</v>
      </c>
      <c r="M33" s="254"/>
      <c r="N33" s="255"/>
      <c r="O33" s="227" t="s">
        <v>21</v>
      </c>
      <c r="P33" s="227" t="s">
        <v>21</v>
      </c>
      <c r="Q33" s="227" t="s">
        <v>21</v>
      </c>
      <c r="R33" s="227" t="s">
        <v>21</v>
      </c>
    </row>
    <row r="34" spans="1:18" ht="63.75" hidden="1" x14ac:dyDescent="0.2">
      <c r="A34" s="461"/>
      <c r="B34" s="243" t="s">
        <v>191</v>
      </c>
      <c r="C34" s="244"/>
      <c r="D34" s="244" t="s">
        <v>192</v>
      </c>
      <c r="E34" s="243" t="s">
        <v>193</v>
      </c>
      <c r="F34" s="245">
        <v>383</v>
      </c>
      <c r="G34" s="245">
        <v>200000</v>
      </c>
      <c r="H34" s="245">
        <v>0</v>
      </c>
      <c r="I34" s="245">
        <v>227800</v>
      </c>
      <c r="J34" s="245">
        <v>0</v>
      </c>
      <c r="K34" s="245">
        <f>H34</f>
        <v>0</v>
      </c>
      <c r="L34" s="243" t="s">
        <v>21</v>
      </c>
      <c r="M34" s="256">
        <v>45657</v>
      </c>
      <c r="N34" s="248">
        <v>45657</v>
      </c>
      <c r="O34" s="243" t="s">
        <v>21</v>
      </c>
      <c r="P34" s="243" t="s">
        <v>21</v>
      </c>
      <c r="Q34" s="243" t="s">
        <v>21</v>
      </c>
      <c r="R34" s="243" t="s">
        <v>21</v>
      </c>
    </row>
    <row r="35" spans="1:18" ht="63.75" hidden="1" x14ac:dyDescent="0.2">
      <c r="A35" s="462"/>
      <c r="B35" s="227" t="s">
        <v>191</v>
      </c>
      <c r="C35" s="253"/>
      <c r="D35" s="253" t="s">
        <v>192</v>
      </c>
      <c r="E35" s="184" t="s">
        <v>193</v>
      </c>
      <c r="F35" s="226">
        <v>383</v>
      </c>
      <c r="G35" s="226">
        <v>300000</v>
      </c>
      <c r="H35" s="226">
        <v>300000</v>
      </c>
      <c r="I35" s="226">
        <v>227800</v>
      </c>
      <c r="J35" s="226">
        <v>0</v>
      </c>
      <c r="K35" s="226">
        <f>H35</f>
        <v>300000</v>
      </c>
      <c r="L35" s="227" t="s">
        <v>21</v>
      </c>
      <c r="M35" s="254">
        <v>45747</v>
      </c>
      <c r="N35" s="258" t="s">
        <v>533</v>
      </c>
      <c r="O35" s="227" t="s">
        <v>21</v>
      </c>
      <c r="P35" s="227" t="s">
        <v>21</v>
      </c>
      <c r="Q35" s="227" t="s">
        <v>21</v>
      </c>
      <c r="R35" s="227" t="s">
        <v>21</v>
      </c>
    </row>
    <row r="36" spans="1:18" s="328" customFormat="1" ht="15.75" hidden="1" customHeight="1" x14ac:dyDescent="0.2">
      <c r="A36" s="460" t="s">
        <v>201</v>
      </c>
      <c r="B36" s="232" t="s">
        <v>189</v>
      </c>
      <c r="C36" s="233"/>
      <c r="D36" s="232" t="s">
        <v>21</v>
      </c>
      <c r="E36" s="232" t="s">
        <v>187</v>
      </c>
      <c r="F36" s="234"/>
      <c r="G36" s="234">
        <v>1</v>
      </c>
      <c r="H36" s="234">
        <v>1</v>
      </c>
      <c r="I36" s="234">
        <v>0</v>
      </c>
      <c r="J36" s="234">
        <v>0</v>
      </c>
      <c r="K36" s="234">
        <v>0</v>
      </c>
      <c r="L36" s="232" t="s">
        <v>21</v>
      </c>
      <c r="M36" s="235">
        <v>45838</v>
      </c>
      <c r="N36" s="257">
        <v>45838</v>
      </c>
      <c r="O36" s="232">
        <v>0</v>
      </c>
      <c r="P36" s="232" t="s">
        <v>21</v>
      </c>
      <c r="Q36" s="252">
        <v>0</v>
      </c>
      <c r="R36" s="252">
        <v>0</v>
      </c>
    </row>
    <row r="37" spans="1:18" hidden="1" x14ac:dyDescent="0.2">
      <c r="A37" s="461"/>
      <c r="B37" s="227" t="s">
        <v>190</v>
      </c>
      <c r="C37" s="253"/>
      <c r="D37" s="253"/>
      <c r="E37" s="227"/>
      <c r="F37" s="226"/>
      <c r="G37" s="226" t="s">
        <v>21</v>
      </c>
      <c r="H37" s="226"/>
      <c r="I37" s="226" t="s">
        <v>21</v>
      </c>
      <c r="J37" s="226"/>
      <c r="K37" s="226"/>
      <c r="L37" s="227" t="s">
        <v>21</v>
      </c>
      <c r="M37" s="254"/>
      <c r="N37" s="255"/>
      <c r="O37" s="227" t="s">
        <v>21</v>
      </c>
      <c r="P37" s="227" t="s">
        <v>21</v>
      </c>
      <c r="Q37" s="227" t="s">
        <v>21</v>
      </c>
      <c r="R37" s="227" t="s">
        <v>21</v>
      </c>
    </row>
    <row r="38" spans="1:18" ht="63.75" hidden="1" x14ac:dyDescent="0.2">
      <c r="A38" s="461"/>
      <c r="B38" s="243" t="s">
        <v>191</v>
      </c>
      <c r="C38" s="244"/>
      <c r="D38" s="244" t="s">
        <v>192</v>
      </c>
      <c r="E38" s="243" t="s">
        <v>193</v>
      </c>
      <c r="F38" s="245">
        <v>383</v>
      </c>
      <c r="G38" s="245">
        <v>333500</v>
      </c>
      <c r="H38" s="245">
        <v>0</v>
      </c>
      <c r="I38" s="245">
        <v>500000</v>
      </c>
      <c r="J38" s="245">
        <v>0</v>
      </c>
      <c r="K38" s="245">
        <f>H38</f>
        <v>0</v>
      </c>
      <c r="L38" s="243" t="s">
        <v>21</v>
      </c>
      <c r="M38" s="256">
        <v>45657</v>
      </c>
      <c r="N38" s="248">
        <v>45657</v>
      </c>
      <c r="O38" s="243" t="s">
        <v>21</v>
      </c>
      <c r="P38" s="243" t="s">
        <v>21</v>
      </c>
      <c r="Q38" s="243" t="s">
        <v>21</v>
      </c>
      <c r="R38" s="243" t="s">
        <v>21</v>
      </c>
    </row>
    <row r="39" spans="1:18" ht="63.75" hidden="1" x14ac:dyDescent="0.2">
      <c r="A39" s="462"/>
      <c r="B39" s="227" t="s">
        <v>191</v>
      </c>
      <c r="C39" s="253"/>
      <c r="D39" s="253" t="s">
        <v>192</v>
      </c>
      <c r="E39" s="184" t="s">
        <v>193</v>
      </c>
      <c r="F39" s="226">
        <v>383</v>
      </c>
      <c r="G39" s="226">
        <v>500250</v>
      </c>
      <c r="H39" s="226">
        <v>500250</v>
      </c>
      <c r="I39" s="226">
        <v>500000</v>
      </c>
      <c r="J39" s="226">
        <v>0</v>
      </c>
      <c r="K39" s="226">
        <f>H39</f>
        <v>500250</v>
      </c>
      <c r="L39" s="227" t="s">
        <v>21</v>
      </c>
      <c r="M39" s="254">
        <v>45747</v>
      </c>
      <c r="N39" s="258" t="s">
        <v>533</v>
      </c>
      <c r="O39" s="227" t="s">
        <v>21</v>
      </c>
      <c r="P39" s="227" t="s">
        <v>21</v>
      </c>
      <c r="Q39" s="227" t="s">
        <v>21</v>
      </c>
      <c r="R39" s="227" t="s">
        <v>21</v>
      </c>
    </row>
    <row r="40" spans="1:18" s="328" customFormat="1" ht="15.75" hidden="1" customHeight="1" x14ac:dyDescent="0.2">
      <c r="A40" s="460" t="s">
        <v>202</v>
      </c>
      <c r="B40" s="232" t="s">
        <v>189</v>
      </c>
      <c r="C40" s="233"/>
      <c r="D40" s="232" t="s">
        <v>21</v>
      </c>
      <c r="E40" s="232" t="s">
        <v>187</v>
      </c>
      <c r="F40" s="234"/>
      <c r="G40" s="234">
        <v>1</v>
      </c>
      <c r="H40" s="234">
        <v>1</v>
      </c>
      <c r="I40" s="234">
        <v>0</v>
      </c>
      <c r="J40" s="234">
        <v>0</v>
      </c>
      <c r="K40" s="234">
        <v>0</v>
      </c>
      <c r="L40" s="232" t="s">
        <v>21</v>
      </c>
      <c r="M40" s="235">
        <v>45838</v>
      </c>
      <c r="N40" s="257">
        <v>45838</v>
      </c>
      <c r="O40" s="232">
        <v>0</v>
      </c>
      <c r="P40" s="232" t="s">
        <v>21</v>
      </c>
      <c r="Q40" s="252">
        <v>0</v>
      </c>
      <c r="R40" s="252">
        <v>0</v>
      </c>
    </row>
    <row r="41" spans="1:18" hidden="1" x14ac:dyDescent="0.2">
      <c r="A41" s="461"/>
      <c r="B41" s="227" t="s">
        <v>190</v>
      </c>
      <c r="C41" s="253"/>
      <c r="D41" s="253"/>
      <c r="E41" s="227"/>
      <c r="F41" s="226"/>
      <c r="G41" s="226" t="s">
        <v>21</v>
      </c>
      <c r="H41" s="226"/>
      <c r="I41" s="226" t="s">
        <v>21</v>
      </c>
      <c r="J41" s="226"/>
      <c r="K41" s="226"/>
      <c r="L41" s="227" t="s">
        <v>21</v>
      </c>
      <c r="M41" s="254"/>
      <c r="N41" s="255"/>
      <c r="O41" s="227" t="s">
        <v>21</v>
      </c>
      <c r="P41" s="227" t="s">
        <v>21</v>
      </c>
      <c r="Q41" s="227" t="s">
        <v>21</v>
      </c>
      <c r="R41" s="227" t="s">
        <v>21</v>
      </c>
    </row>
    <row r="42" spans="1:18" ht="63.75" hidden="1" x14ac:dyDescent="0.2">
      <c r="A42" s="461"/>
      <c r="B42" s="243" t="s">
        <v>191</v>
      </c>
      <c r="C42" s="244"/>
      <c r="D42" s="244" t="s">
        <v>192</v>
      </c>
      <c r="E42" s="243" t="s">
        <v>193</v>
      </c>
      <c r="F42" s="245">
        <v>383</v>
      </c>
      <c r="G42" s="245">
        <v>400000</v>
      </c>
      <c r="H42" s="245">
        <v>0</v>
      </c>
      <c r="I42" s="245">
        <v>500000</v>
      </c>
      <c r="J42" s="245">
        <v>0</v>
      </c>
      <c r="K42" s="245">
        <f>H42</f>
        <v>0</v>
      </c>
      <c r="L42" s="243" t="s">
        <v>21</v>
      </c>
      <c r="M42" s="256">
        <v>45657</v>
      </c>
      <c r="N42" s="248">
        <v>45657</v>
      </c>
      <c r="O42" s="243" t="s">
        <v>21</v>
      </c>
      <c r="P42" s="243" t="s">
        <v>21</v>
      </c>
      <c r="Q42" s="243" t="s">
        <v>21</v>
      </c>
      <c r="R42" s="243" t="s">
        <v>21</v>
      </c>
    </row>
    <row r="43" spans="1:18" ht="63.75" hidden="1" x14ac:dyDescent="0.2">
      <c r="A43" s="462"/>
      <c r="B43" s="227" t="s">
        <v>191</v>
      </c>
      <c r="C43" s="253"/>
      <c r="D43" s="253" t="s">
        <v>192</v>
      </c>
      <c r="E43" s="184" t="s">
        <v>193</v>
      </c>
      <c r="F43" s="226">
        <v>383</v>
      </c>
      <c r="G43" s="226">
        <v>600000</v>
      </c>
      <c r="H43" s="226">
        <v>600000</v>
      </c>
      <c r="I43" s="226">
        <v>500000</v>
      </c>
      <c r="J43" s="226">
        <v>0</v>
      </c>
      <c r="K43" s="226">
        <f>H43</f>
        <v>600000</v>
      </c>
      <c r="L43" s="227" t="s">
        <v>21</v>
      </c>
      <c r="M43" s="254">
        <v>45747</v>
      </c>
      <c r="N43" s="258" t="s">
        <v>533</v>
      </c>
      <c r="O43" s="227" t="s">
        <v>21</v>
      </c>
      <c r="P43" s="227" t="s">
        <v>21</v>
      </c>
      <c r="Q43" s="227" t="s">
        <v>21</v>
      </c>
      <c r="R43" s="227" t="s">
        <v>21</v>
      </c>
    </row>
    <row r="44" spans="1:18" s="328" customFormat="1" ht="15.75" hidden="1" customHeight="1" x14ac:dyDescent="0.2">
      <c r="A44" s="460" t="s">
        <v>203</v>
      </c>
      <c r="B44" s="232" t="s">
        <v>189</v>
      </c>
      <c r="C44" s="233"/>
      <c r="D44" s="232" t="s">
        <v>21</v>
      </c>
      <c r="E44" s="232" t="s">
        <v>187</v>
      </c>
      <c r="F44" s="234"/>
      <c r="G44" s="234">
        <v>1</v>
      </c>
      <c r="H44" s="234">
        <v>1</v>
      </c>
      <c r="I44" s="234">
        <v>1</v>
      </c>
      <c r="J44" s="234">
        <v>1</v>
      </c>
      <c r="K44" s="234">
        <v>1</v>
      </c>
      <c r="L44" s="232" t="s">
        <v>21</v>
      </c>
      <c r="M44" s="235">
        <v>45838</v>
      </c>
      <c r="N44" s="257">
        <v>45657</v>
      </c>
      <c r="O44" s="232">
        <v>0</v>
      </c>
      <c r="P44" s="232" t="s">
        <v>21</v>
      </c>
      <c r="Q44" s="252">
        <v>0</v>
      </c>
      <c r="R44" s="252">
        <v>0</v>
      </c>
    </row>
    <row r="45" spans="1:18" hidden="1" x14ac:dyDescent="0.2">
      <c r="A45" s="461"/>
      <c r="B45" s="227" t="s">
        <v>190</v>
      </c>
      <c r="C45" s="253"/>
      <c r="D45" s="253"/>
      <c r="E45" s="227"/>
      <c r="F45" s="226"/>
      <c r="G45" s="226" t="s">
        <v>21</v>
      </c>
      <c r="H45" s="226"/>
      <c r="I45" s="226" t="s">
        <v>21</v>
      </c>
      <c r="J45" s="226"/>
      <c r="K45" s="226"/>
      <c r="L45" s="227" t="s">
        <v>21</v>
      </c>
      <c r="M45" s="254"/>
      <c r="N45" s="255"/>
      <c r="O45" s="227" t="s">
        <v>21</v>
      </c>
      <c r="P45" s="227" t="s">
        <v>21</v>
      </c>
      <c r="Q45" s="227" t="s">
        <v>21</v>
      </c>
      <c r="R45" s="227" t="s">
        <v>21</v>
      </c>
    </row>
    <row r="46" spans="1:18" ht="63.75" hidden="1" x14ac:dyDescent="0.2">
      <c r="A46" s="461"/>
      <c r="B46" s="243" t="s">
        <v>191</v>
      </c>
      <c r="C46" s="244"/>
      <c r="D46" s="244" t="s">
        <v>192</v>
      </c>
      <c r="E46" s="243" t="s">
        <v>193</v>
      </c>
      <c r="F46" s="245">
        <v>383</v>
      </c>
      <c r="G46" s="245">
        <v>348498</v>
      </c>
      <c r="H46" s="245">
        <v>0</v>
      </c>
      <c r="I46" s="260">
        <f>1196996-500000</f>
        <v>696996</v>
      </c>
      <c r="J46" s="260">
        <v>0</v>
      </c>
      <c r="K46" s="245">
        <v>0</v>
      </c>
      <c r="L46" s="243" t="s">
        <v>21</v>
      </c>
      <c r="M46" s="256">
        <v>45657</v>
      </c>
      <c r="N46" s="248">
        <v>45657</v>
      </c>
      <c r="O46" s="243" t="s">
        <v>21</v>
      </c>
      <c r="P46" s="243" t="s">
        <v>21</v>
      </c>
      <c r="Q46" s="243" t="s">
        <v>21</v>
      </c>
      <c r="R46" s="243" t="s">
        <v>21</v>
      </c>
    </row>
    <row r="47" spans="1:18" ht="63.75" hidden="1" x14ac:dyDescent="0.2">
      <c r="A47" s="462"/>
      <c r="B47" s="227" t="s">
        <v>191</v>
      </c>
      <c r="C47" s="253"/>
      <c r="D47" s="253" t="s">
        <v>192</v>
      </c>
      <c r="E47" s="184" t="s">
        <v>193</v>
      </c>
      <c r="F47" s="226">
        <v>383</v>
      </c>
      <c r="G47" s="226">
        <v>522747</v>
      </c>
      <c r="H47" s="226">
        <v>522747</v>
      </c>
      <c r="I47" s="263">
        <f>1196996-500000</f>
        <v>696996</v>
      </c>
      <c r="J47" s="263">
        <v>0</v>
      </c>
      <c r="K47" s="226">
        <f>H47</f>
        <v>522747</v>
      </c>
      <c r="L47" s="227" t="s">
        <v>21</v>
      </c>
      <c r="M47" s="254">
        <v>45747</v>
      </c>
      <c r="N47" s="258">
        <v>45657</v>
      </c>
      <c r="O47" s="227" t="s">
        <v>21</v>
      </c>
      <c r="P47" s="227" t="s">
        <v>21</v>
      </c>
      <c r="Q47" s="227" t="s">
        <v>21</v>
      </c>
      <c r="R47" s="227" t="s">
        <v>21</v>
      </c>
    </row>
    <row r="48" spans="1:18" s="328" customFormat="1" ht="15.75" hidden="1" customHeight="1" x14ac:dyDescent="0.2">
      <c r="A48" s="460" t="s">
        <v>204</v>
      </c>
      <c r="B48" s="232" t="s">
        <v>189</v>
      </c>
      <c r="C48" s="233"/>
      <c r="D48" s="232" t="s">
        <v>21</v>
      </c>
      <c r="E48" s="232" t="s">
        <v>187</v>
      </c>
      <c r="F48" s="234"/>
      <c r="G48" s="234">
        <v>1</v>
      </c>
      <c r="H48" s="234">
        <v>1</v>
      </c>
      <c r="I48" s="234">
        <v>0</v>
      </c>
      <c r="J48" s="234">
        <v>0</v>
      </c>
      <c r="K48" s="234">
        <v>0</v>
      </c>
      <c r="L48" s="232" t="s">
        <v>21</v>
      </c>
      <c r="M48" s="235">
        <v>45838</v>
      </c>
      <c r="N48" s="257">
        <v>45838</v>
      </c>
      <c r="O48" s="232">
        <v>0</v>
      </c>
      <c r="P48" s="232" t="s">
        <v>21</v>
      </c>
      <c r="Q48" s="252">
        <v>0</v>
      </c>
      <c r="R48" s="252">
        <v>0</v>
      </c>
    </row>
    <row r="49" spans="1:18" hidden="1" x14ac:dyDescent="0.2">
      <c r="A49" s="461"/>
      <c r="B49" s="227" t="s">
        <v>190</v>
      </c>
      <c r="C49" s="253"/>
      <c r="D49" s="253"/>
      <c r="E49" s="227"/>
      <c r="F49" s="226"/>
      <c r="G49" s="226" t="s">
        <v>21</v>
      </c>
      <c r="H49" s="226"/>
      <c r="I49" s="226" t="s">
        <v>21</v>
      </c>
      <c r="J49" s="226"/>
      <c r="K49" s="226"/>
      <c r="L49" s="227" t="s">
        <v>21</v>
      </c>
      <c r="M49" s="254"/>
      <c r="N49" s="255"/>
      <c r="O49" s="227" t="s">
        <v>21</v>
      </c>
      <c r="P49" s="227" t="s">
        <v>21</v>
      </c>
      <c r="Q49" s="227" t="s">
        <v>21</v>
      </c>
      <c r="R49" s="227" t="s">
        <v>21</v>
      </c>
    </row>
    <row r="50" spans="1:18" ht="63.75" hidden="1" x14ac:dyDescent="0.2">
      <c r="A50" s="461"/>
      <c r="B50" s="243" t="s">
        <v>191</v>
      </c>
      <c r="C50" s="244"/>
      <c r="D50" s="244" t="s">
        <v>192</v>
      </c>
      <c r="E50" s="243" t="s">
        <v>193</v>
      </c>
      <c r="F50" s="245">
        <v>383</v>
      </c>
      <c r="G50" s="245">
        <v>425000</v>
      </c>
      <c r="H50" s="245">
        <v>0</v>
      </c>
      <c r="I50" s="245">
        <v>0</v>
      </c>
      <c r="J50" s="245">
        <v>0</v>
      </c>
      <c r="K50" s="245">
        <f>G50</f>
        <v>425000</v>
      </c>
      <c r="L50" s="243" t="s">
        <v>21</v>
      </c>
      <c r="M50" s="256">
        <v>45657</v>
      </c>
      <c r="N50" s="248">
        <v>45838</v>
      </c>
      <c r="O50" s="243" t="s">
        <v>21</v>
      </c>
      <c r="P50" s="243" t="s">
        <v>21</v>
      </c>
      <c r="Q50" s="243" t="s">
        <v>21</v>
      </c>
      <c r="R50" s="243" t="s">
        <v>21</v>
      </c>
    </row>
    <row r="51" spans="1:18" ht="63.75" hidden="1" x14ac:dyDescent="0.2">
      <c r="A51" s="462"/>
      <c r="B51" s="227" t="s">
        <v>191</v>
      </c>
      <c r="C51" s="253"/>
      <c r="D51" s="253" t="s">
        <v>192</v>
      </c>
      <c r="E51" s="184" t="s">
        <v>193</v>
      </c>
      <c r="F51" s="226">
        <v>383</v>
      </c>
      <c r="G51" s="226">
        <v>637500</v>
      </c>
      <c r="H51" s="226">
        <v>637500</v>
      </c>
      <c r="I51" s="226">
        <v>0</v>
      </c>
      <c r="J51" s="226">
        <v>0</v>
      </c>
      <c r="K51" s="226">
        <f>H51</f>
        <v>637500</v>
      </c>
      <c r="L51" s="227" t="s">
        <v>21</v>
      </c>
      <c r="M51" s="254">
        <v>45747</v>
      </c>
      <c r="N51" s="258" t="s">
        <v>533</v>
      </c>
      <c r="O51" s="227" t="s">
        <v>21</v>
      </c>
      <c r="P51" s="227" t="s">
        <v>21</v>
      </c>
      <c r="Q51" s="227" t="s">
        <v>21</v>
      </c>
      <c r="R51" s="227" t="s">
        <v>21</v>
      </c>
    </row>
    <row r="52" spans="1:18" s="328" customFormat="1" ht="15.75" hidden="1" customHeight="1" x14ac:dyDescent="0.2">
      <c r="A52" s="460" t="s">
        <v>205</v>
      </c>
      <c r="B52" s="232" t="s">
        <v>189</v>
      </c>
      <c r="C52" s="233"/>
      <c r="D52" s="232" t="s">
        <v>21</v>
      </c>
      <c r="E52" s="232" t="s">
        <v>187</v>
      </c>
      <c r="F52" s="234"/>
      <c r="G52" s="234">
        <v>1</v>
      </c>
      <c r="H52" s="234">
        <v>1</v>
      </c>
      <c r="I52" s="234">
        <v>0</v>
      </c>
      <c r="J52" s="234">
        <v>0</v>
      </c>
      <c r="K52" s="234">
        <v>0</v>
      </c>
      <c r="L52" s="232" t="s">
        <v>21</v>
      </c>
      <c r="M52" s="235">
        <v>45838</v>
      </c>
      <c r="N52" s="257">
        <v>45473</v>
      </c>
      <c r="O52" s="232">
        <v>0</v>
      </c>
      <c r="P52" s="232" t="s">
        <v>21</v>
      </c>
      <c r="Q52" s="252">
        <v>0</v>
      </c>
      <c r="R52" s="252">
        <v>0</v>
      </c>
    </row>
    <row r="53" spans="1:18" hidden="1" x14ac:dyDescent="0.2">
      <c r="A53" s="461"/>
      <c r="B53" s="227" t="s">
        <v>190</v>
      </c>
      <c r="C53" s="253"/>
      <c r="D53" s="253"/>
      <c r="E53" s="227"/>
      <c r="F53" s="226"/>
      <c r="G53" s="226" t="s">
        <v>21</v>
      </c>
      <c r="H53" s="226"/>
      <c r="I53" s="226" t="s">
        <v>21</v>
      </c>
      <c r="J53" s="226"/>
      <c r="K53" s="226"/>
      <c r="L53" s="227" t="s">
        <v>21</v>
      </c>
      <c r="M53" s="254"/>
      <c r="N53" s="255"/>
      <c r="O53" s="227" t="s">
        <v>21</v>
      </c>
      <c r="P53" s="227" t="s">
        <v>21</v>
      </c>
      <c r="Q53" s="227" t="s">
        <v>21</v>
      </c>
      <c r="R53" s="227" t="s">
        <v>21</v>
      </c>
    </row>
    <row r="54" spans="1:18" ht="63.75" hidden="1" x14ac:dyDescent="0.2">
      <c r="A54" s="461"/>
      <c r="B54" s="243" t="s">
        <v>191</v>
      </c>
      <c r="C54" s="244"/>
      <c r="D54" s="244" t="s">
        <v>192</v>
      </c>
      <c r="E54" s="243" t="s">
        <v>193</v>
      </c>
      <c r="F54" s="245">
        <v>383</v>
      </c>
      <c r="G54" s="245">
        <v>335000</v>
      </c>
      <c r="H54" s="245">
        <v>0</v>
      </c>
      <c r="I54" s="245">
        <v>500000</v>
      </c>
      <c r="J54" s="245">
        <v>0</v>
      </c>
      <c r="K54" s="245">
        <f>G54</f>
        <v>335000</v>
      </c>
      <c r="L54" s="243" t="s">
        <v>21</v>
      </c>
      <c r="M54" s="256">
        <v>45657</v>
      </c>
      <c r="N54" s="248">
        <v>45657</v>
      </c>
      <c r="O54" s="243" t="s">
        <v>21</v>
      </c>
      <c r="P54" s="243" t="s">
        <v>21</v>
      </c>
      <c r="Q54" s="243" t="s">
        <v>21</v>
      </c>
      <c r="R54" s="243" t="s">
        <v>21</v>
      </c>
    </row>
    <row r="55" spans="1:18" ht="63.75" hidden="1" x14ac:dyDescent="0.2">
      <c r="A55" s="462"/>
      <c r="B55" s="227" t="s">
        <v>191</v>
      </c>
      <c r="C55" s="253"/>
      <c r="D55" s="253" t="s">
        <v>192</v>
      </c>
      <c r="E55" s="184" t="s">
        <v>193</v>
      </c>
      <c r="F55" s="226">
        <v>383</v>
      </c>
      <c r="G55" s="226">
        <v>502500</v>
      </c>
      <c r="H55" s="226">
        <v>502500</v>
      </c>
      <c r="I55" s="226">
        <v>500000</v>
      </c>
      <c r="J55" s="226">
        <v>0</v>
      </c>
      <c r="K55" s="226">
        <f>H55</f>
        <v>502500</v>
      </c>
      <c r="L55" s="227" t="s">
        <v>21</v>
      </c>
      <c r="M55" s="254">
        <v>45747</v>
      </c>
      <c r="N55" s="258" t="s">
        <v>533</v>
      </c>
      <c r="O55" s="227" t="s">
        <v>21</v>
      </c>
      <c r="P55" s="227" t="s">
        <v>21</v>
      </c>
      <c r="Q55" s="227" t="s">
        <v>21</v>
      </c>
      <c r="R55" s="227" t="s">
        <v>21</v>
      </c>
    </row>
    <row r="56" spans="1:18" s="328" customFormat="1" ht="15.75" hidden="1" customHeight="1" x14ac:dyDescent="0.2">
      <c r="A56" s="460" t="s">
        <v>206</v>
      </c>
      <c r="B56" s="232" t="s">
        <v>189</v>
      </c>
      <c r="C56" s="233"/>
      <c r="D56" s="232" t="s">
        <v>21</v>
      </c>
      <c r="E56" s="232" t="s">
        <v>187</v>
      </c>
      <c r="F56" s="234"/>
      <c r="G56" s="234">
        <v>1</v>
      </c>
      <c r="H56" s="234">
        <v>1</v>
      </c>
      <c r="I56" s="234">
        <v>0</v>
      </c>
      <c r="J56" s="234">
        <v>0</v>
      </c>
      <c r="K56" s="234">
        <v>0</v>
      </c>
      <c r="L56" s="232" t="s">
        <v>21</v>
      </c>
      <c r="M56" s="235">
        <v>45838</v>
      </c>
      <c r="N56" s="257">
        <v>45838</v>
      </c>
      <c r="O56" s="232">
        <v>0</v>
      </c>
      <c r="P56" s="232" t="s">
        <v>21</v>
      </c>
      <c r="Q56" s="252">
        <v>0</v>
      </c>
      <c r="R56" s="252">
        <v>0</v>
      </c>
    </row>
    <row r="57" spans="1:18" hidden="1" x14ac:dyDescent="0.2">
      <c r="A57" s="461"/>
      <c r="B57" s="227" t="s">
        <v>190</v>
      </c>
      <c r="C57" s="253"/>
      <c r="D57" s="253"/>
      <c r="E57" s="227"/>
      <c r="F57" s="226"/>
      <c r="G57" s="226" t="s">
        <v>21</v>
      </c>
      <c r="H57" s="226"/>
      <c r="I57" s="226" t="s">
        <v>21</v>
      </c>
      <c r="J57" s="226"/>
      <c r="K57" s="226"/>
      <c r="L57" s="227" t="s">
        <v>21</v>
      </c>
      <c r="M57" s="254"/>
      <c r="N57" s="255"/>
      <c r="O57" s="227" t="s">
        <v>21</v>
      </c>
      <c r="P57" s="227" t="s">
        <v>21</v>
      </c>
      <c r="Q57" s="227" t="s">
        <v>21</v>
      </c>
      <c r="R57" s="227" t="s">
        <v>21</v>
      </c>
    </row>
    <row r="58" spans="1:18" ht="63.75" hidden="1" x14ac:dyDescent="0.2">
      <c r="A58" s="461"/>
      <c r="B58" s="243" t="s">
        <v>191</v>
      </c>
      <c r="C58" s="244"/>
      <c r="D58" s="244" t="s">
        <v>192</v>
      </c>
      <c r="E58" s="243" t="s">
        <v>193</v>
      </c>
      <c r="F58" s="245">
        <v>383</v>
      </c>
      <c r="G58" s="245">
        <v>340000</v>
      </c>
      <c r="H58" s="245">
        <v>0</v>
      </c>
      <c r="I58" s="245">
        <v>500000</v>
      </c>
      <c r="J58" s="245">
        <v>0</v>
      </c>
      <c r="K58" s="245">
        <f>H58</f>
        <v>0</v>
      </c>
      <c r="L58" s="243" t="s">
        <v>21</v>
      </c>
      <c r="M58" s="256">
        <v>45657</v>
      </c>
      <c r="N58" s="248">
        <v>45657</v>
      </c>
      <c r="O58" s="243" t="s">
        <v>21</v>
      </c>
      <c r="P58" s="243" t="s">
        <v>21</v>
      </c>
      <c r="Q58" s="243" t="s">
        <v>21</v>
      </c>
      <c r="R58" s="243" t="s">
        <v>21</v>
      </c>
    </row>
    <row r="59" spans="1:18" ht="63.75" hidden="1" x14ac:dyDescent="0.2">
      <c r="A59" s="462"/>
      <c r="B59" s="227" t="s">
        <v>191</v>
      </c>
      <c r="C59" s="253"/>
      <c r="D59" s="253" t="s">
        <v>192</v>
      </c>
      <c r="E59" s="184" t="s">
        <v>193</v>
      </c>
      <c r="F59" s="226">
        <v>383</v>
      </c>
      <c r="G59" s="226">
        <v>510000</v>
      </c>
      <c r="H59" s="226">
        <v>510000</v>
      </c>
      <c r="I59" s="226">
        <v>500000</v>
      </c>
      <c r="J59" s="226">
        <v>0</v>
      </c>
      <c r="K59" s="226">
        <f>H59</f>
        <v>510000</v>
      </c>
      <c r="L59" s="227" t="s">
        <v>21</v>
      </c>
      <c r="M59" s="254">
        <v>45747</v>
      </c>
      <c r="N59" s="258" t="s">
        <v>533</v>
      </c>
      <c r="O59" s="227" t="s">
        <v>21</v>
      </c>
      <c r="P59" s="227" t="s">
        <v>21</v>
      </c>
      <c r="Q59" s="227" t="s">
        <v>21</v>
      </c>
      <c r="R59" s="227" t="s">
        <v>21</v>
      </c>
    </row>
    <row r="60" spans="1:18" s="328" customFormat="1" ht="15.75" hidden="1" customHeight="1" x14ac:dyDescent="0.2">
      <c r="A60" s="460" t="s">
        <v>207</v>
      </c>
      <c r="B60" s="232" t="s">
        <v>189</v>
      </c>
      <c r="C60" s="233"/>
      <c r="D60" s="232" t="s">
        <v>21</v>
      </c>
      <c r="E60" s="232" t="s">
        <v>187</v>
      </c>
      <c r="F60" s="234"/>
      <c r="G60" s="234">
        <v>1</v>
      </c>
      <c r="H60" s="234">
        <v>1</v>
      </c>
      <c r="I60" s="234">
        <v>0</v>
      </c>
      <c r="J60" s="234">
        <v>0</v>
      </c>
      <c r="K60" s="234">
        <v>0</v>
      </c>
      <c r="L60" s="232" t="s">
        <v>21</v>
      </c>
      <c r="M60" s="235">
        <v>45838</v>
      </c>
      <c r="N60" s="257">
        <v>45838</v>
      </c>
      <c r="O60" s="232">
        <v>0</v>
      </c>
      <c r="P60" s="232" t="s">
        <v>21</v>
      </c>
      <c r="Q60" s="252">
        <v>0</v>
      </c>
      <c r="R60" s="252">
        <v>0</v>
      </c>
    </row>
    <row r="61" spans="1:18" hidden="1" x14ac:dyDescent="0.2">
      <c r="A61" s="461"/>
      <c r="B61" s="227" t="s">
        <v>190</v>
      </c>
      <c r="C61" s="253"/>
      <c r="D61" s="253"/>
      <c r="E61" s="227"/>
      <c r="F61" s="226"/>
      <c r="G61" s="226" t="s">
        <v>21</v>
      </c>
      <c r="H61" s="226"/>
      <c r="I61" s="226" t="s">
        <v>21</v>
      </c>
      <c r="J61" s="226"/>
      <c r="K61" s="226"/>
      <c r="L61" s="227" t="s">
        <v>21</v>
      </c>
      <c r="M61" s="254"/>
      <c r="N61" s="255"/>
      <c r="O61" s="227" t="s">
        <v>21</v>
      </c>
      <c r="P61" s="227" t="s">
        <v>21</v>
      </c>
      <c r="Q61" s="227" t="s">
        <v>21</v>
      </c>
      <c r="R61" s="227" t="s">
        <v>21</v>
      </c>
    </row>
    <row r="62" spans="1:18" ht="63.75" hidden="1" x14ac:dyDescent="0.2">
      <c r="A62" s="461"/>
      <c r="B62" s="243" t="s">
        <v>191</v>
      </c>
      <c r="C62" s="244"/>
      <c r="D62" s="244" t="s">
        <v>192</v>
      </c>
      <c r="E62" s="243" t="s">
        <v>193</v>
      </c>
      <c r="F62" s="245">
        <v>383</v>
      </c>
      <c r="G62" s="245">
        <v>335000</v>
      </c>
      <c r="H62" s="245">
        <v>0</v>
      </c>
      <c r="I62" s="245">
        <v>205000</v>
      </c>
      <c r="J62" s="245">
        <v>0</v>
      </c>
      <c r="K62" s="245">
        <v>335000</v>
      </c>
      <c r="L62" s="243" t="s">
        <v>21</v>
      </c>
      <c r="M62" s="256">
        <v>45657</v>
      </c>
      <c r="N62" s="248">
        <v>45838</v>
      </c>
      <c r="O62" s="243" t="s">
        <v>21</v>
      </c>
      <c r="P62" s="243" t="s">
        <v>21</v>
      </c>
      <c r="Q62" s="243" t="s">
        <v>21</v>
      </c>
      <c r="R62" s="243" t="s">
        <v>21</v>
      </c>
    </row>
    <row r="63" spans="1:18" ht="63.75" hidden="1" x14ac:dyDescent="0.2">
      <c r="A63" s="462"/>
      <c r="B63" s="227" t="s">
        <v>191</v>
      </c>
      <c r="C63" s="253"/>
      <c r="D63" s="253" t="s">
        <v>192</v>
      </c>
      <c r="E63" s="184" t="s">
        <v>193</v>
      </c>
      <c r="F63" s="226">
        <v>383</v>
      </c>
      <c r="G63" s="226">
        <v>502500</v>
      </c>
      <c r="H63" s="226">
        <v>502500</v>
      </c>
      <c r="I63" s="226">
        <v>205000</v>
      </c>
      <c r="J63" s="226">
        <v>0</v>
      </c>
      <c r="K63" s="226">
        <f>H63</f>
        <v>502500</v>
      </c>
      <c r="L63" s="227" t="s">
        <v>21</v>
      </c>
      <c r="M63" s="254">
        <v>45747</v>
      </c>
      <c r="N63" s="258" t="s">
        <v>533</v>
      </c>
      <c r="O63" s="227" t="s">
        <v>21</v>
      </c>
      <c r="P63" s="227" t="s">
        <v>21</v>
      </c>
      <c r="Q63" s="227" t="s">
        <v>21</v>
      </c>
      <c r="R63" s="227" t="s">
        <v>21</v>
      </c>
    </row>
    <row r="64" spans="1:18" s="328" customFormat="1" ht="15.75" hidden="1" customHeight="1" x14ac:dyDescent="0.2">
      <c r="A64" s="460" t="s">
        <v>208</v>
      </c>
      <c r="B64" s="232" t="s">
        <v>189</v>
      </c>
      <c r="C64" s="233"/>
      <c r="D64" s="232" t="s">
        <v>21</v>
      </c>
      <c r="E64" s="232" t="s">
        <v>187</v>
      </c>
      <c r="F64" s="234"/>
      <c r="G64" s="234">
        <v>1</v>
      </c>
      <c r="H64" s="234">
        <v>1</v>
      </c>
      <c r="I64" s="234">
        <v>0</v>
      </c>
      <c r="J64" s="234">
        <v>0</v>
      </c>
      <c r="K64" s="234">
        <v>0</v>
      </c>
      <c r="L64" s="232" t="s">
        <v>21</v>
      </c>
      <c r="M64" s="235">
        <v>45838</v>
      </c>
      <c r="N64" s="257">
        <v>45838</v>
      </c>
      <c r="O64" s="232">
        <v>0</v>
      </c>
      <c r="P64" s="232" t="s">
        <v>21</v>
      </c>
      <c r="Q64" s="252">
        <v>0</v>
      </c>
      <c r="R64" s="252">
        <v>0</v>
      </c>
    </row>
    <row r="65" spans="1:18" hidden="1" x14ac:dyDescent="0.2">
      <c r="A65" s="461"/>
      <c r="B65" s="227" t="s">
        <v>190</v>
      </c>
      <c r="C65" s="253"/>
      <c r="D65" s="253"/>
      <c r="E65" s="227"/>
      <c r="F65" s="226"/>
      <c r="G65" s="226" t="s">
        <v>21</v>
      </c>
      <c r="H65" s="226"/>
      <c r="I65" s="226" t="s">
        <v>21</v>
      </c>
      <c r="J65" s="226"/>
      <c r="K65" s="226"/>
      <c r="L65" s="227" t="s">
        <v>21</v>
      </c>
      <c r="M65" s="254"/>
      <c r="N65" s="255"/>
      <c r="O65" s="227" t="s">
        <v>21</v>
      </c>
      <c r="P65" s="227" t="s">
        <v>21</v>
      </c>
      <c r="Q65" s="227" t="s">
        <v>21</v>
      </c>
      <c r="R65" s="227" t="s">
        <v>21</v>
      </c>
    </row>
    <row r="66" spans="1:18" ht="63.75" hidden="1" x14ac:dyDescent="0.2">
      <c r="A66" s="461"/>
      <c r="B66" s="243" t="s">
        <v>191</v>
      </c>
      <c r="C66" s="244"/>
      <c r="D66" s="244" t="s">
        <v>192</v>
      </c>
      <c r="E66" s="243" t="s">
        <v>193</v>
      </c>
      <c r="F66" s="245">
        <v>383</v>
      </c>
      <c r="G66" s="245">
        <v>335000</v>
      </c>
      <c r="H66" s="245">
        <v>0</v>
      </c>
      <c r="I66" s="245">
        <v>500000</v>
      </c>
      <c r="J66" s="245">
        <v>0</v>
      </c>
      <c r="K66" s="245">
        <v>0</v>
      </c>
      <c r="L66" s="243" t="s">
        <v>21</v>
      </c>
      <c r="M66" s="256">
        <v>45657</v>
      </c>
      <c r="N66" s="248">
        <v>45657</v>
      </c>
      <c r="O66" s="243" t="s">
        <v>21</v>
      </c>
      <c r="P66" s="243" t="s">
        <v>21</v>
      </c>
      <c r="Q66" s="243" t="s">
        <v>21</v>
      </c>
      <c r="R66" s="243" t="s">
        <v>21</v>
      </c>
    </row>
    <row r="67" spans="1:18" ht="63.75" hidden="1" x14ac:dyDescent="0.2">
      <c r="A67" s="462"/>
      <c r="B67" s="227" t="s">
        <v>191</v>
      </c>
      <c r="C67" s="253"/>
      <c r="D67" s="253" t="s">
        <v>192</v>
      </c>
      <c r="E67" s="184" t="s">
        <v>193</v>
      </c>
      <c r="F67" s="226">
        <v>383</v>
      </c>
      <c r="G67" s="226">
        <v>502500</v>
      </c>
      <c r="H67" s="226">
        <v>502500</v>
      </c>
      <c r="I67" s="226">
        <v>500000</v>
      </c>
      <c r="J67" s="226">
        <v>0</v>
      </c>
      <c r="K67" s="226">
        <f>H67</f>
        <v>502500</v>
      </c>
      <c r="L67" s="227" t="s">
        <v>21</v>
      </c>
      <c r="M67" s="254">
        <v>45747</v>
      </c>
      <c r="N67" s="258" t="s">
        <v>533</v>
      </c>
      <c r="O67" s="227" t="s">
        <v>21</v>
      </c>
      <c r="P67" s="227" t="s">
        <v>21</v>
      </c>
      <c r="Q67" s="227" t="s">
        <v>21</v>
      </c>
      <c r="R67" s="227" t="s">
        <v>21</v>
      </c>
    </row>
    <row r="68" spans="1:18" s="328" customFormat="1" ht="15.75" hidden="1" customHeight="1" x14ac:dyDescent="0.2">
      <c r="A68" s="460" t="s">
        <v>209</v>
      </c>
      <c r="B68" s="232" t="s">
        <v>189</v>
      </c>
      <c r="C68" s="233"/>
      <c r="D68" s="232" t="s">
        <v>21</v>
      </c>
      <c r="E68" s="232" t="s">
        <v>187</v>
      </c>
      <c r="F68" s="234"/>
      <c r="G68" s="234">
        <v>1</v>
      </c>
      <c r="H68" s="234">
        <v>1</v>
      </c>
      <c r="I68" s="234">
        <v>0</v>
      </c>
      <c r="J68" s="234">
        <v>0</v>
      </c>
      <c r="K68" s="234">
        <v>0</v>
      </c>
      <c r="L68" s="232" t="s">
        <v>21</v>
      </c>
      <c r="M68" s="235">
        <v>45838</v>
      </c>
      <c r="N68" s="257">
        <v>45838</v>
      </c>
      <c r="O68" s="232">
        <v>0</v>
      </c>
      <c r="P68" s="232" t="s">
        <v>21</v>
      </c>
      <c r="Q68" s="252">
        <v>0</v>
      </c>
      <c r="R68" s="252">
        <v>0</v>
      </c>
    </row>
    <row r="69" spans="1:18" hidden="1" x14ac:dyDescent="0.2">
      <c r="A69" s="461"/>
      <c r="B69" s="227" t="s">
        <v>190</v>
      </c>
      <c r="C69" s="253"/>
      <c r="D69" s="253"/>
      <c r="E69" s="227"/>
      <c r="F69" s="226"/>
      <c r="G69" s="226" t="s">
        <v>21</v>
      </c>
      <c r="H69" s="226"/>
      <c r="I69" s="226" t="s">
        <v>21</v>
      </c>
      <c r="J69" s="226"/>
      <c r="K69" s="226"/>
      <c r="L69" s="227" t="s">
        <v>21</v>
      </c>
      <c r="M69" s="254"/>
      <c r="N69" s="255"/>
      <c r="O69" s="227" t="s">
        <v>21</v>
      </c>
      <c r="P69" s="227" t="s">
        <v>21</v>
      </c>
      <c r="Q69" s="227" t="s">
        <v>21</v>
      </c>
      <c r="R69" s="227" t="s">
        <v>21</v>
      </c>
    </row>
    <row r="70" spans="1:18" ht="63.75" hidden="1" x14ac:dyDescent="0.2">
      <c r="A70" s="461"/>
      <c r="B70" s="243" t="s">
        <v>191</v>
      </c>
      <c r="C70" s="244"/>
      <c r="D70" s="244" t="s">
        <v>192</v>
      </c>
      <c r="E70" s="243" t="s">
        <v>193</v>
      </c>
      <c r="F70" s="245">
        <v>383</v>
      </c>
      <c r="G70" s="245">
        <v>335000</v>
      </c>
      <c r="H70" s="245">
        <v>0</v>
      </c>
      <c r="I70" s="245">
        <v>500000</v>
      </c>
      <c r="J70" s="245">
        <v>0</v>
      </c>
      <c r="K70" s="245">
        <v>0</v>
      </c>
      <c r="L70" s="243" t="s">
        <v>21</v>
      </c>
      <c r="M70" s="256">
        <v>45657</v>
      </c>
      <c r="N70" s="248">
        <v>45657</v>
      </c>
      <c r="O70" s="243" t="s">
        <v>21</v>
      </c>
      <c r="P70" s="243" t="s">
        <v>21</v>
      </c>
      <c r="Q70" s="243" t="s">
        <v>21</v>
      </c>
      <c r="R70" s="243" t="s">
        <v>21</v>
      </c>
    </row>
    <row r="71" spans="1:18" ht="63.75" hidden="1" x14ac:dyDescent="0.2">
      <c r="A71" s="462"/>
      <c r="B71" s="227" t="s">
        <v>191</v>
      </c>
      <c r="C71" s="253"/>
      <c r="D71" s="253" t="s">
        <v>192</v>
      </c>
      <c r="E71" s="184" t="s">
        <v>193</v>
      </c>
      <c r="F71" s="226">
        <v>383</v>
      </c>
      <c r="G71" s="226">
        <v>502500</v>
      </c>
      <c r="H71" s="226">
        <v>502500</v>
      </c>
      <c r="I71" s="226">
        <v>500000</v>
      </c>
      <c r="J71" s="226">
        <v>0</v>
      </c>
      <c r="K71" s="226">
        <f>H71</f>
        <v>502500</v>
      </c>
      <c r="L71" s="227" t="s">
        <v>21</v>
      </c>
      <c r="M71" s="254">
        <v>45747</v>
      </c>
      <c r="N71" s="255" t="s">
        <v>533</v>
      </c>
      <c r="O71" s="227" t="s">
        <v>21</v>
      </c>
      <c r="P71" s="227" t="s">
        <v>21</v>
      </c>
      <c r="Q71" s="227" t="s">
        <v>21</v>
      </c>
      <c r="R71" s="227" t="s">
        <v>21</v>
      </c>
    </row>
    <row r="72" spans="1:18" s="328" customFormat="1" ht="15.75" hidden="1" customHeight="1" x14ac:dyDescent="0.2">
      <c r="A72" s="460" t="s">
        <v>210</v>
      </c>
      <c r="B72" s="232" t="s">
        <v>189</v>
      </c>
      <c r="C72" s="233"/>
      <c r="D72" s="232" t="s">
        <v>21</v>
      </c>
      <c r="E72" s="232" t="s">
        <v>187</v>
      </c>
      <c r="F72" s="234"/>
      <c r="G72" s="234">
        <v>1</v>
      </c>
      <c r="H72" s="234">
        <v>1</v>
      </c>
      <c r="I72" s="234">
        <v>0</v>
      </c>
      <c r="J72" s="234">
        <v>0</v>
      </c>
      <c r="K72" s="234">
        <v>0</v>
      </c>
      <c r="L72" s="232" t="s">
        <v>21</v>
      </c>
      <c r="M72" s="235">
        <v>45838</v>
      </c>
      <c r="N72" s="257">
        <v>45838</v>
      </c>
      <c r="O72" s="232">
        <v>0</v>
      </c>
      <c r="P72" s="232" t="s">
        <v>21</v>
      </c>
      <c r="Q72" s="252">
        <v>0</v>
      </c>
      <c r="R72" s="252">
        <v>0</v>
      </c>
    </row>
    <row r="73" spans="1:18" hidden="1" x14ac:dyDescent="0.2">
      <c r="A73" s="461"/>
      <c r="B73" s="227" t="s">
        <v>190</v>
      </c>
      <c r="C73" s="253"/>
      <c r="D73" s="253"/>
      <c r="E73" s="227"/>
      <c r="F73" s="226"/>
      <c r="G73" s="226" t="s">
        <v>21</v>
      </c>
      <c r="H73" s="226"/>
      <c r="I73" s="226" t="s">
        <v>21</v>
      </c>
      <c r="J73" s="226"/>
      <c r="K73" s="226"/>
      <c r="L73" s="227" t="s">
        <v>21</v>
      </c>
      <c r="M73" s="254"/>
      <c r="N73" s="255"/>
      <c r="O73" s="227" t="s">
        <v>21</v>
      </c>
      <c r="P73" s="227" t="s">
        <v>21</v>
      </c>
      <c r="Q73" s="227" t="s">
        <v>21</v>
      </c>
      <c r="R73" s="227" t="s">
        <v>21</v>
      </c>
    </row>
    <row r="74" spans="1:18" ht="63.75" hidden="1" x14ac:dyDescent="0.2">
      <c r="A74" s="461"/>
      <c r="B74" s="243" t="s">
        <v>191</v>
      </c>
      <c r="C74" s="244"/>
      <c r="D74" s="244" t="s">
        <v>192</v>
      </c>
      <c r="E74" s="243" t="s">
        <v>193</v>
      </c>
      <c r="F74" s="245">
        <v>383</v>
      </c>
      <c r="G74" s="245">
        <v>335000</v>
      </c>
      <c r="H74" s="245">
        <v>0</v>
      </c>
      <c r="I74" s="245">
        <v>72498</v>
      </c>
      <c r="J74" s="245">
        <v>0</v>
      </c>
      <c r="K74" s="245">
        <v>335000</v>
      </c>
      <c r="L74" s="243" t="s">
        <v>21</v>
      </c>
      <c r="M74" s="256">
        <v>45657</v>
      </c>
      <c r="N74" s="248">
        <v>45838</v>
      </c>
      <c r="O74" s="243" t="s">
        <v>21</v>
      </c>
      <c r="P74" s="243" t="s">
        <v>21</v>
      </c>
      <c r="Q74" s="243" t="s">
        <v>21</v>
      </c>
      <c r="R74" s="243" t="s">
        <v>21</v>
      </c>
    </row>
    <row r="75" spans="1:18" ht="63.75" hidden="1" x14ac:dyDescent="0.2">
      <c r="A75" s="462"/>
      <c r="B75" s="227" t="s">
        <v>191</v>
      </c>
      <c r="C75" s="253"/>
      <c r="D75" s="253" t="s">
        <v>192</v>
      </c>
      <c r="E75" s="184" t="s">
        <v>193</v>
      </c>
      <c r="F75" s="226">
        <v>383</v>
      </c>
      <c r="G75" s="226">
        <v>500250</v>
      </c>
      <c r="H75" s="226">
        <v>500250</v>
      </c>
      <c r="I75" s="226">
        <v>72498</v>
      </c>
      <c r="J75" s="226">
        <v>0</v>
      </c>
      <c r="K75" s="226">
        <f>H75</f>
        <v>500250</v>
      </c>
      <c r="L75" s="227" t="s">
        <v>21</v>
      </c>
      <c r="M75" s="254">
        <v>45747</v>
      </c>
      <c r="N75" s="258" t="s">
        <v>533</v>
      </c>
      <c r="O75" s="227" t="s">
        <v>21</v>
      </c>
      <c r="P75" s="227" t="s">
        <v>21</v>
      </c>
      <c r="Q75" s="227" t="s">
        <v>21</v>
      </c>
      <c r="R75" s="227" t="s">
        <v>21</v>
      </c>
    </row>
    <row r="76" spans="1:18" s="328" customFormat="1" ht="15.75" hidden="1" customHeight="1" x14ac:dyDescent="0.2">
      <c r="A76" s="460" t="s">
        <v>211</v>
      </c>
      <c r="B76" s="232" t="s">
        <v>189</v>
      </c>
      <c r="C76" s="233"/>
      <c r="D76" s="232" t="s">
        <v>21</v>
      </c>
      <c r="E76" s="232" t="s">
        <v>187</v>
      </c>
      <c r="F76" s="234"/>
      <c r="G76" s="234">
        <v>1</v>
      </c>
      <c r="H76" s="234">
        <v>1</v>
      </c>
      <c r="I76" s="234">
        <v>0</v>
      </c>
      <c r="J76" s="234">
        <v>0</v>
      </c>
      <c r="K76" s="234">
        <v>0</v>
      </c>
      <c r="L76" s="232" t="s">
        <v>21</v>
      </c>
      <c r="M76" s="235">
        <v>45838</v>
      </c>
      <c r="N76" s="257">
        <v>45838</v>
      </c>
      <c r="O76" s="232">
        <v>0</v>
      </c>
      <c r="P76" s="232" t="s">
        <v>21</v>
      </c>
      <c r="Q76" s="252">
        <v>0</v>
      </c>
      <c r="R76" s="252">
        <v>0</v>
      </c>
    </row>
    <row r="77" spans="1:18" hidden="1" x14ac:dyDescent="0.2">
      <c r="A77" s="461"/>
      <c r="B77" s="227" t="s">
        <v>190</v>
      </c>
      <c r="C77" s="253"/>
      <c r="D77" s="253"/>
      <c r="E77" s="227"/>
      <c r="F77" s="226"/>
      <c r="G77" s="226" t="s">
        <v>21</v>
      </c>
      <c r="H77" s="226"/>
      <c r="I77" s="226" t="s">
        <v>21</v>
      </c>
      <c r="J77" s="226"/>
      <c r="K77" s="226"/>
      <c r="L77" s="227" t="s">
        <v>21</v>
      </c>
      <c r="M77" s="254"/>
      <c r="N77" s="255"/>
      <c r="O77" s="227" t="s">
        <v>21</v>
      </c>
      <c r="P77" s="227" t="s">
        <v>21</v>
      </c>
      <c r="Q77" s="227" t="s">
        <v>21</v>
      </c>
      <c r="R77" s="227" t="s">
        <v>21</v>
      </c>
    </row>
    <row r="78" spans="1:18" ht="63.75" hidden="1" x14ac:dyDescent="0.2">
      <c r="A78" s="461"/>
      <c r="B78" s="243" t="s">
        <v>191</v>
      </c>
      <c r="C78" s="244"/>
      <c r="D78" s="244" t="s">
        <v>192</v>
      </c>
      <c r="E78" s="243" t="s">
        <v>193</v>
      </c>
      <c r="F78" s="245">
        <v>383</v>
      </c>
      <c r="G78" s="245">
        <v>335000</v>
      </c>
      <c r="H78" s="245">
        <v>0</v>
      </c>
      <c r="I78" s="245">
        <v>500000</v>
      </c>
      <c r="J78" s="245">
        <v>0</v>
      </c>
      <c r="K78" s="245">
        <v>0</v>
      </c>
      <c r="L78" s="243" t="s">
        <v>21</v>
      </c>
      <c r="M78" s="256">
        <v>45657</v>
      </c>
      <c r="N78" s="248">
        <v>45657</v>
      </c>
      <c r="O78" s="243" t="s">
        <v>21</v>
      </c>
      <c r="P78" s="243" t="s">
        <v>21</v>
      </c>
      <c r="Q78" s="243" t="s">
        <v>21</v>
      </c>
      <c r="R78" s="243" t="s">
        <v>21</v>
      </c>
    </row>
    <row r="79" spans="1:18" ht="63.75" hidden="1" x14ac:dyDescent="0.2">
      <c r="A79" s="462"/>
      <c r="B79" s="227" t="s">
        <v>191</v>
      </c>
      <c r="C79" s="253"/>
      <c r="D79" s="253" t="s">
        <v>192</v>
      </c>
      <c r="E79" s="184" t="s">
        <v>193</v>
      </c>
      <c r="F79" s="226">
        <v>383</v>
      </c>
      <c r="G79" s="226">
        <v>500250</v>
      </c>
      <c r="H79" s="226">
        <v>500250</v>
      </c>
      <c r="I79" s="226">
        <v>500000</v>
      </c>
      <c r="J79" s="226">
        <v>0</v>
      </c>
      <c r="K79" s="226">
        <f>H79</f>
        <v>500250</v>
      </c>
      <c r="L79" s="227" t="s">
        <v>21</v>
      </c>
      <c r="M79" s="254">
        <v>45747</v>
      </c>
      <c r="N79" s="258" t="s">
        <v>533</v>
      </c>
      <c r="O79" s="227" t="s">
        <v>21</v>
      </c>
      <c r="P79" s="227" t="s">
        <v>21</v>
      </c>
      <c r="Q79" s="227" t="s">
        <v>21</v>
      </c>
      <c r="R79" s="227" t="s">
        <v>21</v>
      </c>
    </row>
    <row r="80" spans="1:18" s="328" customFormat="1" ht="15.75" hidden="1" customHeight="1" x14ac:dyDescent="0.2">
      <c r="A80" s="460" t="s">
        <v>212</v>
      </c>
      <c r="B80" s="232" t="s">
        <v>189</v>
      </c>
      <c r="C80" s="233"/>
      <c r="D80" s="232" t="s">
        <v>21</v>
      </c>
      <c r="E80" s="232" t="s">
        <v>187</v>
      </c>
      <c r="F80" s="234"/>
      <c r="G80" s="234">
        <v>1</v>
      </c>
      <c r="H80" s="234">
        <v>1</v>
      </c>
      <c r="I80" s="234">
        <v>0</v>
      </c>
      <c r="J80" s="234">
        <v>0</v>
      </c>
      <c r="K80" s="234">
        <v>0</v>
      </c>
      <c r="L80" s="232" t="s">
        <v>21</v>
      </c>
      <c r="M80" s="235">
        <v>45838</v>
      </c>
      <c r="N80" s="257">
        <v>45838</v>
      </c>
      <c r="O80" s="232">
        <v>0</v>
      </c>
      <c r="P80" s="232" t="s">
        <v>21</v>
      </c>
      <c r="Q80" s="252">
        <v>0</v>
      </c>
      <c r="R80" s="252">
        <v>0</v>
      </c>
    </row>
    <row r="81" spans="1:18" hidden="1" x14ac:dyDescent="0.2">
      <c r="A81" s="461"/>
      <c r="B81" s="227" t="s">
        <v>190</v>
      </c>
      <c r="C81" s="253"/>
      <c r="D81" s="253"/>
      <c r="E81" s="227"/>
      <c r="F81" s="226"/>
      <c r="G81" s="226" t="s">
        <v>21</v>
      </c>
      <c r="H81" s="226"/>
      <c r="I81" s="226" t="s">
        <v>21</v>
      </c>
      <c r="J81" s="226"/>
      <c r="K81" s="226"/>
      <c r="L81" s="227" t="s">
        <v>21</v>
      </c>
      <c r="M81" s="254"/>
      <c r="N81" s="255"/>
      <c r="O81" s="227" t="s">
        <v>21</v>
      </c>
      <c r="P81" s="227" t="s">
        <v>21</v>
      </c>
      <c r="Q81" s="227" t="s">
        <v>21</v>
      </c>
      <c r="R81" s="227" t="s">
        <v>21</v>
      </c>
    </row>
    <row r="82" spans="1:18" ht="63.75" hidden="1" x14ac:dyDescent="0.2">
      <c r="A82" s="461"/>
      <c r="B82" s="243" t="s">
        <v>191</v>
      </c>
      <c r="C82" s="244"/>
      <c r="D82" s="244" t="s">
        <v>192</v>
      </c>
      <c r="E82" s="243" t="s">
        <v>193</v>
      </c>
      <c r="F82" s="245">
        <v>383</v>
      </c>
      <c r="G82" s="245">
        <v>335000</v>
      </c>
      <c r="H82" s="245">
        <v>0</v>
      </c>
      <c r="I82" s="245">
        <v>500000</v>
      </c>
      <c r="J82" s="245">
        <v>0</v>
      </c>
      <c r="K82" s="245">
        <v>0</v>
      </c>
      <c r="L82" s="243" t="s">
        <v>21</v>
      </c>
      <c r="M82" s="256">
        <v>45657</v>
      </c>
      <c r="N82" s="248">
        <v>45657</v>
      </c>
      <c r="O82" s="243" t="s">
        <v>21</v>
      </c>
      <c r="P82" s="243" t="s">
        <v>21</v>
      </c>
      <c r="Q82" s="243" t="s">
        <v>21</v>
      </c>
      <c r="R82" s="243" t="s">
        <v>21</v>
      </c>
    </row>
    <row r="83" spans="1:18" ht="63.75" hidden="1" x14ac:dyDescent="0.2">
      <c r="A83" s="462"/>
      <c r="B83" s="227" t="s">
        <v>191</v>
      </c>
      <c r="C83" s="253"/>
      <c r="D83" s="253" t="s">
        <v>192</v>
      </c>
      <c r="E83" s="184" t="s">
        <v>193</v>
      </c>
      <c r="F83" s="226">
        <v>383</v>
      </c>
      <c r="G83" s="226">
        <v>500250</v>
      </c>
      <c r="H83" s="226">
        <v>500250</v>
      </c>
      <c r="I83" s="226">
        <v>500000</v>
      </c>
      <c r="J83" s="226">
        <v>0</v>
      </c>
      <c r="K83" s="226">
        <f>H83</f>
        <v>500250</v>
      </c>
      <c r="L83" s="227" t="s">
        <v>21</v>
      </c>
      <c r="M83" s="254">
        <v>45747</v>
      </c>
      <c r="N83" s="258" t="s">
        <v>533</v>
      </c>
      <c r="O83" s="227" t="s">
        <v>21</v>
      </c>
      <c r="P83" s="227" t="s">
        <v>21</v>
      </c>
      <c r="Q83" s="227" t="s">
        <v>21</v>
      </c>
      <c r="R83" s="227" t="s">
        <v>21</v>
      </c>
    </row>
    <row r="84" spans="1:18" s="328" customFormat="1" ht="15.75" hidden="1" customHeight="1" x14ac:dyDescent="0.2">
      <c r="A84" s="460" t="s">
        <v>213</v>
      </c>
      <c r="B84" s="232" t="s">
        <v>189</v>
      </c>
      <c r="C84" s="233"/>
      <c r="D84" s="232" t="s">
        <v>21</v>
      </c>
      <c r="E84" s="232" t="s">
        <v>187</v>
      </c>
      <c r="F84" s="234"/>
      <c r="G84" s="234">
        <v>1</v>
      </c>
      <c r="H84" s="234">
        <v>1</v>
      </c>
      <c r="I84" s="234">
        <v>0</v>
      </c>
      <c r="J84" s="234">
        <v>0</v>
      </c>
      <c r="K84" s="234">
        <v>0</v>
      </c>
      <c r="L84" s="232" t="s">
        <v>21</v>
      </c>
      <c r="M84" s="235">
        <v>45838</v>
      </c>
      <c r="N84" s="257">
        <v>45838</v>
      </c>
      <c r="O84" s="232">
        <v>0</v>
      </c>
      <c r="P84" s="232" t="s">
        <v>21</v>
      </c>
      <c r="Q84" s="252">
        <v>0</v>
      </c>
      <c r="R84" s="252">
        <v>0</v>
      </c>
    </row>
    <row r="85" spans="1:18" hidden="1" x14ac:dyDescent="0.2">
      <c r="A85" s="461"/>
      <c r="B85" s="227" t="s">
        <v>190</v>
      </c>
      <c r="C85" s="253"/>
      <c r="D85" s="253"/>
      <c r="E85" s="227"/>
      <c r="F85" s="226"/>
      <c r="G85" s="226" t="s">
        <v>21</v>
      </c>
      <c r="H85" s="226"/>
      <c r="I85" s="226" t="s">
        <v>21</v>
      </c>
      <c r="J85" s="226"/>
      <c r="K85" s="226"/>
      <c r="L85" s="227" t="s">
        <v>21</v>
      </c>
      <c r="M85" s="254"/>
      <c r="N85" s="255"/>
      <c r="O85" s="227" t="s">
        <v>21</v>
      </c>
      <c r="P85" s="227" t="s">
        <v>21</v>
      </c>
      <c r="Q85" s="227" t="s">
        <v>21</v>
      </c>
      <c r="R85" s="227" t="s">
        <v>21</v>
      </c>
    </row>
    <row r="86" spans="1:18" ht="63.75" hidden="1" x14ac:dyDescent="0.2">
      <c r="A86" s="461"/>
      <c r="B86" s="243" t="s">
        <v>191</v>
      </c>
      <c r="C86" s="244"/>
      <c r="D86" s="244" t="s">
        <v>192</v>
      </c>
      <c r="E86" s="243" t="s">
        <v>193</v>
      </c>
      <c r="F86" s="245">
        <v>383</v>
      </c>
      <c r="G86" s="245">
        <v>136650</v>
      </c>
      <c r="H86" s="245">
        <v>0</v>
      </c>
      <c r="I86" s="245">
        <v>184511.97999999998</v>
      </c>
      <c r="J86" s="245">
        <v>0</v>
      </c>
      <c r="K86" s="245">
        <v>0</v>
      </c>
      <c r="L86" s="243" t="s">
        <v>21</v>
      </c>
      <c r="M86" s="256">
        <v>45657</v>
      </c>
      <c r="N86" s="248">
        <v>45657</v>
      </c>
      <c r="O86" s="243" t="s">
        <v>21</v>
      </c>
      <c r="P86" s="243" t="s">
        <v>21</v>
      </c>
      <c r="Q86" s="243" t="s">
        <v>21</v>
      </c>
      <c r="R86" s="243" t="s">
        <v>21</v>
      </c>
    </row>
    <row r="87" spans="1:18" ht="63.75" hidden="1" x14ac:dyDescent="0.2">
      <c r="A87" s="462"/>
      <c r="B87" s="227" t="s">
        <v>191</v>
      </c>
      <c r="C87" s="253"/>
      <c r="D87" s="253" t="s">
        <v>192</v>
      </c>
      <c r="E87" s="184" t="s">
        <v>193</v>
      </c>
      <c r="F87" s="226">
        <v>383</v>
      </c>
      <c r="G87" s="226">
        <v>204975</v>
      </c>
      <c r="H87" s="226">
        <v>204975</v>
      </c>
      <c r="I87" s="226">
        <v>184511.97999999998</v>
      </c>
      <c r="J87" s="226">
        <v>0</v>
      </c>
      <c r="K87" s="226">
        <f>H87</f>
        <v>204975</v>
      </c>
      <c r="L87" s="227" t="s">
        <v>21</v>
      </c>
      <c r="M87" s="254">
        <v>45747</v>
      </c>
      <c r="N87" s="258" t="s">
        <v>533</v>
      </c>
      <c r="O87" s="227" t="s">
        <v>21</v>
      </c>
      <c r="P87" s="227" t="s">
        <v>21</v>
      </c>
      <c r="Q87" s="227" t="s">
        <v>21</v>
      </c>
      <c r="R87" s="227" t="s">
        <v>21</v>
      </c>
    </row>
    <row r="88" spans="1:18" s="328" customFormat="1" ht="15.75" hidden="1" customHeight="1" x14ac:dyDescent="0.2">
      <c r="A88" s="460" t="s">
        <v>214</v>
      </c>
      <c r="B88" s="232" t="s">
        <v>189</v>
      </c>
      <c r="C88" s="233"/>
      <c r="D88" s="232" t="s">
        <v>21</v>
      </c>
      <c r="E88" s="232" t="s">
        <v>187</v>
      </c>
      <c r="F88" s="234"/>
      <c r="G88" s="234">
        <v>1</v>
      </c>
      <c r="H88" s="234">
        <v>1</v>
      </c>
      <c r="I88" s="234">
        <v>0</v>
      </c>
      <c r="J88" s="234">
        <v>0</v>
      </c>
      <c r="K88" s="234">
        <v>0</v>
      </c>
      <c r="L88" s="232" t="s">
        <v>21</v>
      </c>
      <c r="M88" s="235">
        <v>45838</v>
      </c>
      <c r="N88" s="257">
        <v>45838</v>
      </c>
      <c r="O88" s="232">
        <v>0</v>
      </c>
      <c r="P88" s="232" t="s">
        <v>21</v>
      </c>
      <c r="Q88" s="252">
        <v>0</v>
      </c>
      <c r="R88" s="252">
        <v>0</v>
      </c>
    </row>
    <row r="89" spans="1:18" hidden="1" x14ac:dyDescent="0.2">
      <c r="A89" s="461"/>
      <c r="B89" s="227" t="s">
        <v>190</v>
      </c>
      <c r="C89" s="253"/>
      <c r="D89" s="253"/>
      <c r="E89" s="227"/>
      <c r="F89" s="226"/>
      <c r="G89" s="226" t="s">
        <v>21</v>
      </c>
      <c r="H89" s="226"/>
      <c r="I89" s="226" t="s">
        <v>21</v>
      </c>
      <c r="J89" s="226"/>
      <c r="K89" s="226"/>
      <c r="L89" s="227" t="s">
        <v>21</v>
      </c>
      <c r="M89" s="254"/>
      <c r="N89" s="255"/>
      <c r="O89" s="227" t="s">
        <v>21</v>
      </c>
      <c r="P89" s="227" t="s">
        <v>21</v>
      </c>
      <c r="Q89" s="227" t="s">
        <v>21</v>
      </c>
      <c r="R89" s="227" t="s">
        <v>21</v>
      </c>
    </row>
    <row r="90" spans="1:18" ht="63.75" hidden="1" x14ac:dyDescent="0.2">
      <c r="A90" s="461"/>
      <c r="B90" s="243" t="s">
        <v>191</v>
      </c>
      <c r="C90" s="244"/>
      <c r="D90" s="244" t="s">
        <v>192</v>
      </c>
      <c r="E90" s="243" t="s">
        <v>193</v>
      </c>
      <c r="F90" s="245">
        <v>383</v>
      </c>
      <c r="G90" s="245">
        <v>335000</v>
      </c>
      <c r="H90" s="245">
        <v>0</v>
      </c>
      <c r="I90" s="245">
        <v>431709</v>
      </c>
      <c r="J90" s="245">
        <v>0</v>
      </c>
      <c r="K90" s="245">
        <v>0</v>
      </c>
      <c r="L90" s="243" t="s">
        <v>21</v>
      </c>
      <c r="M90" s="256">
        <v>45657</v>
      </c>
      <c r="N90" s="248">
        <v>45657</v>
      </c>
      <c r="O90" s="243" t="s">
        <v>21</v>
      </c>
      <c r="P90" s="243" t="s">
        <v>21</v>
      </c>
      <c r="Q90" s="243" t="s">
        <v>21</v>
      </c>
      <c r="R90" s="243" t="s">
        <v>21</v>
      </c>
    </row>
    <row r="91" spans="1:18" ht="63.75" hidden="1" x14ac:dyDescent="0.2">
      <c r="A91" s="462"/>
      <c r="B91" s="227" t="s">
        <v>191</v>
      </c>
      <c r="C91" s="253"/>
      <c r="D91" s="253" t="s">
        <v>192</v>
      </c>
      <c r="E91" s="184" t="s">
        <v>193</v>
      </c>
      <c r="F91" s="226">
        <v>383</v>
      </c>
      <c r="G91" s="226">
        <v>502500</v>
      </c>
      <c r="H91" s="226">
        <v>502500</v>
      </c>
      <c r="I91" s="226">
        <v>431709</v>
      </c>
      <c r="J91" s="226">
        <v>0</v>
      </c>
      <c r="K91" s="226">
        <f>H91</f>
        <v>502500</v>
      </c>
      <c r="L91" s="227" t="s">
        <v>21</v>
      </c>
      <c r="M91" s="254">
        <v>45747</v>
      </c>
      <c r="N91" s="258" t="s">
        <v>533</v>
      </c>
      <c r="O91" s="227" t="s">
        <v>21</v>
      </c>
      <c r="P91" s="227" t="s">
        <v>21</v>
      </c>
      <c r="Q91" s="227" t="s">
        <v>21</v>
      </c>
      <c r="R91" s="227" t="s">
        <v>21</v>
      </c>
    </row>
    <row r="92" spans="1:18" s="328" customFormat="1" ht="15.75" hidden="1" customHeight="1" x14ac:dyDescent="0.2">
      <c r="A92" s="460" t="s">
        <v>215</v>
      </c>
      <c r="B92" s="232" t="s">
        <v>189</v>
      </c>
      <c r="C92" s="233"/>
      <c r="D92" s="232" t="s">
        <v>21</v>
      </c>
      <c r="E92" s="232" t="s">
        <v>187</v>
      </c>
      <c r="F92" s="234"/>
      <c r="G92" s="234">
        <v>1</v>
      </c>
      <c r="H92" s="234">
        <v>1</v>
      </c>
      <c r="I92" s="234">
        <v>0</v>
      </c>
      <c r="J92" s="234">
        <v>0</v>
      </c>
      <c r="K92" s="234">
        <v>0</v>
      </c>
      <c r="L92" s="232" t="s">
        <v>21</v>
      </c>
      <c r="M92" s="235">
        <v>45838</v>
      </c>
      <c r="N92" s="257">
        <v>45838</v>
      </c>
      <c r="O92" s="232">
        <v>0</v>
      </c>
      <c r="P92" s="232" t="s">
        <v>21</v>
      </c>
      <c r="Q92" s="252">
        <v>0</v>
      </c>
      <c r="R92" s="252">
        <v>0</v>
      </c>
    </row>
    <row r="93" spans="1:18" hidden="1" x14ac:dyDescent="0.2">
      <c r="A93" s="461"/>
      <c r="B93" s="227" t="s">
        <v>190</v>
      </c>
      <c r="C93" s="253"/>
      <c r="D93" s="253"/>
      <c r="E93" s="227"/>
      <c r="F93" s="226"/>
      <c r="G93" s="226" t="s">
        <v>21</v>
      </c>
      <c r="H93" s="226"/>
      <c r="I93" s="226" t="s">
        <v>21</v>
      </c>
      <c r="J93" s="226"/>
      <c r="K93" s="226"/>
      <c r="L93" s="227" t="s">
        <v>21</v>
      </c>
      <c r="M93" s="254"/>
      <c r="N93" s="255"/>
      <c r="O93" s="227" t="s">
        <v>21</v>
      </c>
      <c r="P93" s="227" t="s">
        <v>21</v>
      </c>
      <c r="Q93" s="227" t="s">
        <v>21</v>
      </c>
      <c r="R93" s="227" t="s">
        <v>21</v>
      </c>
    </row>
    <row r="94" spans="1:18" ht="63.75" hidden="1" x14ac:dyDescent="0.2">
      <c r="A94" s="461"/>
      <c r="B94" s="243" t="s">
        <v>191</v>
      </c>
      <c r="C94" s="244"/>
      <c r="D94" s="244" t="s">
        <v>192</v>
      </c>
      <c r="E94" s="243" t="s">
        <v>193</v>
      </c>
      <c r="F94" s="245">
        <v>383</v>
      </c>
      <c r="G94" s="245">
        <v>335000</v>
      </c>
      <c r="H94" s="245">
        <v>0</v>
      </c>
      <c r="I94" s="245">
        <v>500000</v>
      </c>
      <c r="J94" s="245">
        <v>0</v>
      </c>
      <c r="K94" s="245">
        <v>0</v>
      </c>
      <c r="L94" s="243" t="s">
        <v>21</v>
      </c>
      <c r="M94" s="256">
        <v>45657</v>
      </c>
      <c r="N94" s="248">
        <v>45657</v>
      </c>
      <c r="O94" s="243" t="s">
        <v>21</v>
      </c>
      <c r="P94" s="243" t="s">
        <v>21</v>
      </c>
      <c r="Q94" s="243" t="s">
        <v>21</v>
      </c>
      <c r="R94" s="243" t="s">
        <v>21</v>
      </c>
    </row>
    <row r="95" spans="1:18" ht="41.25" hidden="1" customHeight="1" x14ac:dyDescent="0.2">
      <c r="A95" s="462"/>
      <c r="B95" s="227" t="s">
        <v>191</v>
      </c>
      <c r="C95" s="253"/>
      <c r="D95" s="253" t="s">
        <v>192</v>
      </c>
      <c r="E95" s="184" t="s">
        <v>193</v>
      </c>
      <c r="F95" s="226">
        <v>383</v>
      </c>
      <c r="G95" s="226">
        <v>502500</v>
      </c>
      <c r="H95" s="226">
        <v>502500</v>
      </c>
      <c r="I95" s="226">
        <v>500000</v>
      </c>
      <c r="J95" s="226">
        <v>0</v>
      </c>
      <c r="K95" s="226">
        <f>H95</f>
        <v>502500</v>
      </c>
      <c r="L95" s="227" t="s">
        <v>21</v>
      </c>
      <c r="M95" s="254">
        <v>45747</v>
      </c>
      <c r="N95" s="258" t="s">
        <v>533</v>
      </c>
      <c r="O95" s="227" t="s">
        <v>21</v>
      </c>
      <c r="P95" s="227" t="s">
        <v>21</v>
      </c>
      <c r="Q95" s="227" t="s">
        <v>21</v>
      </c>
      <c r="R95" s="227" t="s">
        <v>21</v>
      </c>
    </row>
    <row r="96" spans="1:18" s="328" customFormat="1" ht="15.75" hidden="1" customHeight="1" x14ac:dyDescent="0.2">
      <c r="A96" s="460" t="s">
        <v>216</v>
      </c>
      <c r="B96" s="232" t="s">
        <v>189</v>
      </c>
      <c r="C96" s="233"/>
      <c r="D96" s="232" t="s">
        <v>21</v>
      </c>
      <c r="E96" s="232" t="s">
        <v>187</v>
      </c>
      <c r="F96" s="234"/>
      <c r="G96" s="234">
        <v>1</v>
      </c>
      <c r="H96" s="234">
        <v>1</v>
      </c>
      <c r="I96" s="234">
        <v>1</v>
      </c>
      <c r="J96" s="234">
        <v>1</v>
      </c>
      <c r="K96" s="234">
        <v>1</v>
      </c>
      <c r="L96" s="232" t="s">
        <v>21</v>
      </c>
      <c r="M96" s="235">
        <v>45838</v>
      </c>
      <c r="N96" s="251">
        <v>45657</v>
      </c>
      <c r="O96" s="232">
        <v>0</v>
      </c>
      <c r="P96" s="232" t="s">
        <v>21</v>
      </c>
      <c r="Q96" s="252">
        <v>0</v>
      </c>
      <c r="R96" s="252">
        <v>0</v>
      </c>
    </row>
    <row r="97" spans="1:18" hidden="1" x14ac:dyDescent="0.2">
      <c r="A97" s="461"/>
      <c r="B97" s="227" t="s">
        <v>190</v>
      </c>
      <c r="C97" s="253"/>
      <c r="D97" s="253"/>
      <c r="E97" s="227"/>
      <c r="F97" s="226"/>
      <c r="G97" s="226" t="s">
        <v>21</v>
      </c>
      <c r="H97" s="226"/>
      <c r="I97" s="226" t="s">
        <v>21</v>
      </c>
      <c r="J97" s="226"/>
      <c r="K97" s="226"/>
      <c r="L97" s="227" t="s">
        <v>21</v>
      </c>
      <c r="M97" s="254"/>
      <c r="N97" s="255"/>
      <c r="O97" s="227" t="s">
        <v>21</v>
      </c>
      <c r="P97" s="227" t="s">
        <v>21</v>
      </c>
      <c r="Q97" s="227" t="s">
        <v>21</v>
      </c>
      <c r="R97" s="227" t="s">
        <v>21</v>
      </c>
    </row>
    <row r="98" spans="1:18" ht="63.75" hidden="1" x14ac:dyDescent="0.2">
      <c r="A98" s="461"/>
      <c r="B98" s="243" t="s">
        <v>191</v>
      </c>
      <c r="C98" s="244"/>
      <c r="D98" s="244" t="s">
        <v>192</v>
      </c>
      <c r="E98" s="243" t="s">
        <v>193</v>
      </c>
      <c r="F98" s="245">
        <v>383</v>
      </c>
      <c r="G98" s="245">
        <v>200000</v>
      </c>
      <c r="H98" s="245">
        <v>0</v>
      </c>
      <c r="I98" s="245">
        <v>629132</v>
      </c>
      <c r="J98" s="245">
        <v>0</v>
      </c>
      <c r="K98" s="245">
        <v>0</v>
      </c>
      <c r="L98" s="243" t="s">
        <v>21</v>
      </c>
      <c r="M98" s="256">
        <v>45657</v>
      </c>
      <c r="N98" s="248">
        <v>45657</v>
      </c>
      <c r="O98" s="243" t="s">
        <v>21</v>
      </c>
      <c r="P98" s="243" t="s">
        <v>21</v>
      </c>
      <c r="Q98" s="243" t="s">
        <v>21</v>
      </c>
      <c r="R98" s="243" t="s">
        <v>21</v>
      </c>
    </row>
    <row r="99" spans="1:18" ht="63.75" hidden="1" x14ac:dyDescent="0.2">
      <c r="A99" s="462"/>
      <c r="B99" s="227" t="s">
        <v>191</v>
      </c>
      <c r="C99" s="253"/>
      <c r="D99" s="253" t="s">
        <v>192</v>
      </c>
      <c r="E99" s="184" t="s">
        <v>193</v>
      </c>
      <c r="F99" s="226">
        <v>383</v>
      </c>
      <c r="G99" s="226">
        <v>299955</v>
      </c>
      <c r="H99" s="226">
        <v>299955</v>
      </c>
      <c r="I99" s="226">
        <v>629132</v>
      </c>
      <c r="J99" s="226">
        <v>0</v>
      </c>
      <c r="K99" s="226">
        <v>0</v>
      </c>
      <c r="L99" s="227" t="s">
        <v>21</v>
      </c>
      <c r="M99" s="254">
        <v>45747</v>
      </c>
      <c r="N99" s="258">
        <v>45657</v>
      </c>
      <c r="O99" s="227" t="s">
        <v>21</v>
      </c>
      <c r="P99" s="227" t="s">
        <v>21</v>
      </c>
      <c r="Q99" s="227" t="s">
        <v>21</v>
      </c>
      <c r="R99" s="227" t="s">
        <v>21</v>
      </c>
    </row>
    <row r="100" spans="1:18" s="328" customFormat="1" ht="15.75" hidden="1" customHeight="1" x14ac:dyDescent="0.2">
      <c r="A100" s="460" t="s">
        <v>217</v>
      </c>
      <c r="B100" s="232" t="s">
        <v>189</v>
      </c>
      <c r="C100" s="233"/>
      <c r="D100" s="232" t="s">
        <v>21</v>
      </c>
      <c r="E100" s="232" t="s">
        <v>187</v>
      </c>
      <c r="F100" s="234"/>
      <c r="G100" s="234">
        <v>1</v>
      </c>
      <c r="H100" s="234">
        <v>1</v>
      </c>
      <c r="I100" s="234">
        <v>0</v>
      </c>
      <c r="J100" s="234">
        <v>0</v>
      </c>
      <c r="K100" s="234">
        <v>0</v>
      </c>
      <c r="L100" s="232" t="s">
        <v>21</v>
      </c>
      <c r="M100" s="235">
        <v>45838</v>
      </c>
      <c r="N100" s="257">
        <v>45838</v>
      </c>
      <c r="O100" s="232">
        <v>0</v>
      </c>
      <c r="P100" s="232" t="s">
        <v>21</v>
      </c>
      <c r="Q100" s="252">
        <v>0</v>
      </c>
      <c r="R100" s="252">
        <v>0</v>
      </c>
    </row>
    <row r="101" spans="1:18" hidden="1" x14ac:dyDescent="0.2">
      <c r="A101" s="461"/>
      <c r="B101" s="227" t="s">
        <v>190</v>
      </c>
      <c r="C101" s="253"/>
      <c r="D101" s="253"/>
      <c r="E101" s="227"/>
      <c r="F101" s="226"/>
      <c r="G101" s="226" t="s">
        <v>21</v>
      </c>
      <c r="H101" s="226"/>
      <c r="I101" s="226" t="s">
        <v>21</v>
      </c>
      <c r="J101" s="226"/>
      <c r="K101" s="226"/>
      <c r="L101" s="227" t="s">
        <v>21</v>
      </c>
      <c r="M101" s="254"/>
      <c r="N101" s="255"/>
      <c r="O101" s="227" t="s">
        <v>21</v>
      </c>
      <c r="P101" s="227" t="s">
        <v>21</v>
      </c>
      <c r="Q101" s="227" t="s">
        <v>21</v>
      </c>
      <c r="R101" s="227" t="s">
        <v>21</v>
      </c>
    </row>
    <row r="102" spans="1:18" ht="63.75" hidden="1" x14ac:dyDescent="0.2">
      <c r="A102" s="461"/>
      <c r="B102" s="243" t="s">
        <v>191</v>
      </c>
      <c r="C102" s="244"/>
      <c r="D102" s="244" t="s">
        <v>192</v>
      </c>
      <c r="E102" s="243" t="s">
        <v>193</v>
      </c>
      <c r="F102" s="245">
        <v>383</v>
      </c>
      <c r="G102" s="245">
        <v>333500</v>
      </c>
      <c r="H102" s="245">
        <v>0</v>
      </c>
      <c r="I102" s="245">
        <v>499994</v>
      </c>
      <c r="J102" s="245">
        <v>0</v>
      </c>
      <c r="K102" s="245">
        <v>0</v>
      </c>
      <c r="L102" s="243" t="s">
        <v>21</v>
      </c>
      <c r="M102" s="256">
        <v>45657</v>
      </c>
      <c r="N102" s="248">
        <v>45657</v>
      </c>
      <c r="O102" s="243" t="s">
        <v>21</v>
      </c>
      <c r="P102" s="243" t="s">
        <v>21</v>
      </c>
      <c r="Q102" s="243" t="s">
        <v>21</v>
      </c>
      <c r="R102" s="243" t="s">
        <v>21</v>
      </c>
    </row>
    <row r="103" spans="1:18" ht="63.75" hidden="1" x14ac:dyDescent="0.2">
      <c r="A103" s="462"/>
      <c r="B103" s="227" t="s">
        <v>191</v>
      </c>
      <c r="C103" s="253"/>
      <c r="D103" s="253" t="s">
        <v>192</v>
      </c>
      <c r="E103" s="184" t="s">
        <v>193</v>
      </c>
      <c r="F103" s="226">
        <v>383</v>
      </c>
      <c r="G103" s="226">
        <v>500250</v>
      </c>
      <c r="H103" s="226">
        <v>500250</v>
      </c>
      <c r="I103" s="226">
        <v>499994</v>
      </c>
      <c r="J103" s="226">
        <v>0</v>
      </c>
      <c r="K103" s="226">
        <f>G103</f>
        <v>500250</v>
      </c>
      <c r="L103" s="227" t="s">
        <v>21</v>
      </c>
      <c r="M103" s="254">
        <v>45747</v>
      </c>
      <c r="N103" s="258" t="s">
        <v>533</v>
      </c>
      <c r="O103" s="227" t="s">
        <v>21</v>
      </c>
      <c r="P103" s="227" t="s">
        <v>21</v>
      </c>
      <c r="Q103" s="227" t="s">
        <v>21</v>
      </c>
      <c r="R103" s="227" t="s">
        <v>21</v>
      </c>
    </row>
    <row r="104" spans="1:18" s="328" customFormat="1" ht="15.75" hidden="1" customHeight="1" x14ac:dyDescent="0.2">
      <c r="A104" s="460" t="s">
        <v>218</v>
      </c>
      <c r="B104" s="232" t="s">
        <v>189</v>
      </c>
      <c r="C104" s="233"/>
      <c r="D104" s="232" t="s">
        <v>21</v>
      </c>
      <c r="E104" s="232" t="s">
        <v>187</v>
      </c>
      <c r="F104" s="234"/>
      <c r="G104" s="234">
        <v>1</v>
      </c>
      <c r="H104" s="234">
        <v>1</v>
      </c>
      <c r="I104" s="234">
        <v>0</v>
      </c>
      <c r="J104" s="234">
        <v>0</v>
      </c>
      <c r="K104" s="234">
        <v>0</v>
      </c>
      <c r="L104" s="232" t="s">
        <v>21</v>
      </c>
      <c r="M104" s="235">
        <v>45838</v>
      </c>
      <c r="N104" s="257">
        <v>45838</v>
      </c>
      <c r="O104" s="232">
        <v>0</v>
      </c>
      <c r="P104" s="232" t="s">
        <v>21</v>
      </c>
      <c r="Q104" s="252">
        <v>0</v>
      </c>
      <c r="R104" s="252">
        <v>0</v>
      </c>
    </row>
    <row r="105" spans="1:18" hidden="1" x14ac:dyDescent="0.2">
      <c r="A105" s="461"/>
      <c r="B105" s="227" t="s">
        <v>190</v>
      </c>
      <c r="C105" s="253"/>
      <c r="D105" s="253"/>
      <c r="E105" s="227"/>
      <c r="F105" s="226"/>
      <c r="G105" s="226" t="s">
        <v>21</v>
      </c>
      <c r="H105" s="226"/>
      <c r="I105" s="226" t="s">
        <v>21</v>
      </c>
      <c r="J105" s="226"/>
      <c r="K105" s="226"/>
      <c r="L105" s="227" t="s">
        <v>21</v>
      </c>
      <c r="M105" s="254"/>
      <c r="N105" s="255"/>
      <c r="O105" s="227" t="s">
        <v>21</v>
      </c>
      <c r="P105" s="227" t="s">
        <v>21</v>
      </c>
      <c r="Q105" s="227" t="s">
        <v>21</v>
      </c>
      <c r="R105" s="227" t="s">
        <v>21</v>
      </c>
    </row>
    <row r="106" spans="1:18" ht="63.75" hidden="1" x14ac:dyDescent="0.2">
      <c r="A106" s="461"/>
      <c r="B106" s="243" t="s">
        <v>191</v>
      </c>
      <c r="C106" s="244"/>
      <c r="D106" s="244" t="s">
        <v>192</v>
      </c>
      <c r="E106" s="243" t="s">
        <v>193</v>
      </c>
      <c r="F106" s="245">
        <v>383</v>
      </c>
      <c r="G106" s="245">
        <v>334858</v>
      </c>
      <c r="H106" s="245">
        <v>0</v>
      </c>
      <c r="I106" s="245">
        <v>499994</v>
      </c>
      <c r="J106" s="245">
        <v>0</v>
      </c>
      <c r="K106" s="245">
        <v>0</v>
      </c>
      <c r="L106" s="243" t="s">
        <v>21</v>
      </c>
      <c r="M106" s="256">
        <v>45657</v>
      </c>
      <c r="N106" s="248">
        <v>45657</v>
      </c>
      <c r="O106" s="243" t="s">
        <v>21</v>
      </c>
      <c r="P106" s="243" t="s">
        <v>21</v>
      </c>
      <c r="Q106" s="243" t="s">
        <v>21</v>
      </c>
      <c r="R106" s="243" t="s">
        <v>21</v>
      </c>
    </row>
    <row r="107" spans="1:18" ht="63.75" hidden="1" x14ac:dyDescent="0.2">
      <c r="A107" s="462"/>
      <c r="B107" s="227" t="s">
        <v>191</v>
      </c>
      <c r="C107" s="253"/>
      <c r="D107" s="253" t="s">
        <v>192</v>
      </c>
      <c r="E107" s="184" t="s">
        <v>193</v>
      </c>
      <c r="F107" s="226">
        <v>383</v>
      </c>
      <c r="G107" s="226">
        <v>502287</v>
      </c>
      <c r="H107" s="226">
        <v>502287</v>
      </c>
      <c r="I107" s="226">
        <v>499994</v>
      </c>
      <c r="J107" s="226">
        <v>0</v>
      </c>
      <c r="K107" s="226">
        <f>G107</f>
        <v>502287</v>
      </c>
      <c r="L107" s="227" t="s">
        <v>21</v>
      </c>
      <c r="M107" s="254">
        <v>45747</v>
      </c>
      <c r="N107" s="258" t="s">
        <v>533</v>
      </c>
      <c r="O107" s="227" t="s">
        <v>21</v>
      </c>
      <c r="P107" s="227" t="s">
        <v>21</v>
      </c>
      <c r="Q107" s="227" t="s">
        <v>21</v>
      </c>
      <c r="R107" s="227" t="s">
        <v>21</v>
      </c>
    </row>
    <row r="108" spans="1:18" s="328" customFormat="1" ht="15.75" hidden="1" customHeight="1" x14ac:dyDescent="0.2">
      <c r="A108" s="460" t="s">
        <v>219</v>
      </c>
      <c r="B108" s="232" t="s">
        <v>189</v>
      </c>
      <c r="C108" s="233"/>
      <c r="D108" s="232" t="s">
        <v>21</v>
      </c>
      <c r="E108" s="232" t="s">
        <v>187</v>
      </c>
      <c r="F108" s="234"/>
      <c r="G108" s="234">
        <v>1</v>
      </c>
      <c r="H108" s="234">
        <v>1</v>
      </c>
      <c r="I108" s="234">
        <v>0</v>
      </c>
      <c r="J108" s="234">
        <v>0</v>
      </c>
      <c r="K108" s="234">
        <v>0</v>
      </c>
      <c r="L108" s="232" t="s">
        <v>21</v>
      </c>
      <c r="M108" s="235">
        <v>45838</v>
      </c>
      <c r="N108" s="257">
        <v>45838</v>
      </c>
      <c r="O108" s="232">
        <v>0</v>
      </c>
      <c r="P108" s="232" t="s">
        <v>21</v>
      </c>
      <c r="Q108" s="252">
        <v>0</v>
      </c>
      <c r="R108" s="252">
        <v>0</v>
      </c>
    </row>
    <row r="109" spans="1:18" hidden="1" x14ac:dyDescent="0.2">
      <c r="A109" s="461"/>
      <c r="B109" s="227" t="s">
        <v>190</v>
      </c>
      <c r="C109" s="253"/>
      <c r="D109" s="253"/>
      <c r="E109" s="227"/>
      <c r="F109" s="226"/>
      <c r="G109" s="226" t="s">
        <v>21</v>
      </c>
      <c r="H109" s="226"/>
      <c r="I109" s="226" t="s">
        <v>21</v>
      </c>
      <c r="J109" s="226"/>
      <c r="K109" s="226"/>
      <c r="L109" s="227" t="s">
        <v>21</v>
      </c>
      <c r="M109" s="254"/>
      <c r="N109" s="255"/>
      <c r="O109" s="227" t="s">
        <v>21</v>
      </c>
      <c r="P109" s="227" t="s">
        <v>21</v>
      </c>
      <c r="Q109" s="227" t="s">
        <v>21</v>
      </c>
      <c r="R109" s="227" t="s">
        <v>21</v>
      </c>
    </row>
    <row r="110" spans="1:18" ht="63.75" hidden="1" x14ac:dyDescent="0.2">
      <c r="A110" s="461"/>
      <c r="B110" s="243" t="s">
        <v>191</v>
      </c>
      <c r="C110" s="244"/>
      <c r="D110" s="244" t="s">
        <v>192</v>
      </c>
      <c r="E110" s="243" t="s">
        <v>193</v>
      </c>
      <c r="F110" s="245">
        <v>383</v>
      </c>
      <c r="G110" s="245">
        <v>335000</v>
      </c>
      <c r="H110" s="245">
        <v>0</v>
      </c>
      <c r="I110" s="245">
        <v>0</v>
      </c>
      <c r="J110" s="245">
        <v>0</v>
      </c>
      <c r="K110" s="245">
        <f>G110</f>
        <v>335000</v>
      </c>
      <c r="L110" s="243" t="s">
        <v>21</v>
      </c>
      <c r="M110" s="256">
        <v>45657</v>
      </c>
      <c r="N110" s="248">
        <v>45838</v>
      </c>
      <c r="O110" s="243" t="s">
        <v>21</v>
      </c>
      <c r="P110" s="243" t="s">
        <v>21</v>
      </c>
      <c r="Q110" s="243" t="s">
        <v>21</v>
      </c>
      <c r="R110" s="243" t="s">
        <v>21</v>
      </c>
    </row>
    <row r="111" spans="1:18" ht="63.75" hidden="1" x14ac:dyDescent="0.2">
      <c r="A111" s="462"/>
      <c r="B111" s="227" t="s">
        <v>191</v>
      </c>
      <c r="C111" s="253"/>
      <c r="D111" s="253" t="s">
        <v>192</v>
      </c>
      <c r="E111" s="184" t="s">
        <v>193</v>
      </c>
      <c r="F111" s="226">
        <v>383</v>
      </c>
      <c r="G111" s="226">
        <v>502500</v>
      </c>
      <c r="H111" s="226">
        <v>0</v>
      </c>
      <c r="I111" s="226">
        <v>0</v>
      </c>
      <c r="J111" s="226">
        <v>0</v>
      </c>
      <c r="K111" s="226">
        <f>G111</f>
        <v>502500</v>
      </c>
      <c r="L111" s="227" t="s">
        <v>21</v>
      </c>
      <c r="M111" s="254">
        <v>45747</v>
      </c>
      <c r="N111" s="258" t="s">
        <v>533</v>
      </c>
      <c r="O111" s="227" t="s">
        <v>21</v>
      </c>
      <c r="P111" s="227" t="s">
        <v>21</v>
      </c>
      <c r="Q111" s="227" t="s">
        <v>21</v>
      </c>
      <c r="R111" s="227" t="s">
        <v>21</v>
      </c>
    </row>
    <row r="112" spans="1:18" s="328" customFormat="1" ht="15.75" hidden="1" customHeight="1" x14ac:dyDescent="0.2">
      <c r="A112" s="460" t="s">
        <v>220</v>
      </c>
      <c r="B112" s="232" t="s">
        <v>189</v>
      </c>
      <c r="C112" s="233"/>
      <c r="D112" s="232" t="s">
        <v>21</v>
      </c>
      <c r="E112" s="232" t="s">
        <v>187</v>
      </c>
      <c r="F112" s="234"/>
      <c r="G112" s="234">
        <v>1</v>
      </c>
      <c r="H112" s="234">
        <v>1</v>
      </c>
      <c r="I112" s="234">
        <v>0</v>
      </c>
      <c r="J112" s="234">
        <v>0</v>
      </c>
      <c r="K112" s="234">
        <v>0</v>
      </c>
      <c r="L112" s="232" t="s">
        <v>21</v>
      </c>
      <c r="M112" s="235">
        <v>45838</v>
      </c>
      <c r="N112" s="257">
        <v>45838</v>
      </c>
      <c r="O112" s="232">
        <v>0</v>
      </c>
      <c r="P112" s="232" t="s">
        <v>21</v>
      </c>
      <c r="Q112" s="252">
        <v>0</v>
      </c>
      <c r="R112" s="252">
        <v>0</v>
      </c>
    </row>
    <row r="113" spans="1:18" hidden="1" x14ac:dyDescent="0.2">
      <c r="A113" s="461"/>
      <c r="B113" s="227" t="s">
        <v>190</v>
      </c>
      <c r="C113" s="253"/>
      <c r="D113" s="253"/>
      <c r="E113" s="227"/>
      <c r="F113" s="226"/>
      <c r="G113" s="226" t="s">
        <v>21</v>
      </c>
      <c r="H113" s="226"/>
      <c r="I113" s="226" t="s">
        <v>21</v>
      </c>
      <c r="J113" s="226"/>
      <c r="K113" s="226"/>
      <c r="L113" s="227" t="s">
        <v>21</v>
      </c>
      <c r="M113" s="254"/>
      <c r="N113" s="255"/>
      <c r="O113" s="227" t="s">
        <v>21</v>
      </c>
      <c r="P113" s="227" t="s">
        <v>21</v>
      </c>
      <c r="Q113" s="227" t="s">
        <v>21</v>
      </c>
      <c r="R113" s="227" t="s">
        <v>21</v>
      </c>
    </row>
    <row r="114" spans="1:18" ht="63.75" hidden="1" x14ac:dyDescent="0.2">
      <c r="A114" s="461"/>
      <c r="B114" s="243" t="s">
        <v>191</v>
      </c>
      <c r="C114" s="244"/>
      <c r="D114" s="244" t="s">
        <v>192</v>
      </c>
      <c r="E114" s="243" t="s">
        <v>193</v>
      </c>
      <c r="F114" s="245">
        <v>383</v>
      </c>
      <c r="G114" s="245">
        <v>335000</v>
      </c>
      <c r="H114" s="245">
        <v>0</v>
      </c>
      <c r="I114" s="245">
        <v>0</v>
      </c>
      <c r="J114" s="245">
        <v>0</v>
      </c>
      <c r="K114" s="245">
        <f>G114</f>
        <v>335000</v>
      </c>
      <c r="L114" s="243" t="s">
        <v>21</v>
      </c>
      <c r="M114" s="256">
        <v>45657</v>
      </c>
      <c r="N114" s="248">
        <v>45838</v>
      </c>
      <c r="O114" s="243" t="s">
        <v>21</v>
      </c>
      <c r="P114" s="243" t="s">
        <v>21</v>
      </c>
      <c r="Q114" s="243" t="s">
        <v>21</v>
      </c>
      <c r="R114" s="243" t="s">
        <v>21</v>
      </c>
    </row>
    <row r="115" spans="1:18" ht="63.75" hidden="1" x14ac:dyDescent="0.2">
      <c r="A115" s="462"/>
      <c r="B115" s="227" t="s">
        <v>191</v>
      </c>
      <c r="C115" s="253"/>
      <c r="D115" s="253" t="s">
        <v>192</v>
      </c>
      <c r="E115" s="184" t="s">
        <v>193</v>
      </c>
      <c r="F115" s="226">
        <v>383</v>
      </c>
      <c r="G115" s="226">
        <v>502500</v>
      </c>
      <c r="H115" s="226">
        <v>502500</v>
      </c>
      <c r="I115" s="226">
        <v>0</v>
      </c>
      <c r="J115" s="226">
        <v>0</v>
      </c>
      <c r="K115" s="226">
        <f>G115</f>
        <v>502500</v>
      </c>
      <c r="L115" s="227" t="s">
        <v>21</v>
      </c>
      <c r="M115" s="254">
        <v>45747</v>
      </c>
      <c r="N115" s="258" t="s">
        <v>533</v>
      </c>
      <c r="O115" s="227" t="s">
        <v>21</v>
      </c>
      <c r="P115" s="227" t="s">
        <v>21</v>
      </c>
      <c r="Q115" s="227" t="s">
        <v>21</v>
      </c>
      <c r="R115" s="227" t="s">
        <v>21</v>
      </c>
    </row>
    <row r="116" spans="1:18" s="328" customFormat="1" ht="15.75" hidden="1" customHeight="1" x14ac:dyDescent="0.2">
      <c r="A116" s="460" t="s">
        <v>221</v>
      </c>
      <c r="B116" s="232" t="s">
        <v>189</v>
      </c>
      <c r="C116" s="233"/>
      <c r="D116" s="232" t="s">
        <v>21</v>
      </c>
      <c r="E116" s="232" t="s">
        <v>187</v>
      </c>
      <c r="F116" s="234"/>
      <c r="G116" s="234">
        <v>1</v>
      </c>
      <c r="H116" s="234">
        <v>1</v>
      </c>
      <c r="I116" s="234">
        <v>0</v>
      </c>
      <c r="J116" s="234">
        <v>0</v>
      </c>
      <c r="K116" s="234">
        <v>0</v>
      </c>
      <c r="L116" s="232" t="s">
        <v>21</v>
      </c>
      <c r="M116" s="235">
        <v>45838</v>
      </c>
      <c r="N116" s="257">
        <v>45838</v>
      </c>
      <c r="O116" s="232">
        <v>0</v>
      </c>
      <c r="P116" s="232" t="s">
        <v>21</v>
      </c>
      <c r="Q116" s="252">
        <v>0</v>
      </c>
      <c r="R116" s="252">
        <v>0</v>
      </c>
    </row>
    <row r="117" spans="1:18" hidden="1" x14ac:dyDescent="0.2">
      <c r="A117" s="461"/>
      <c r="B117" s="227" t="s">
        <v>190</v>
      </c>
      <c r="C117" s="253"/>
      <c r="D117" s="253"/>
      <c r="E117" s="227"/>
      <c r="F117" s="226"/>
      <c r="G117" s="226" t="s">
        <v>21</v>
      </c>
      <c r="H117" s="226"/>
      <c r="I117" s="226" t="s">
        <v>21</v>
      </c>
      <c r="J117" s="226"/>
      <c r="K117" s="226"/>
      <c r="L117" s="227" t="s">
        <v>21</v>
      </c>
      <c r="M117" s="254"/>
      <c r="N117" s="255"/>
      <c r="O117" s="227" t="s">
        <v>21</v>
      </c>
      <c r="P117" s="227" t="s">
        <v>21</v>
      </c>
      <c r="Q117" s="227" t="s">
        <v>21</v>
      </c>
      <c r="R117" s="227" t="s">
        <v>21</v>
      </c>
    </row>
    <row r="118" spans="1:18" ht="63.75" hidden="1" x14ac:dyDescent="0.2">
      <c r="A118" s="461"/>
      <c r="B118" s="243" t="s">
        <v>191</v>
      </c>
      <c r="C118" s="244"/>
      <c r="D118" s="244" t="s">
        <v>192</v>
      </c>
      <c r="E118" s="243" t="s">
        <v>193</v>
      </c>
      <c r="F118" s="245">
        <v>383</v>
      </c>
      <c r="G118" s="245">
        <v>333500</v>
      </c>
      <c r="H118" s="245">
        <v>0</v>
      </c>
      <c r="I118" s="245">
        <v>620000</v>
      </c>
      <c r="J118" s="245">
        <v>0</v>
      </c>
      <c r="K118" s="245">
        <v>0</v>
      </c>
      <c r="L118" s="243" t="s">
        <v>21</v>
      </c>
      <c r="M118" s="256">
        <v>45657</v>
      </c>
      <c r="N118" s="248">
        <v>45657</v>
      </c>
      <c r="O118" s="243" t="s">
        <v>21</v>
      </c>
      <c r="P118" s="243" t="s">
        <v>21</v>
      </c>
      <c r="Q118" s="243" t="s">
        <v>21</v>
      </c>
      <c r="R118" s="243" t="s">
        <v>21</v>
      </c>
    </row>
    <row r="119" spans="1:18" ht="63.75" hidden="1" x14ac:dyDescent="0.2">
      <c r="A119" s="462"/>
      <c r="B119" s="227" t="s">
        <v>191</v>
      </c>
      <c r="C119" s="253"/>
      <c r="D119" s="253" t="s">
        <v>192</v>
      </c>
      <c r="E119" s="184" t="s">
        <v>193</v>
      </c>
      <c r="F119" s="226">
        <v>383</v>
      </c>
      <c r="G119" s="226">
        <v>500250</v>
      </c>
      <c r="H119" s="226">
        <v>500250</v>
      </c>
      <c r="I119" s="226">
        <v>620000</v>
      </c>
      <c r="J119" s="226">
        <v>0</v>
      </c>
      <c r="K119" s="226">
        <v>0</v>
      </c>
      <c r="L119" s="227" t="s">
        <v>21</v>
      </c>
      <c r="M119" s="254">
        <v>45747</v>
      </c>
      <c r="N119" s="258">
        <v>45747</v>
      </c>
      <c r="O119" s="227" t="s">
        <v>21</v>
      </c>
      <c r="P119" s="227" t="s">
        <v>21</v>
      </c>
      <c r="Q119" s="227" t="s">
        <v>21</v>
      </c>
      <c r="R119" s="227" t="s">
        <v>21</v>
      </c>
    </row>
    <row r="120" spans="1:18" s="328" customFormat="1" ht="15.75" hidden="1" customHeight="1" x14ac:dyDescent="0.2">
      <c r="A120" s="460" t="s">
        <v>222</v>
      </c>
      <c r="B120" s="232" t="s">
        <v>189</v>
      </c>
      <c r="C120" s="233"/>
      <c r="D120" s="232" t="s">
        <v>21</v>
      </c>
      <c r="E120" s="232" t="s">
        <v>187</v>
      </c>
      <c r="F120" s="234"/>
      <c r="G120" s="234">
        <v>1</v>
      </c>
      <c r="H120" s="234">
        <v>1</v>
      </c>
      <c r="I120" s="234">
        <v>0</v>
      </c>
      <c r="J120" s="234">
        <v>0</v>
      </c>
      <c r="K120" s="234">
        <v>0</v>
      </c>
      <c r="L120" s="232" t="s">
        <v>21</v>
      </c>
      <c r="M120" s="235">
        <v>45838</v>
      </c>
      <c r="N120" s="257">
        <v>45838</v>
      </c>
      <c r="O120" s="232">
        <v>0</v>
      </c>
      <c r="P120" s="232" t="s">
        <v>21</v>
      </c>
      <c r="Q120" s="252">
        <v>0</v>
      </c>
      <c r="R120" s="252">
        <v>0</v>
      </c>
    </row>
    <row r="121" spans="1:18" hidden="1" x14ac:dyDescent="0.2">
      <c r="A121" s="461"/>
      <c r="B121" s="227" t="s">
        <v>190</v>
      </c>
      <c r="C121" s="253"/>
      <c r="D121" s="253"/>
      <c r="E121" s="227"/>
      <c r="F121" s="226"/>
      <c r="G121" s="226" t="s">
        <v>21</v>
      </c>
      <c r="H121" s="226"/>
      <c r="I121" s="226" t="s">
        <v>21</v>
      </c>
      <c r="J121" s="226"/>
      <c r="K121" s="226"/>
      <c r="L121" s="227" t="s">
        <v>21</v>
      </c>
      <c r="M121" s="254"/>
      <c r="N121" s="255"/>
      <c r="O121" s="227" t="s">
        <v>21</v>
      </c>
      <c r="P121" s="227" t="s">
        <v>21</v>
      </c>
      <c r="Q121" s="227" t="s">
        <v>21</v>
      </c>
      <c r="R121" s="227" t="s">
        <v>21</v>
      </c>
    </row>
    <row r="122" spans="1:18" ht="63.75" hidden="1" x14ac:dyDescent="0.2">
      <c r="A122" s="461"/>
      <c r="B122" s="243" t="s">
        <v>191</v>
      </c>
      <c r="C122" s="244"/>
      <c r="D122" s="244" t="s">
        <v>192</v>
      </c>
      <c r="E122" s="243" t="s">
        <v>193</v>
      </c>
      <c r="F122" s="245">
        <v>383</v>
      </c>
      <c r="G122" s="245">
        <v>335900</v>
      </c>
      <c r="H122" s="245">
        <v>0</v>
      </c>
      <c r="I122" s="245">
        <v>344055</v>
      </c>
      <c r="J122" s="245">
        <v>0</v>
      </c>
      <c r="K122" s="245">
        <v>0</v>
      </c>
      <c r="L122" s="243" t="s">
        <v>21</v>
      </c>
      <c r="M122" s="256">
        <v>45657</v>
      </c>
      <c r="N122" s="248">
        <v>45657</v>
      </c>
      <c r="O122" s="243" t="s">
        <v>21</v>
      </c>
      <c r="P122" s="243" t="s">
        <v>21</v>
      </c>
      <c r="Q122" s="243" t="s">
        <v>21</v>
      </c>
      <c r="R122" s="243" t="s">
        <v>21</v>
      </c>
    </row>
    <row r="123" spans="1:18" ht="63.75" hidden="1" x14ac:dyDescent="0.2">
      <c r="A123" s="462"/>
      <c r="B123" s="227" t="s">
        <v>191</v>
      </c>
      <c r="C123" s="253"/>
      <c r="D123" s="253" t="s">
        <v>192</v>
      </c>
      <c r="E123" s="184" t="s">
        <v>193</v>
      </c>
      <c r="F123" s="226">
        <v>383</v>
      </c>
      <c r="G123" s="226">
        <v>503850</v>
      </c>
      <c r="H123" s="226">
        <v>503850</v>
      </c>
      <c r="I123" s="226">
        <v>344055</v>
      </c>
      <c r="J123" s="226">
        <v>0</v>
      </c>
      <c r="K123" s="226">
        <f>G123</f>
        <v>503850</v>
      </c>
      <c r="L123" s="227" t="s">
        <v>21</v>
      </c>
      <c r="M123" s="254">
        <v>45747</v>
      </c>
      <c r="N123" s="258" t="s">
        <v>533</v>
      </c>
      <c r="O123" s="227" t="s">
        <v>21</v>
      </c>
      <c r="P123" s="227" t="s">
        <v>21</v>
      </c>
      <c r="Q123" s="227" t="s">
        <v>21</v>
      </c>
      <c r="R123" s="227" t="s">
        <v>21</v>
      </c>
    </row>
    <row r="124" spans="1:18" s="328" customFormat="1" ht="15.75" hidden="1" customHeight="1" x14ac:dyDescent="0.2">
      <c r="A124" s="460" t="s">
        <v>223</v>
      </c>
      <c r="B124" s="232" t="s">
        <v>189</v>
      </c>
      <c r="C124" s="233"/>
      <c r="D124" s="232" t="s">
        <v>21</v>
      </c>
      <c r="E124" s="232" t="s">
        <v>187</v>
      </c>
      <c r="F124" s="234"/>
      <c r="G124" s="234">
        <v>1</v>
      </c>
      <c r="H124" s="234">
        <v>1</v>
      </c>
      <c r="I124" s="234">
        <v>0</v>
      </c>
      <c r="J124" s="234">
        <v>0</v>
      </c>
      <c r="K124" s="234">
        <v>0</v>
      </c>
      <c r="L124" s="232" t="s">
        <v>21</v>
      </c>
      <c r="M124" s="235">
        <v>45838</v>
      </c>
      <c r="N124" s="257">
        <v>45838</v>
      </c>
      <c r="O124" s="232">
        <v>0</v>
      </c>
      <c r="P124" s="232" t="s">
        <v>21</v>
      </c>
      <c r="Q124" s="252">
        <v>0</v>
      </c>
      <c r="R124" s="252">
        <v>0</v>
      </c>
    </row>
    <row r="125" spans="1:18" hidden="1" x14ac:dyDescent="0.2">
      <c r="A125" s="461"/>
      <c r="B125" s="227" t="s">
        <v>190</v>
      </c>
      <c r="C125" s="253"/>
      <c r="D125" s="253"/>
      <c r="E125" s="227"/>
      <c r="F125" s="226"/>
      <c r="G125" s="226" t="s">
        <v>21</v>
      </c>
      <c r="H125" s="226"/>
      <c r="I125" s="226" t="s">
        <v>21</v>
      </c>
      <c r="J125" s="226"/>
      <c r="K125" s="226"/>
      <c r="L125" s="227" t="s">
        <v>21</v>
      </c>
      <c r="M125" s="254"/>
      <c r="N125" s="255"/>
      <c r="O125" s="227" t="s">
        <v>21</v>
      </c>
      <c r="P125" s="227" t="s">
        <v>21</v>
      </c>
      <c r="Q125" s="227" t="s">
        <v>21</v>
      </c>
      <c r="R125" s="227" t="s">
        <v>21</v>
      </c>
    </row>
    <row r="126" spans="1:18" ht="63.75" hidden="1" x14ac:dyDescent="0.2">
      <c r="A126" s="461"/>
      <c r="B126" s="243" t="s">
        <v>191</v>
      </c>
      <c r="C126" s="244"/>
      <c r="D126" s="244" t="s">
        <v>192</v>
      </c>
      <c r="E126" s="243" t="s">
        <v>193</v>
      </c>
      <c r="F126" s="245">
        <v>383</v>
      </c>
      <c r="G126" s="245">
        <v>335000</v>
      </c>
      <c r="H126" s="245">
        <v>0</v>
      </c>
      <c r="I126" s="245">
        <v>500000</v>
      </c>
      <c r="J126" s="245">
        <v>0</v>
      </c>
      <c r="K126" s="245">
        <v>0</v>
      </c>
      <c r="L126" s="243" t="s">
        <v>21</v>
      </c>
      <c r="M126" s="256">
        <v>45657</v>
      </c>
      <c r="N126" s="248">
        <v>45657</v>
      </c>
      <c r="O126" s="243" t="s">
        <v>21</v>
      </c>
      <c r="P126" s="243" t="s">
        <v>21</v>
      </c>
      <c r="Q126" s="243" t="s">
        <v>21</v>
      </c>
      <c r="R126" s="243" t="s">
        <v>21</v>
      </c>
    </row>
    <row r="127" spans="1:18" ht="63.75" hidden="1" x14ac:dyDescent="0.2">
      <c r="A127" s="462"/>
      <c r="B127" s="227" t="s">
        <v>191</v>
      </c>
      <c r="C127" s="253"/>
      <c r="D127" s="253" t="s">
        <v>192</v>
      </c>
      <c r="E127" s="184" t="s">
        <v>193</v>
      </c>
      <c r="F127" s="226">
        <v>383</v>
      </c>
      <c r="G127" s="226">
        <v>502500</v>
      </c>
      <c r="H127" s="226">
        <v>502500</v>
      </c>
      <c r="I127" s="226">
        <v>500000</v>
      </c>
      <c r="J127" s="226">
        <v>0</v>
      </c>
      <c r="K127" s="226">
        <f>G127</f>
        <v>502500</v>
      </c>
      <c r="L127" s="227" t="s">
        <v>21</v>
      </c>
      <c r="M127" s="254">
        <v>45747</v>
      </c>
      <c r="N127" s="258" t="s">
        <v>533</v>
      </c>
      <c r="O127" s="227" t="s">
        <v>21</v>
      </c>
      <c r="P127" s="227" t="s">
        <v>21</v>
      </c>
      <c r="Q127" s="227" t="s">
        <v>21</v>
      </c>
      <c r="R127" s="227" t="s">
        <v>21</v>
      </c>
    </row>
    <row r="128" spans="1:18" s="328" customFormat="1" ht="15.75" hidden="1" customHeight="1" x14ac:dyDescent="0.2">
      <c r="A128" s="460" t="s">
        <v>224</v>
      </c>
      <c r="B128" s="232" t="s">
        <v>189</v>
      </c>
      <c r="C128" s="233"/>
      <c r="D128" s="232" t="s">
        <v>21</v>
      </c>
      <c r="E128" s="232" t="s">
        <v>187</v>
      </c>
      <c r="F128" s="234"/>
      <c r="G128" s="234">
        <v>1</v>
      </c>
      <c r="H128" s="234">
        <v>1</v>
      </c>
      <c r="I128" s="234">
        <v>0</v>
      </c>
      <c r="J128" s="234">
        <v>0</v>
      </c>
      <c r="K128" s="234">
        <v>0</v>
      </c>
      <c r="L128" s="232" t="s">
        <v>21</v>
      </c>
      <c r="M128" s="235">
        <v>45838</v>
      </c>
      <c r="N128" s="257">
        <v>45838</v>
      </c>
      <c r="O128" s="232">
        <v>0</v>
      </c>
      <c r="P128" s="232" t="s">
        <v>21</v>
      </c>
      <c r="Q128" s="252">
        <v>0</v>
      </c>
      <c r="R128" s="252">
        <v>0</v>
      </c>
    </row>
    <row r="129" spans="1:18" hidden="1" x14ac:dyDescent="0.2">
      <c r="A129" s="461"/>
      <c r="B129" s="227" t="s">
        <v>190</v>
      </c>
      <c r="C129" s="253"/>
      <c r="D129" s="253"/>
      <c r="E129" s="227"/>
      <c r="F129" s="226"/>
      <c r="G129" s="226" t="s">
        <v>21</v>
      </c>
      <c r="H129" s="226"/>
      <c r="I129" s="226" t="s">
        <v>21</v>
      </c>
      <c r="J129" s="226"/>
      <c r="K129" s="226"/>
      <c r="L129" s="227" t="s">
        <v>21</v>
      </c>
      <c r="M129" s="254"/>
      <c r="N129" s="255"/>
      <c r="O129" s="227" t="s">
        <v>21</v>
      </c>
      <c r="P129" s="227" t="s">
        <v>21</v>
      </c>
      <c r="Q129" s="227" t="s">
        <v>21</v>
      </c>
      <c r="R129" s="227" t="s">
        <v>21</v>
      </c>
    </row>
    <row r="130" spans="1:18" ht="63.75" hidden="1" x14ac:dyDescent="0.2">
      <c r="A130" s="461"/>
      <c r="B130" s="243" t="s">
        <v>191</v>
      </c>
      <c r="C130" s="244"/>
      <c r="D130" s="244" t="s">
        <v>192</v>
      </c>
      <c r="E130" s="243" t="s">
        <v>193</v>
      </c>
      <c r="F130" s="245">
        <v>383</v>
      </c>
      <c r="G130" s="245">
        <v>350000</v>
      </c>
      <c r="H130" s="245">
        <v>0</v>
      </c>
      <c r="I130" s="245">
        <v>500000</v>
      </c>
      <c r="J130" s="245">
        <v>0</v>
      </c>
      <c r="K130" s="245">
        <v>0</v>
      </c>
      <c r="L130" s="243" t="s">
        <v>21</v>
      </c>
      <c r="M130" s="256">
        <v>45657</v>
      </c>
      <c r="N130" s="248">
        <v>45657</v>
      </c>
      <c r="O130" s="243" t="s">
        <v>21</v>
      </c>
      <c r="P130" s="243" t="s">
        <v>21</v>
      </c>
      <c r="Q130" s="243" t="s">
        <v>21</v>
      </c>
      <c r="R130" s="243" t="s">
        <v>21</v>
      </c>
    </row>
    <row r="131" spans="1:18" ht="63.75" hidden="1" x14ac:dyDescent="0.2">
      <c r="A131" s="462"/>
      <c r="B131" s="227" t="s">
        <v>191</v>
      </c>
      <c r="C131" s="253"/>
      <c r="D131" s="253" t="s">
        <v>192</v>
      </c>
      <c r="E131" s="184" t="s">
        <v>193</v>
      </c>
      <c r="F131" s="226">
        <v>383</v>
      </c>
      <c r="G131" s="226">
        <v>525000</v>
      </c>
      <c r="H131" s="226">
        <v>525000</v>
      </c>
      <c r="I131" s="226">
        <v>500000</v>
      </c>
      <c r="J131" s="226">
        <v>0</v>
      </c>
      <c r="K131" s="226">
        <f>G131</f>
        <v>525000</v>
      </c>
      <c r="L131" s="227" t="s">
        <v>21</v>
      </c>
      <c r="M131" s="254">
        <v>45747</v>
      </c>
      <c r="N131" s="258" t="s">
        <v>533</v>
      </c>
      <c r="O131" s="227" t="s">
        <v>21</v>
      </c>
      <c r="P131" s="227" t="s">
        <v>21</v>
      </c>
      <c r="Q131" s="227" t="s">
        <v>21</v>
      </c>
      <c r="R131" s="227" t="s">
        <v>21</v>
      </c>
    </row>
    <row r="132" spans="1:18" s="328" customFormat="1" ht="15.75" hidden="1" customHeight="1" x14ac:dyDescent="0.2">
      <c r="A132" s="460" t="s">
        <v>225</v>
      </c>
      <c r="B132" s="232" t="s">
        <v>189</v>
      </c>
      <c r="C132" s="233"/>
      <c r="D132" s="232" t="s">
        <v>21</v>
      </c>
      <c r="E132" s="232" t="s">
        <v>187</v>
      </c>
      <c r="F132" s="234"/>
      <c r="G132" s="234">
        <v>1</v>
      </c>
      <c r="H132" s="234">
        <v>1</v>
      </c>
      <c r="I132" s="234">
        <v>0</v>
      </c>
      <c r="J132" s="234">
        <v>0</v>
      </c>
      <c r="K132" s="234">
        <v>0</v>
      </c>
      <c r="L132" s="232" t="s">
        <v>21</v>
      </c>
      <c r="M132" s="235">
        <v>45838</v>
      </c>
      <c r="N132" s="257">
        <v>45838</v>
      </c>
      <c r="O132" s="232">
        <v>0</v>
      </c>
      <c r="P132" s="232" t="s">
        <v>21</v>
      </c>
      <c r="Q132" s="252">
        <v>0</v>
      </c>
      <c r="R132" s="252">
        <v>0</v>
      </c>
    </row>
    <row r="133" spans="1:18" hidden="1" x14ac:dyDescent="0.2">
      <c r="A133" s="461"/>
      <c r="B133" s="227" t="s">
        <v>190</v>
      </c>
      <c r="C133" s="253"/>
      <c r="D133" s="253"/>
      <c r="E133" s="227"/>
      <c r="F133" s="226"/>
      <c r="G133" s="226" t="s">
        <v>21</v>
      </c>
      <c r="H133" s="226"/>
      <c r="I133" s="226" t="s">
        <v>21</v>
      </c>
      <c r="J133" s="226"/>
      <c r="K133" s="226"/>
      <c r="L133" s="227" t="s">
        <v>21</v>
      </c>
      <c r="M133" s="254"/>
      <c r="N133" s="255"/>
      <c r="O133" s="227" t="s">
        <v>21</v>
      </c>
      <c r="P133" s="227" t="s">
        <v>21</v>
      </c>
      <c r="Q133" s="227" t="s">
        <v>21</v>
      </c>
      <c r="R133" s="227" t="s">
        <v>21</v>
      </c>
    </row>
    <row r="134" spans="1:18" ht="63.75" hidden="1" x14ac:dyDescent="0.2">
      <c r="A134" s="461"/>
      <c r="B134" s="243" t="s">
        <v>191</v>
      </c>
      <c r="C134" s="244"/>
      <c r="D134" s="244" t="s">
        <v>192</v>
      </c>
      <c r="E134" s="243" t="s">
        <v>193</v>
      </c>
      <c r="F134" s="245">
        <v>383</v>
      </c>
      <c r="G134" s="245">
        <v>267500</v>
      </c>
      <c r="H134" s="245">
        <v>0</v>
      </c>
      <c r="I134" s="245">
        <v>340000</v>
      </c>
      <c r="J134" s="245">
        <v>0</v>
      </c>
      <c r="K134" s="245">
        <v>0</v>
      </c>
      <c r="L134" s="243" t="s">
        <v>21</v>
      </c>
      <c r="M134" s="256">
        <v>45657</v>
      </c>
      <c r="N134" s="248">
        <v>45657</v>
      </c>
      <c r="O134" s="243" t="s">
        <v>21</v>
      </c>
      <c r="P134" s="243" t="s">
        <v>21</v>
      </c>
      <c r="Q134" s="243" t="s">
        <v>21</v>
      </c>
      <c r="R134" s="243" t="s">
        <v>21</v>
      </c>
    </row>
    <row r="135" spans="1:18" ht="63.75" hidden="1" x14ac:dyDescent="0.2">
      <c r="A135" s="462"/>
      <c r="B135" s="227" t="s">
        <v>191</v>
      </c>
      <c r="C135" s="253"/>
      <c r="D135" s="253" t="s">
        <v>192</v>
      </c>
      <c r="E135" s="184" t="s">
        <v>193</v>
      </c>
      <c r="F135" s="226">
        <v>383</v>
      </c>
      <c r="G135" s="226">
        <v>401250</v>
      </c>
      <c r="H135" s="226">
        <v>401250</v>
      </c>
      <c r="I135" s="226">
        <v>340000</v>
      </c>
      <c r="J135" s="226">
        <v>0</v>
      </c>
      <c r="K135" s="226">
        <f>G135</f>
        <v>401250</v>
      </c>
      <c r="L135" s="227" t="s">
        <v>21</v>
      </c>
      <c r="M135" s="254">
        <v>45747</v>
      </c>
      <c r="N135" s="258" t="s">
        <v>533</v>
      </c>
      <c r="O135" s="227" t="s">
        <v>21</v>
      </c>
      <c r="P135" s="227" t="s">
        <v>21</v>
      </c>
      <c r="Q135" s="227" t="s">
        <v>21</v>
      </c>
      <c r="R135" s="227" t="s">
        <v>21</v>
      </c>
    </row>
    <row r="136" spans="1:18" s="328" customFormat="1" ht="15.75" hidden="1" customHeight="1" x14ac:dyDescent="0.2">
      <c r="A136" s="460" t="s">
        <v>226</v>
      </c>
      <c r="B136" s="232" t="s">
        <v>189</v>
      </c>
      <c r="C136" s="233"/>
      <c r="D136" s="232" t="s">
        <v>21</v>
      </c>
      <c r="E136" s="232" t="s">
        <v>187</v>
      </c>
      <c r="F136" s="234"/>
      <c r="G136" s="234">
        <v>1</v>
      </c>
      <c r="H136" s="234">
        <v>1</v>
      </c>
      <c r="I136" s="234">
        <v>0</v>
      </c>
      <c r="J136" s="234">
        <v>0</v>
      </c>
      <c r="K136" s="234">
        <v>0</v>
      </c>
      <c r="L136" s="232" t="s">
        <v>21</v>
      </c>
      <c r="M136" s="235">
        <v>45838</v>
      </c>
      <c r="N136" s="257">
        <v>45838</v>
      </c>
      <c r="O136" s="232">
        <v>0</v>
      </c>
      <c r="P136" s="232" t="s">
        <v>21</v>
      </c>
      <c r="Q136" s="252">
        <v>0</v>
      </c>
      <c r="R136" s="252">
        <v>0</v>
      </c>
    </row>
    <row r="137" spans="1:18" hidden="1" x14ac:dyDescent="0.2">
      <c r="A137" s="461"/>
      <c r="B137" s="227" t="s">
        <v>190</v>
      </c>
      <c r="C137" s="253"/>
      <c r="D137" s="253"/>
      <c r="E137" s="227"/>
      <c r="F137" s="226"/>
      <c r="G137" s="226" t="s">
        <v>21</v>
      </c>
      <c r="H137" s="226"/>
      <c r="I137" s="226" t="s">
        <v>21</v>
      </c>
      <c r="J137" s="226"/>
      <c r="K137" s="226"/>
      <c r="L137" s="227" t="s">
        <v>21</v>
      </c>
      <c r="M137" s="254"/>
      <c r="N137" s="255"/>
      <c r="O137" s="227" t="s">
        <v>21</v>
      </c>
      <c r="P137" s="227" t="s">
        <v>21</v>
      </c>
      <c r="Q137" s="227" t="s">
        <v>21</v>
      </c>
      <c r="R137" s="227" t="s">
        <v>21</v>
      </c>
    </row>
    <row r="138" spans="1:18" ht="63.75" hidden="1" x14ac:dyDescent="0.2">
      <c r="A138" s="461"/>
      <c r="B138" s="243" t="s">
        <v>191</v>
      </c>
      <c r="C138" s="244"/>
      <c r="D138" s="244" t="s">
        <v>192</v>
      </c>
      <c r="E138" s="243" t="s">
        <v>193</v>
      </c>
      <c r="F138" s="245">
        <v>383</v>
      </c>
      <c r="G138" s="245">
        <v>378693.5</v>
      </c>
      <c r="H138" s="245">
        <v>0</v>
      </c>
      <c r="I138" s="245">
        <v>0</v>
      </c>
      <c r="J138" s="245">
        <v>0</v>
      </c>
      <c r="K138" s="245">
        <f>G138</f>
        <v>378693.5</v>
      </c>
      <c r="L138" s="243" t="s">
        <v>21</v>
      </c>
      <c r="M138" s="256">
        <v>45657</v>
      </c>
      <c r="N138" s="248">
        <v>45838</v>
      </c>
      <c r="O138" s="243" t="s">
        <v>21</v>
      </c>
      <c r="P138" s="243" t="s">
        <v>21</v>
      </c>
      <c r="Q138" s="243" t="s">
        <v>21</v>
      </c>
      <c r="R138" s="243" t="s">
        <v>21</v>
      </c>
    </row>
    <row r="139" spans="1:18" ht="63.75" hidden="1" x14ac:dyDescent="0.2">
      <c r="A139" s="462"/>
      <c r="B139" s="227" t="s">
        <v>191</v>
      </c>
      <c r="C139" s="253"/>
      <c r="D139" s="253" t="s">
        <v>192</v>
      </c>
      <c r="E139" s="184" t="s">
        <v>193</v>
      </c>
      <c r="F139" s="226">
        <v>383</v>
      </c>
      <c r="G139" s="226">
        <v>568040.25</v>
      </c>
      <c r="H139" s="226">
        <v>568040.25</v>
      </c>
      <c r="I139" s="226">
        <v>0</v>
      </c>
      <c r="J139" s="226">
        <v>0</v>
      </c>
      <c r="K139" s="226">
        <f>G139</f>
        <v>568040.25</v>
      </c>
      <c r="L139" s="227" t="s">
        <v>21</v>
      </c>
      <c r="M139" s="254">
        <v>45747</v>
      </c>
      <c r="N139" s="258">
        <v>45838</v>
      </c>
      <c r="O139" s="227" t="s">
        <v>21</v>
      </c>
      <c r="P139" s="227" t="s">
        <v>21</v>
      </c>
      <c r="Q139" s="227" t="s">
        <v>21</v>
      </c>
      <c r="R139" s="227" t="s">
        <v>21</v>
      </c>
    </row>
    <row r="140" spans="1:18" s="328" customFormat="1" ht="15.75" hidden="1" customHeight="1" x14ac:dyDescent="0.2">
      <c r="A140" s="460" t="s">
        <v>227</v>
      </c>
      <c r="B140" s="232" t="s">
        <v>189</v>
      </c>
      <c r="C140" s="233"/>
      <c r="D140" s="232" t="s">
        <v>21</v>
      </c>
      <c r="E140" s="232" t="s">
        <v>187</v>
      </c>
      <c r="F140" s="234"/>
      <c r="G140" s="234">
        <v>1</v>
      </c>
      <c r="H140" s="234">
        <v>1</v>
      </c>
      <c r="I140" s="234">
        <v>0</v>
      </c>
      <c r="J140" s="234">
        <v>0</v>
      </c>
      <c r="K140" s="234">
        <v>0</v>
      </c>
      <c r="L140" s="232" t="s">
        <v>21</v>
      </c>
      <c r="M140" s="235">
        <v>45838</v>
      </c>
      <c r="N140" s="257">
        <v>45838</v>
      </c>
      <c r="O140" s="232">
        <v>0</v>
      </c>
      <c r="P140" s="232" t="s">
        <v>21</v>
      </c>
      <c r="Q140" s="252">
        <v>0</v>
      </c>
      <c r="R140" s="252">
        <v>0</v>
      </c>
    </row>
    <row r="141" spans="1:18" hidden="1" x14ac:dyDescent="0.2">
      <c r="A141" s="461"/>
      <c r="B141" s="227" t="s">
        <v>190</v>
      </c>
      <c r="C141" s="253"/>
      <c r="D141" s="253"/>
      <c r="E141" s="227"/>
      <c r="F141" s="226"/>
      <c r="G141" s="226" t="s">
        <v>21</v>
      </c>
      <c r="H141" s="226"/>
      <c r="I141" s="226" t="s">
        <v>21</v>
      </c>
      <c r="J141" s="226"/>
      <c r="K141" s="226"/>
      <c r="L141" s="227" t="s">
        <v>21</v>
      </c>
      <c r="M141" s="254"/>
      <c r="N141" s="255"/>
      <c r="O141" s="227" t="s">
        <v>21</v>
      </c>
      <c r="P141" s="227" t="s">
        <v>21</v>
      </c>
      <c r="Q141" s="227" t="s">
        <v>21</v>
      </c>
      <c r="R141" s="227" t="s">
        <v>21</v>
      </c>
    </row>
    <row r="142" spans="1:18" ht="63.75" hidden="1" x14ac:dyDescent="0.2">
      <c r="A142" s="461"/>
      <c r="B142" s="243" t="s">
        <v>191</v>
      </c>
      <c r="C142" s="244"/>
      <c r="D142" s="244" t="s">
        <v>192</v>
      </c>
      <c r="E142" s="243" t="s">
        <v>193</v>
      </c>
      <c r="F142" s="245">
        <v>383</v>
      </c>
      <c r="G142" s="245">
        <v>425000</v>
      </c>
      <c r="H142" s="245">
        <v>0</v>
      </c>
      <c r="I142" s="245">
        <v>500000</v>
      </c>
      <c r="J142" s="245">
        <v>0</v>
      </c>
      <c r="K142" s="245">
        <v>0</v>
      </c>
      <c r="L142" s="243" t="s">
        <v>21</v>
      </c>
      <c r="M142" s="256">
        <v>45657</v>
      </c>
      <c r="N142" s="248">
        <v>45657</v>
      </c>
      <c r="O142" s="243" t="s">
        <v>21</v>
      </c>
      <c r="P142" s="243" t="s">
        <v>21</v>
      </c>
      <c r="Q142" s="243" t="s">
        <v>21</v>
      </c>
      <c r="R142" s="243" t="s">
        <v>21</v>
      </c>
    </row>
    <row r="143" spans="1:18" ht="63.75" hidden="1" x14ac:dyDescent="0.2">
      <c r="A143" s="462"/>
      <c r="B143" s="227" t="s">
        <v>191</v>
      </c>
      <c r="C143" s="253"/>
      <c r="D143" s="253" t="s">
        <v>192</v>
      </c>
      <c r="E143" s="184" t="s">
        <v>193</v>
      </c>
      <c r="F143" s="226">
        <v>383</v>
      </c>
      <c r="G143" s="226">
        <v>637500</v>
      </c>
      <c r="H143" s="226">
        <v>637500</v>
      </c>
      <c r="I143" s="226">
        <v>500000</v>
      </c>
      <c r="J143" s="226">
        <v>0</v>
      </c>
      <c r="K143" s="226">
        <f>G143</f>
        <v>637500</v>
      </c>
      <c r="L143" s="227" t="s">
        <v>21</v>
      </c>
      <c r="M143" s="254">
        <v>45747</v>
      </c>
      <c r="N143" s="258">
        <v>45838</v>
      </c>
      <c r="O143" s="227" t="s">
        <v>21</v>
      </c>
      <c r="P143" s="227" t="s">
        <v>21</v>
      </c>
      <c r="Q143" s="227" t="s">
        <v>21</v>
      </c>
      <c r="R143" s="227" t="s">
        <v>21</v>
      </c>
    </row>
    <row r="144" spans="1:18" s="328" customFormat="1" ht="15.75" hidden="1" customHeight="1" x14ac:dyDescent="0.2">
      <c r="A144" s="460" t="s">
        <v>228</v>
      </c>
      <c r="B144" s="232" t="s">
        <v>189</v>
      </c>
      <c r="C144" s="233"/>
      <c r="D144" s="232" t="s">
        <v>21</v>
      </c>
      <c r="E144" s="232" t="s">
        <v>187</v>
      </c>
      <c r="F144" s="234"/>
      <c r="G144" s="234">
        <v>1</v>
      </c>
      <c r="H144" s="234">
        <v>1</v>
      </c>
      <c r="I144" s="234">
        <v>0</v>
      </c>
      <c r="J144" s="234">
        <v>0</v>
      </c>
      <c r="K144" s="234">
        <v>0</v>
      </c>
      <c r="L144" s="232" t="s">
        <v>21</v>
      </c>
      <c r="M144" s="235">
        <v>45838</v>
      </c>
      <c r="N144" s="257">
        <v>45838</v>
      </c>
      <c r="O144" s="232">
        <v>0</v>
      </c>
      <c r="P144" s="232" t="s">
        <v>21</v>
      </c>
      <c r="Q144" s="252">
        <v>0</v>
      </c>
      <c r="R144" s="252">
        <v>0</v>
      </c>
    </row>
    <row r="145" spans="1:18" hidden="1" x14ac:dyDescent="0.2">
      <c r="A145" s="461"/>
      <c r="B145" s="227" t="s">
        <v>190</v>
      </c>
      <c r="C145" s="253"/>
      <c r="D145" s="253"/>
      <c r="E145" s="227"/>
      <c r="F145" s="226"/>
      <c r="G145" s="226" t="s">
        <v>21</v>
      </c>
      <c r="H145" s="226"/>
      <c r="I145" s="226" t="s">
        <v>21</v>
      </c>
      <c r="J145" s="226"/>
      <c r="K145" s="226"/>
      <c r="L145" s="227" t="s">
        <v>21</v>
      </c>
      <c r="M145" s="254"/>
      <c r="N145" s="255"/>
      <c r="O145" s="227" t="s">
        <v>21</v>
      </c>
      <c r="P145" s="227" t="s">
        <v>21</v>
      </c>
      <c r="Q145" s="227" t="s">
        <v>21</v>
      </c>
      <c r="R145" s="227" t="s">
        <v>21</v>
      </c>
    </row>
    <row r="146" spans="1:18" ht="63.75" hidden="1" x14ac:dyDescent="0.2">
      <c r="A146" s="461"/>
      <c r="B146" s="243" t="s">
        <v>191</v>
      </c>
      <c r="C146" s="244"/>
      <c r="D146" s="244" t="s">
        <v>192</v>
      </c>
      <c r="E146" s="243" t="s">
        <v>193</v>
      </c>
      <c r="F146" s="245">
        <v>383</v>
      </c>
      <c r="G146" s="245">
        <v>200000</v>
      </c>
      <c r="H146" s="245">
        <v>0</v>
      </c>
      <c r="I146" s="245">
        <v>0</v>
      </c>
      <c r="J146" s="245">
        <v>0</v>
      </c>
      <c r="K146" s="245">
        <v>200000</v>
      </c>
      <c r="L146" s="243" t="s">
        <v>21</v>
      </c>
      <c r="M146" s="256">
        <v>45657</v>
      </c>
      <c r="N146" s="248">
        <v>45838</v>
      </c>
      <c r="O146" s="243" t="s">
        <v>21</v>
      </c>
      <c r="P146" s="243" t="s">
        <v>21</v>
      </c>
      <c r="Q146" s="243" t="s">
        <v>21</v>
      </c>
      <c r="R146" s="243" t="s">
        <v>21</v>
      </c>
    </row>
    <row r="147" spans="1:18" ht="63.75" hidden="1" x14ac:dyDescent="0.2">
      <c r="A147" s="462"/>
      <c r="B147" s="227" t="s">
        <v>191</v>
      </c>
      <c r="C147" s="253"/>
      <c r="D147" s="253" t="s">
        <v>192</v>
      </c>
      <c r="E147" s="184" t="s">
        <v>193</v>
      </c>
      <c r="F147" s="226">
        <v>383</v>
      </c>
      <c r="G147" s="226">
        <v>300000</v>
      </c>
      <c r="H147" s="226">
        <v>300000</v>
      </c>
      <c r="I147" s="226">
        <v>0</v>
      </c>
      <c r="J147" s="226">
        <v>0</v>
      </c>
      <c r="K147" s="226">
        <f>G147</f>
        <v>300000</v>
      </c>
      <c r="L147" s="227" t="s">
        <v>21</v>
      </c>
      <c r="M147" s="254">
        <v>45747</v>
      </c>
      <c r="N147" s="258">
        <v>45838</v>
      </c>
      <c r="O147" s="227" t="s">
        <v>21</v>
      </c>
      <c r="P147" s="227" t="s">
        <v>21</v>
      </c>
      <c r="Q147" s="227" t="s">
        <v>21</v>
      </c>
      <c r="R147" s="227" t="s">
        <v>21</v>
      </c>
    </row>
    <row r="148" spans="1:18" s="328" customFormat="1" ht="15.75" hidden="1" customHeight="1" x14ac:dyDescent="0.2">
      <c r="A148" s="471" t="s">
        <v>229</v>
      </c>
      <c r="B148" s="232" t="s">
        <v>189</v>
      </c>
      <c r="C148" s="233"/>
      <c r="D148" s="232" t="s">
        <v>21</v>
      </c>
      <c r="E148" s="232" t="s">
        <v>187</v>
      </c>
      <c r="F148" s="234"/>
      <c r="G148" s="234">
        <v>1</v>
      </c>
      <c r="H148" s="234">
        <v>1</v>
      </c>
      <c r="I148" s="234">
        <v>0</v>
      </c>
      <c r="J148" s="234">
        <v>0</v>
      </c>
      <c r="K148" s="234">
        <v>0</v>
      </c>
      <c r="L148" s="232" t="s">
        <v>21</v>
      </c>
      <c r="M148" s="235">
        <v>45838</v>
      </c>
      <c r="N148" s="257">
        <v>45838</v>
      </c>
      <c r="O148" s="232">
        <v>0</v>
      </c>
      <c r="P148" s="232" t="s">
        <v>21</v>
      </c>
      <c r="Q148" s="252">
        <v>0</v>
      </c>
      <c r="R148" s="252">
        <v>0</v>
      </c>
    </row>
    <row r="149" spans="1:18" hidden="1" x14ac:dyDescent="0.2">
      <c r="A149" s="472"/>
      <c r="B149" s="227" t="s">
        <v>190</v>
      </c>
      <c r="C149" s="253"/>
      <c r="D149" s="253"/>
      <c r="E149" s="227"/>
      <c r="F149" s="226"/>
      <c r="G149" s="226" t="s">
        <v>21</v>
      </c>
      <c r="H149" s="226"/>
      <c r="I149" s="226" t="s">
        <v>21</v>
      </c>
      <c r="J149" s="226"/>
      <c r="K149" s="226"/>
      <c r="L149" s="227" t="s">
        <v>21</v>
      </c>
      <c r="M149" s="254"/>
      <c r="N149" s="255"/>
      <c r="O149" s="227" t="s">
        <v>21</v>
      </c>
      <c r="P149" s="227" t="s">
        <v>21</v>
      </c>
      <c r="Q149" s="227" t="s">
        <v>21</v>
      </c>
      <c r="R149" s="227" t="s">
        <v>21</v>
      </c>
    </row>
    <row r="150" spans="1:18" ht="63.75" hidden="1" x14ac:dyDescent="0.2">
      <c r="A150" s="472"/>
      <c r="B150" s="243" t="s">
        <v>191</v>
      </c>
      <c r="C150" s="244"/>
      <c r="D150" s="244" t="s">
        <v>192</v>
      </c>
      <c r="E150" s="243" t="s">
        <v>193</v>
      </c>
      <c r="F150" s="245">
        <v>383</v>
      </c>
      <c r="G150" s="245">
        <v>335000</v>
      </c>
      <c r="H150" s="245">
        <v>0</v>
      </c>
      <c r="I150" s="260">
        <f>1069202-500000</f>
        <v>569202</v>
      </c>
      <c r="J150" s="245">
        <v>0</v>
      </c>
      <c r="K150" s="245">
        <v>0</v>
      </c>
      <c r="L150" s="243" t="s">
        <v>21</v>
      </c>
      <c r="M150" s="256">
        <v>45657</v>
      </c>
      <c r="N150" s="248">
        <v>45657</v>
      </c>
      <c r="O150" s="243" t="s">
        <v>21</v>
      </c>
      <c r="P150" s="243" t="s">
        <v>21</v>
      </c>
      <c r="Q150" s="243" t="s">
        <v>21</v>
      </c>
      <c r="R150" s="243" t="s">
        <v>21</v>
      </c>
    </row>
    <row r="151" spans="1:18" ht="63.75" hidden="1" x14ac:dyDescent="0.2">
      <c r="A151" s="473"/>
      <c r="B151" s="227" t="s">
        <v>191</v>
      </c>
      <c r="C151" s="253"/>
      <c r="D151" s="253" t="s">
        <v>192</v>
      </c>
      <c r="E151" s="184" t="s">
        <v>193</v>
      </c>
      <c r="F151" s="226">
        <v>383</v>
      </c>
      <c r="G151" s="226">
        <v>502500</v>
      </c>
      <c r="H151" s="226">
        <v>502500</v>
      </c>
      <c r="I151" s="263">
        <f>1069202-500000</f>
        <v>569202</v>
      </c>
      <c r="J151" s="226">
        <v>0</v>
      </c>
      <c r="K151" s="226">
        <v>0</v>
      </c>
      <c r="L151" s="227" t="s">
        <v>21</v>
      </c>
      <c r="M151" s="254">
        <v>45747</v>
      </c>
      <c r="N151" s="258">
        <v>45657</v>
      </c>
      <c r="O151" s="227" t="s">
        <v>21</v>
      </c>
      <c r="P151" s="227" t="s">
        <v>21</v>
      </c>
      <c r="Q151" s="227" t="s">
        <v>21</v>
      </c>
      <c r="R151" s="227" t="s">
        <v>21</v>
      </c>
    </row>
    <row r="152" spans="1:18" s="328" customFormat="1" ht="15.75" hidden="1" customHeight="1" x14ac:dyDescent="0.2">
      <c r="A152" s="460" t="s">
        <v>230</v>
      </c>
      <c r="B152" s="232" t="s">
        <v>189</v>
      </c>
      <c r="C152" s="233"/>
      <c r="D152" s="232" t="s">
        <v>21</v>
      </c>
      <c r="E152" s="232" t="s">
        <v>187</v>
      </c>
      <c r="F152" s="234"/>
      <c r="G152" s="234">
        <v>1</v>
      </c>
      <c r="H152" s="234">
        <v>1</v>
      </c>
      <c r="I152" s="234">
        <v>0</v>
      </c>
      <c r="J152" s="234">
        <v>0</v>
      </c>
      <c r="K152" s="234">
        <v>0</v>
      </c>
      <c r="L152" s="232" t="s">
        <v>21</v>
      </c>
      <c r="M152" s="235">
        <v>45838</v>
      </c>
      <c r="N152" s="257">
        <v>45838</v>
      </c>
      <c r="O152" s="232">
        <v>0</v>
      </c>
      <c r="P152" s="232" t="s">
        <v>21</v>
      </c>
      <c r="Q152" s="252">
        <v>0</v>
      </c>
      <c r="R152" s="252">
        <v>0</v>
      </c>
    </row>
    <row r="153" spans="1:18" hidden="1" x14ac:dyDescent="0.2">
      <c r="A153" s="461"/>
      <c r="B153" s="227" t="s">
        <v>190</v>
      </c>
      <c r="C153" s="253"/>
      <c r="D153" s="253"/>
      <c r="E153" s="227"/>
      <c r="F153" s="226"/>
      <c r="G153" s="226" t="s">
        <v>21</v>
      </c>
      <c r="H153" s="226"/>
      <c r="I153" s="226" t="s">
        <v>21</v>
      </c>
      <c r="J153" s="226"/>
      <c r="K153" s="226"/>
      <c r="L153" s="227" t="s">
        <v>21</v>
      </c>
      <c r="M153" s="254"/>
      <c r="N153" s="255"/>
      <c r="O153" s="227" t="s">
        <v>21</v>
      </c>
      <c r="P153" s="227" t="s">
        <v>21</v>
      </c>
      <c r="Q153" s="227" t="s">
        <v>21</v>
      </c>
      <c r="R153" s="227" t="s">
        <v>21</v>
      </c>
    </row>
    <row r="154" spans="1:18" ht="63.75" hidden="1" x14ac:dyDescent="0.2">
      <c r="A154" s="461"/>
      <c r="B154" s="243" t="s">
        <v>191</v>
      </c>
      <c r="C154" s="244"/>
      <c r="D154" s="244" t="s">
        <v>192</v>
      </c>
      <c r="E154" s="243" t="s">
        <v>193</v>
      </c>
      <c r="F154" s="245">
        <v>383</v>
      </c>
      <c r="G154" s="245">
        <v>333500</v>
      </c>
      <c r="H154" s="245">
        <v>0</v>
      </c>
      <c r="I154" s="245">
        <v>500000</v>
      </c>
      <c r="J154" s="245">
        <v>0</v>
      </c>
      <c r="K154" s="245">
        <v>0</v>
      </c>
      <c r="L154" s="243" t="s">
        <v>21</v>
      </c>
      <c r="M154" s="256">
        <v>45657</v>
      </c>
      <c r="N154" s="248">
        <v>45657</v>
      </c>
      <c r="O154" s="243" t="s">
        <v>21</v>
      </c>
      <c r="P154" s="243" t="s">
        <v>21</v>
      </c>
      <c r="Q154" s="243" t="s">
        <v>21</v>
      </c>
      <c r="R154" s="243" t="s">
        <v>21</v>
      </c>
    </row>
    <row r="155" spans="1:18" ht="63.75" hidden="1" x14ac:dyDescent="0.2">
      <c r="A155" s="462"/>
      <c r="B155" s="227" t="s">
        <v>191</v>
      </c>
      <c r="C155" s="253"/>
      <c r="D155" s="253" t="s">
        <v>192</v>
      </c>
      <c r="E155" s="184" t="s">
        <v>193</v>
      </c>
      <c r="F155" s="226">
        <v>383</v>
      </c>
      <c r="G155" s="226">
        <v>500250</v>
      </c>
      <c r="H155" s="226">
        <v>500250</v>
      </c>
      <c r="I155" s="226">
        <v>500000</v>
      </c>
      <c r="J155" s="226">
        <v>0</v>
      </c>
      <c r="K155" s="226">
        <f>G155</f>
        <v>500250</v>
      </c>
      <c r="L155" s="227" t="s">
        <v>21</v>
      </c>
      <c r="M155" s="254">
        <v>45747</v>
      </c>
      <c r="N155" s="258">
        <v>45838</v>
      </c>
      <c r="O155" s="227" t="s">
        <v>21</v>
      </c>
      <c r="P155" s="227" t="s">
        <v>21</v>
      </c>
      <c r="Q155" s="227" t="s">
        <v>21</v>
      </c>
      <c r="R155" s="227" t="s">
        <v>21</v>
      </c>
    </row>
    <row r="156" spans="1:18" s="328" customFormat="1" ht="15.75" hidden="1" customHeight="1" x14ac:dyDescent="0.2">
      <c r="A156" s="460" t="s">
        <v>231</v>
      </c>
      <c r="B156" s="232" t="s">
        <v>189</v>
      </c>
      <c r="C156" s="233"/>
      <c r="D156" s="232" t="s">
        <v>21</v>
      </c>
      <c r="E156" s="232" t="s">
        <v>187</v>
      </c>
      <c r="F156" s="234"/>
      <c r="G156" s="234">
        <v>1</v>
      </c>
      <c r="H156" s="234">
        <v>1</v>
      </c>
      <c r="I156" s="234">
        <v>1</v>
      </c>
      <c r="J156" s="234">
        <v>1</v>
      </c>
      <c r="K156" s="234">
        <v>1</v>
      </c>
      <c r="L156" s="232" t="s">
        <v>21</v>
      </c>
      <c r="M156" s="235">
        <v>45838</v>
      </c>
      <c r="N156" s="251">
        <v>45657</v>
      </c>
      <c r="O156" s="232">
        <v>0</v>
      </c>
      <c r="P156" s="232" t="s">
        <v>21</v>
      </c>
      <c r="Q156" s="252">
        <v>0</v>
      </c>
      <c r="R156" s="252">
        <v>0</v>
      </c>
    </row>
    <row r="157" spans="1:18" hidden="1" x14ac:dyDescent="0.2">
      <c r="A157" s="461"/>
      <c r="B157" s="227" t="s">
        <v>190</v>
      </c>
      <c r="C157" s="253"/>
      <c r="D157" s="253"/>
      <c r="E157" s="227"/>
      <c r="F157" s="226"/>
      <c r="G157" s="226" t="s">
        <v>21</v>
      </c>
      <c r="H157" s="226"/>
      <c r="I157" s="226" t="s">
        <v>21</v>
      </c>
      <c r="J157" s="226"/>
      <c r="K157" s="226"/>
      <c r="L157" s="227" t="s">
        <v>21</v>
      </c>
      <c r="M157" s="254"/>
      <c r="N157" s="255"/>
      <c r="O157" s="227" t="s">
        <v>21</v>
      </c>
      <c r="P157" s="227" t="s">
        <v>21</v>
      </c>
      <c r="Q157" s="227" t="s">
        <v>21</v>
      </c>
      <c r="R157" s="227" t="s">
        <v>21</v>
      </c>
    </row>
    <row r="158" spans="1:18" ht="63.75" hidden="1" x14ac:dyDescent="0.2">
      <c r="A158" s="461"/>
      <c r="B158" s="243" t="s">
        <v>191</v>
      </c>
      <c r="C158" s="244"/>
      <c r="D158" s="244" t="s">
        <v>192</v>
      </c>
      <c r="E158" s="243" t="s">
        <v>193</v>
      </c>
      <c r="F158" s="245">
        <v>383</v>
      </c>
      <c r="G158" s="245">
        <v>333575</v>
      </c>
      <c r="H158" s="245">
        <v>0</v>
      </c>
      <c r="I158" s="245">
        <v>667150</v>
      </c>
      <c r="J158" s="245">
        <v>0</v>
      </c>
      <c r="K158" s="245">
        <v>0</v>
      </c>
      <c r="L158" s="243" t="s">
        <v>21</v>
      </c>
      <c r="M158" s="256">
        <v>45657</v>
      </c>
      <c r="N158" s="248">
        <v>45657</v>
      </c>
      <c r="O158" s="243" t="s">
        <v>21</v>
      </c>
      <c r="P158" s="243" t="s">
        <v>21</v>
      </c>
      <c r="Q158" s="243" t="s">
        <v>21</v>
      </c>
      <c r="R158" s="243" t="s">
        <v>21</v>
      </c>
    </row>
    <row r="159" spans="1:18" ht="63.75" hidden="1" x14ac:dyDescent="0.2">
      <c r="A159" s="462"/>
      <c r="B159" s="227" t="s">
        <v>191</v>
      </c>
      <c r="C159" s="253"/>
      <c r="D159" s="253" t="s">
        <v>192</v>
      </c>
      <c r="E159" s="184" t="s">
        <v>193</v>
      </c>
      <c r="F159" s="226">
        <v>383</v>
      </c>
      <c r="G159" s="226">
        <v>500362.5</v>
      </c>
      <c r="H159" s="226">
        <v>500362.5</v>
      </c>
      <c r="I159" s="226">
        <v>667150</v>
      </c>
      <c r="J159" s="226">
        <v>0</v>
      </c>
      <c r="K159" s="226">
        <v>0</v>
      </c>
      <c r="L159" s="227" t="s">
        <v>21</v>
      </c>
      <c r="M159" s="254">
        <v>45747</v>
      </c>
      <c r="N159" s="258">
        <v>45657</v>
      </c>
      <c r="O159" s="227" t="s">
        <v>21</v>
      </c>
      <c r="P159" s="227" t="s">
        <v>21</v>
      </c>
      <c r="Q159" s="227" t="s">
        <v>21</v>
      </c>
      <c r="R159" s="227" t="s">
        <v>21</v>
      </c>
    </row>
    <row r="160" spans="1:18" s="328" customFormat="1" ht="15.75" hidden="1" customHeight="1" x14ac:dyDescent="0.2">
      <c r="A160" s="460" t="s">
        <v>232</v>
      </c>
      <c r="B160" s="232" t="s">
        <v>189</v>
      </c>
      <c r="C160" s="233"/>
      <c r="D160" s="232" t="s">
        <v>21</v>
      </c>
      <c r="E160" s="232" t="s">
        <v>187</v>
      </c>
      <c r="F160" s="234"/>
      <c r="G160" s="234">
        <v>1</v>
      </c>
      <c r="H160" s="234">
        <v>1</v>
      </c>
      <c r="I160" s="234">
        <v>0</v>
      </c>
      <c r="J160" s="234">
        <v>0</v>
      </c>
      <c r="K160" s="234">
        <v>0</v>
      </c>
      <c r="L160" s="232" t="s">
        <v>21</v>
      </c>
      <c r="M160" s="235">
        <v>45838</v>
      </c>
      <c r="N160" s="257">
        <v>45838</v>
      </c>
      <c r="O160" s="232">
        <v>0</v>
      </c>
      <c r="P160" s="232" t="s">
        <v>21</v>
      </c>
      <c r="Q160" s="252">
        <v>0</v>
      </c>
      <c r="R160" s="252">
        <v>0</v>
      </c>
    </row>
    <row r="161" spans="1:18" hidden="1" x14ac:dyDescent="0.2">
      <c r="A161" s="461"/>
      <c r="B161" s="227" t="s">
        <v>190</v>
      </c>
      <c r="C161" s="253"/>
      <c r="D161" s="253"/>
      <c r="E161" s="227"/>
      <c r="F161" s="226"/>
      <c r="G161" s="226" t="s">
        <v>21</v>
      </c>
      <c r="H161" s="226"/>
      <c r="I161" s="226" t="s">
        <v>21</v>
      </c>
      <c r="J161" s="226"/>
      <c r="K161" s="226"/>
      <c r="L161" s="227" t="s">
        <v>21</v>
      </c>
      <c r="M161" s="254"/>
      <c r="N161" s="255"/>
      <c r="O161" s="227" t="s">
        <v>21</v>
      </c>
      <c r="P161" s="227" t="s">
        <v>21</v>
      </c>
      <c r="Q161" s="227" t="s">
        <v>21</v>
      </c>
      <c r="R161" s="227" t="s">
        <v>21</v>
      </c>
    </row>
    <row r="162" spans="1:18" ht="63.75" hidden="1" x14ac:dyDescent="0.2">
      <c r="A162" s="461"/>
      <c r="B162" s="243" t="s">
        <v>191</v>
      </c>
      <c r="C162" s="244"/>
      <c r="D162" s="244" t="s">
        <v>192</v>
      </c>
      <c r="E162" s="243" t="s">
        <v>193</v>
      </c>
      <c r="F162" s="245">
        <v>383</v>
      </c>
      <c r="G162" s="245">
        <v>335000</v>
      </c>
      <c r="H162" s="245">
        <v>0</v>
      </c>
      <c r="I162" s="245">
        <v>500000</v>
      </c>
      <c r="J162" s="245">
        <v>0</v>
      </c>
      <c r="K162" s="245">
        <v>0</v>
      </c>
      <c r="L162" s="243" t="s">
        <v>21</v>
      </c>
      <c r="M162" s="256">
        <v>45657</v>
      </c>
      <c r="N162" s="248">
        <v>45657</v>
      </c>
      <c r="O162" s="243" t="s">
        <v>21</v>
      </c>
      <c r="P162" s="243" t="s">
        <v>21</v>
      </c>
      <c r="Q162" s="243" t="s">
        <v>21</v>
      </c>
      <c r="R162" s="243" t="s">
        <v>21</v>
      </c>
    </row>
    <row r="163" spans="1:18" ht="63.75" hidden="1" x14ac:dyDescent="0.2">
      <c r="A163" s="462"/>
      <c r="B163" s="227" t="s">
        <v>191</v>
      </c>
      <c r="C163" s="253"/>
      <c r="D163" s="253" t="s">
        <v>192</v>
      </c>
      <c r="E163" s="184" t="s">
        <v>193</v>
      </c>
      <c r="F163" s="226">
        <v>383</v>
      </c>
      <c r="G163" s="226">
        <v>502500</v>
      </c>
      <c r="H163" s="226">
        <v>502500</v>
      </c>
      <c r="I163" s="226">
        <v>500000</v>
      </c>
      <c r="J163" s="226">
        <v>0</v>
      </c>
      <c r="K163" s="226">
        <f>G163</f>
        <v>502500</v>
      </c>
      <c r="L163" s="227" t="s">
        <v>21</v>
      </c>
      <c r="M163" s="254">
        <v>45747</v>
      </c>
      <c r="N163" s="258">
        <v>45838</v>
      </c>
      <c r="O163" s="227" t="s">
        <v>21</v>
      </c>
      <c r="P163" s="227" t="s">
        <v>21</v>
      </c>
      <c r="Q163" s="227" t="s">
        <v>21</v>
      </c>
      <c r="R163" s="227" t="s">
        <v>21</v>
      </c>
    </row>
    <row r="164" spans="1:18" s="328" customFormat="1" ht="15.75" hidden="1" customHeight="1" x14ac:dyDescent="0.2">
      <c r="A164" s="460" t="s">
        <v>233</v>
      </c>
      <c r="B164" s="232" t="s">
        <v>189</v>
      </c>
      <c r="C164" s="233"/>
      <c r="D164" s="232" t="s">
        <v>21</v>
      </c>
      <c r="E164" s="232" t="s">
        <v>187</v>
      </c>
      <c r="F164" s="234"/>
      <c r="G164" s="234">
        <v>1</v>
      </c>
      <c r="H164" s="234">
        <v>1</v>
      </c>
      <c r="I164" s="234">
        <v>0</v>
      </c>
      <c r="J164" s="234">
        <v>0</v>
      </c>
      <c r="K164" s="234">
        <v>0</v>
      </c>
      <c r="L164" s="232" t="s">
        <v>21</v>
      </c>
      <c r="M164" s="235">
        <v>45838</v>
      </c>
      <c r="N164" s="251">
        <v>45657</v>
      </c>
      <c r="O164" s="232">
        <v>0</v>
      </c>
      <c r="P164" s="232" t="s">
        <v>21</v>
      </c>
      <c r="Q164" s="252">
        <v>0</v>
      </c>
      <c r="R164" s="252">
        <v>0</v>
      </c>
    </row>
    <row r="165" spans="1:18" hidden="1" x14ac:dyDescent="0.2">
      <c r="A165" s="461"/>
      <c r="B165" s="227" t="s">
        <v>190</v>
      </c>
      <c r="C165" s="253"/>
      <c r="D165" s="253"/>
      <c r="E165" s="227"/>
      <c r="F165" s="226"/>
      <c r="G165" s="226" t="s">
        <v>21</v>
      </c>
      <c r="H165" s="226"/>
      <c r="I165" s="226" t="s">
        <v>21</v>
      </c>
      <c r="J165" s="226"/>
      <c r="K165" s="226"/>
      <c r="L165" s="227" t="s">
        <v>21</v>
      </c>
      <c r="M165" s="254"/>
      <c r="N165" s="255"/>
      <c r="O165" s="227" t="s">
        <v>21</v>
      </c>
      <c r="P165" s="227" t="s">
        <v>21</v>
      </c>
      <c r="Q165" s="227" t="s">
        <v>21</v>
      </c>
      <c r="R165" s="227" t="s">
        <v>21</v>
      </c>
    </row>
    <row r="166" spans="1:18" ht="63.75" hidden="1" x14ac:dyDescent="0.2">
      <c r="A166" s="461"/>
      <c r="B166" s="243" t="s">
        <v>191</v>
      </c>
      <c r="C166" s="244"/>
      <c r="D166" s="244" t="s">
        <v>192</v>
      </c>
      <c r="E166" s="243" t="s">
        <v>193</v>
      </c>
      <c r="F166" s="245">
        <v>383</v>
      </c>
      <c r="G166" s="245">
        <v>335000</v>
      </c>
      <c r="H166" s="245">
        <v>0</v>
      </c>
      <c r="I166" s="245">
        <v>674899</v>
      </c>
      <c r="J166" s="245">
        <v>0</v>
      </c>
      <c r="K166" s="245">
        <v>0</v>
      </c>
      <c r="L166" s="243" t="s">
        <v>21</v>
      </c>
      <c r="M166" s="256">
        <v>45657</v>
      </c>
      <c r="N166" s="248">
        <v>45657</v>
      </c>
      <c r="O166" s="243" t="s">
        <v>21</v>
      </c>
      <c r="P166" s="243" t="s">
        <v>21</v>
      </c>
      <c r="Q166" s="243" t="s">
        <v>21</v>
      </c>
      <c r="R166" s="243" t="s">
        <v>21</v>
      </c>
    </row>
    <row r="167" spans="1:18" ht="63.75" hidden="1" x14ac:dyDescent="0.2">
      <c r="A167" s="462"/>
      <c r="B167" s="227" t="s">
        <v>191</v>
      </c>
      <c r="C167" s="253"/>
      <c r="D167" s="253" t="s">
        <v>192</v>
      </c>
      <c r="E167" s="184" t="s">
        <v>193</v>
      </c>
      <c r="F167" s="226">
        <v>383</v>
      </c>
      <c r="G167" s="226">
        <v>502500</v>
      </c>
      <c r="H167" s="226">
        <v>502500</v>
      </c>
      <c r="I167" s="226">
        <v>674899</v>
      </c>
      <c r="J167" s="226">
        <v>0</v>
      </c>
      <c r="K167" s="226">
        <v>0</v>
      </c>
      <c r="L167" s="227" t="s">
        <v>21</v>
      </c>
      <c r="M167" s="254">
        <v>45747</v>
      </c>
      <c r="N167" s="258">
        <v>45657</v>
      </c>
      <c r="O167" s="227" t="s">
        <v>21</v>
      </c>
      <c r="P167" s="227" t="s">
        <v>21</v>
      </c>
      <c r="Q167" s="227" t="s">
        <v>21</v>
      </c>
      <c r="R167" s="227" t="s">
        <v>21</v>
      </c>
    </row>
    <row r="168" spans="1:18" s="328" customFormat="1" ht="15.75" hidden="1" customHeight="1" x14ac:dyDescent="0.2">
      <c r="A168" s="460" t="s">
        <v>234</v>
      </c>
      <c r="B168" s="232" t="s">
        <v>189</v>
      </c>
      <c r="C168" s="233"/>
      <c r="D168" s="232" t="s">
        <v>21</v>
      </c>
      <c r="E168" s="232" t="s">
        <v>187</v>
      </c>
      <c r="F168" s="234"/>
      <c r="G168" s="234">
        <v>1</v>
      </c>
      <c r="H168" s="234">
        <v>1</v>
      </c>
      <c r="I168" s="234">
        <v>0</v>
      </c>
      <c r="J168" s="234">
        <v>0</v>
      </c>
      <c r="K168" s="234">
        <v>0</v>
      </c>
      <c r="L168" s="232" t="s">
        <v>21</v>
      </c>
      <c r="M168" s="235">
        <v>45838</v>
      </c>
      <c r="N168" s="257">
        <v>45838</v>
      </c>
      <c r="O168" s="232">
        <v>0</v>
      </c>
      <c r="P168" s="232" t="s">
        <v>21</v>
      </c>
      <c r="Q168" s="252">
        <v>0</v>
      </c>
      <c r="R168" s="252">
        <v>0</v>
      </c>
    </row>
    <row r="169" spans="1:18" hidden="1" x14ac:dyDescent="0.2">
      <c r="A169" s="461"/>
      <c r="B169" s="227" t="s">
        <v>190</v>
      </c>
      <c r="C169" s="253"/>
      <c r="D169" s="253"/>
      <c r="E169" s="227"/>
      <c r="F169" s="226"/>
      <c r="G169" s="226" t="s">
        <v>21</v>
      </c>
      <c r="H169" s="226"/>
      <c r="I169" s="226" t="s">
        <v>21</v>
      </c>
      <c r="J169" s="226"/>
      <c r="K169" s="226"/>
      <c r="L169" s="227" t="s">
        <v>21</v>
      </c>
      <c r="M169" s="254"/>
      <c r="N169" s="255"/>
      <c r="O169" s="227" t="s">
        <v>21</v>
      </c>
      <c r="P169" s="227" t="s">
        <v>21</v>
      </c>
      <c r="Q169" s="227" t="s">
        <v>21</v>
      </c>
      <c r="R169" s="227" t="s">
        <v>21</v>
      </c>
    </row>
    <row r="170" spans="1:18" ht="63.75" hidden="1" x14ac:dyDescent="0.2">
      <c r="A170" s="461"/>
      <c r="B170" s="243" t="s">
        <v>191</v>
      </c>
      <c r="C170" s="244"/>
      <c r="D170" s="244" t="s">
        <v>192</v>
      </c>
      <c r="E170" s="243" t="s">
        <v>193</v>
      </c>
      <c r="F170" s="245">
        <v>383</v>
      </c>
      <c r="G170" s="245">
        <v>335000</v>
      </c>
      <c r="H170" s="245">
        <v>0</v>
      </c>
      <c r="I170" s="245">
        <v>467212.2</v>
      </c>
      <c r="J170" s="245">
        <v>0</v>
      </c>
      <c r="K170" s="245">
        <v>0</v>
      </c>
      <c r="L170" s="243" t="s">
        <v>21</v>
      </c>
      <c r="M170" s="256">
        <v>45657</v>
      </c>
      <c r="N170" s="248">
        <v>45657</v>
      </c>
      <c r="O170" s="243" t="s">
        <v>21</v>
      </c>
      <c r="P170" s="243" t="s">
        <v>21</v>
      </c>
      <c r="Q170" s="243" t="s">
        <v>21</v>
      </c>
      <c r="R170" s="243" t="s">
        <v>21</v>
      </c>
    </row>
    <row r="171" spans="1:18" ht="63.75" hidden="1" x14ac:dyDescent="0.2">
      <c r="A171" s="462"/>
      <c r="B171" s="227" t="s">
        <v>191</v>
      </c>
      <c r="C171" s="253"/>
      <c r="D171" s="253" t="s">
        <v>192</v>
      </c>
      <c r="E171" s="184" t="s">
        <v>193</v>
      </c>
      <c r="F171" s="226">
        <v>383</v>
      </c>
      <c r="G171" s="226">
        <v>502500</v>
      </c>
      <c r="H171" s="226">
        <v>502500</v>
      </c>
      <c r="I171" s="226">
        <v>467212.2</v>
      </c>
      <c r="J171" s="226">
        <v>0</v>
      </c>
      <c r="K171" s="226">
        <f>G171</f>
        <v>502500</v>
      </c>
      <c r="L171" s="227" t="s">
        <v>21</v>
      </c>
      <c r="M171" s="254">
        <v>45747</v>
      </c>
      <c r="N171" s="258">
        <v>45838</v>
      </c>
      <c r="O171" s="227" t="s">
        <v>21</v>
      </c>
      <c r="P171" s="227" t="s">
        <v>21</v>
      </c>
      <c r="Q171" s="227" t="s">
        <v>21</v>
      </c>
      <c r="R171" s="227" t="s">
        <v>21</v>
      </c>
    </row>
    <row r="172" spans="1:18" s="328" customFormat="1" ht="15.75" hidden="1" customHeight="1" x14ac:dyDescent="0.2">
      <c r="A172" s="460" t="s">
        <v>235</v>
      </c>
      <c r="B172" s="232" t="s">
        <v>189</v>
      </c>
      <c r="C172" s="233"/>
      <c r="D172" s="232" t="s">
        <v>21</v>
      </c>
      <c r="E172" s="232" t="s">
        <v>187</v>
      </c>
      <c r="F172" s="234"/>
      <c r="G172" s="234">
        <v>1</v>
      </c>
      <c r="H172" s="234">
        <v>1</v>
      </c>
      <c r="I172" s="234">
        <v>0</v>
      </c>
      <c r="J172" s="234">
        <v>0</v>
      </c>
      <c r="K172" s="234">
        <v>0</v>
      </c>
      <c r="L172" s="232" t="s">
        <v>21</v>
      </c>
      <c r="M172" s="235">
        <v>45838</v>
      </c>
      <c r="N172" s="257">
        <v>45838</v>
      </c>
      <c r="O172" s="232">
        <v>0</v>
      </c>
      <c r="P172" s="232" t="s">
        <v>21</v>
      </c>
      <c r="Q172" s="252">
        <v>0</v>
      </c>
      <c r="R172" s="252">
        <v>0</v>
      </c>
    </row>
    <row r="173" spans="1:18" hidden="1" x14ac:dyDescent="0.2">
      <c r="A173" s="461"/>
      <c r="B173" s="227" t="s">
        <v>190</v>
      </c>
      <c r="C173" s="253"/>
      <c r="D173" s="253"/>
      <c r="E173" s="227"/>
      <c r="F173" s="226"/>
      <c r="G173" s="226" t="s">
        <v>21</v>
      </c>
      <c r="H173" s="226"/>
      <c r="I173" s="226" t="s">
        <v>21</v>
      </c>
      <c r="J173" s="226"/>
      <c r="K173" s="226"/>
      <c r="L173" s="227" t="s">
        <v>21</v>
      </c>
      <c r="M173" s="254"/>
      <c r="N173" s="255"/>
      <c r="O173" s="227" t="s">
        <v>21</v>
      </c>
      <c r="P173" s="227" t="s">
        <v>21</v>
      </c>
      <c r="Q173" s="227" t="s">
        <v>21</v>
      </c>
      <c r="R173" s="227" t="s">
        <v>21</v>
      </c>
    </row>
    <row r="174" spans="1:18" ht="63.75" hidden="1" x14ac:dyDescent="0.2">
      <c r="A174" s="461"/>
      <c r="B174" s="243" t="s">
        <v>191</v>
      </c>
      <c r="C174" s="244"/>
      <c r="D174" s="244" t="s">
        <v>192</v>
      </c>
      <c r="E174" s="243" t="s">
        <v>193</v>
      </c>
      <c r="F174" s="245">
        <v>383</v>
      </c>
      <c r="G174" s="245">
        <v>130000</v>
      </c>
      <c r="H174" s="245">
        <v>0</v>
      </c>
      <c r="I174" s="245">
        <v>184058.71</v>
      </c>
      <c r="J174" s="245">
        <v>0</v>
      </c>
      <c r="K174" s="245">
        <v>0</v>
      </c>
      <c r="L174" s="243" t="s">
        <v>21</v>
      </c>
      <c r="M174" s="256">
        <v>45657</v>
      </c>
      <c r="N174" s="248">
        <v>45657</v>
      </c>
      <c r="O174" s="243" t="s">
        <v>21</v>
      </c>
      <c r="P174" s="243" t="s">
        <v>21</v>
      </c>
      <c r="Q174" s="243" t="s">
        <v>21</v>
      </c>
      <c r="R174" s="243" t="s">
        <v>21</v>
      </c>
    </row>
    <row r="175" spans="1:18" ht="63.75" hidden="1" x14ac:dyDescent="0.2">
      <c r="A175" s="462"/>
      <c r="B175" s="227" t="s">
        <v>191</v>
      </c>
      <c r="C175" s="253"/>
      <c r="D175" s="253" t="s">
        <v>192</v>
      </c>
      <c r="E175" s="184" t="s">
        <v>193</v>
      </c>
      <c r="F175" s="226">
        <v>383</v>
      </c>
      <c r="G175" s="226">
        <v>195000</v>
      </c>
      <c r="H175" s="226">
        <v>195000</v>
      </c>
      <c r="I175" s="226">
        <v>184058.71</v>
      </c>
      <c r="J175" s="226">
        <v>0</v>
      </c>
      <c r="K175" s="226">
        <f>G175</f>
        <v>195000</v>
      </c>
      <c r="L175" s="227" t="s">
        <v>21</v>
      </c>
      <c r="M175" s="254">
        <v>45747</v>
      </c>
      <c r="N175" s="258">
        <v>45838</v>
      </c>
      <c r="O175" s="227" t="s">
        <v>21</v>
      </c>
      <c r="P175" s="227" t="s">
        <v>21</v>
      </c>
      <c r="Q175" s="227" t="s">
        <v>21</v>
      </c>
      <c r="R175" s="227" t="s">
        <v>21</v>
      </c>
    </row>
    <row r="176" spans="1:18" s="328" customFormat="1" ht="32.25" hidden="1" customHeight="1" x14ac:dyDescent="0.2">
      <c r="A176" s="460" t="s">
        <v>236</v>
      </c>
      <c r="B176" s="232" t="s">
        <v>189</v>
      </c>
      <c r="C176" s="233"/>
      <c r="D176" s="232" t="s">
        <v>21</v>
      </c>
      <c r="E176" s="232" t="s">
        <v>187</v>
      </c>
      <c r="F176" s="234"/>
      <c r="G176" s="234">
        <v>1</v>
      </c>
      <c r="H176" s="234">
        <v>1</v>
      </c>
      <c r="I176" s="234">
        <v>0</v>
      </c>
      <c r="J176" s="234">
        <v>0</v>
      </c>
      <c r="K176" s="234">
        <v>0</v>
      </c>
      <c r="L176" s="232" t="s">
        <v>21</v>
      </c>
      <c r="M176" s="235">
        <v>45838</v>
      </c>
      <c r="N176" s="257">
        <v>45838</v>
      </c>
      <c r="O176" s="232">
        <v>0</v>
      </c>
      <c r="P176" s="232" t="s">
        <v>21</v>
      </c>
      <c r="Q176" s="252">
        <v>0</v>
      </c>
      <c r="R176" s="252">
        <v>0</v>
      </c>
    </row>
    <row r="177" spans="1:22" ht="32.25" hidden="1" customHeight="1" x14ac:dyDescent="0.2">
      <c r="A177" s="461"/>
      <c r="B177" s="227" t="s">
        <v>190</v>
      </c>
      <c r="C177" s="253"/>
      <c r="D177" s="253"/>
      <c r="E177" s="227"/>
      <c r="F177" s="226"/>
      <c r="G177" s="226" t="s">
        <v>21</v>
      </c>
      <c r="H177" s="226"/>
      <c r="I177" s="226" t="s">
        <v>21</v>
      </c>
      <c r="J177" s="226"/>
      <c r="K177" s="226"/>
      <c r="L177" s="227" t="s">
        <v>21</v>
      </c>
      <c r="M177" s="254"/>
      <c r="N177" s="255"/>
      <c r="O177" s="227" t="s">
        <v>21</v>
      </c>
      <c r="P177" s="227" t="s">
        <v>21</v>
      </c>
      <c r="Q177" s="227" t="s">
        <v>21</v>
      </c>
      <c r="R177" s="227" t="s">
        <v>21</v>
      </c>
    </row>
    <row r="178" spans="1:22" ht="32.25" hidden="1" customHeight="1" x14ac:dyDescent="0.2">
      <c r="A178" s="461"/>
      <c r="B178" s="243" t="s">
        <v>191</v>
      </c>
      <c r="C178" s="244"/>
      <c r="D178" s="244" t="s">
        <v>192</v>
      </c>
      <c r="E178" s="243" t="s">
        <v>193</v>
      </c>
      <c r="F178" s="245">
        <v>383</v>
      </c>
      <c r="G178" s="245">
        <v>333500</v>
      </c>
      <c r="H178" s="245">
        <v>0</v>
      </c>
      <c r="I178" s="245">
        <v>500000</v>
      </c>
      <c r="J178" s="245">
        <v>0</v>
      </c>
      <c r="K178" s="245">
        <v>0</v>
      </c>
      <c r="L178" s="243" t="s">
        <v>21</v>
      </c>
      <c r="M178" s="256">
        <v>45657</v>
      </c>
      <c r="N178" s="248">
        <v>45657</v>
      </c>
      <c r="O178" s="243" t="s">
        <v>21</v>
      </c>
      <c r="P178" s="243" t="s">
        <v>21</v>
      </c>
      <c r="Q178" s="243" t="s">
        <v>21</v>
      </c>
      <c r="R178" s="243" t="s">
        <v>21</v>
      </c>
    </row>
    <row r="179" spans="1:22" ht="32.25" hidden="1" customHeight="1" x14ac:dyDescent="0.2">
      <c r="A179" s="462"/>
      <c r="B179" s="227" t="s">
        <v>191</v>
      </c>
      <c r="C179" s="253"/>
      <c r="D179" s="253" t="s">
        <v>192</v>
      </c>
      <c r="E179" s="184" t="s">
        <v>193</v>
      </c>
      <c r="F179" s="226">
        <v>383</v>
      </c>
      <c r="G179" s="226">
        <v>500250</v>
      </c>
      <c r="H179" s="226">
        <v>500250</v>
      </c>
      <c r="I179" s="226">
        <v>500000</v>
      </c>
      <c r="J179" s="226">
        <v>0</v>
      </c>
      <c r="K179" s="226">
        <f>G179</f>
        <v>500250</v>
      </c>
      <c r="L179" s="227" t="s">
        <v>21</v>
      </c>
      <c r="M179" s="254">
        <v>45747</v>
      </c>
      <c r="N179" s="258">
        <v>45838</v>
      </c>
      <c r="O179" s="227" t="s">
        <v>21</v>
      </c>
      <c r="P179" s="227" t="s">
        <v>21</v>
      </c>
      <c r="Q179" s="227" t="s">
        <v>21</v>
      </c>
      <c r="R179" s="227" t="s">
        <v>21</v>
      </c>
    </row>
    <row r="180" spans="1:22" s="328" customFormat="1" ht="32.25" hidden="1" customHeight="1" x14ac:dyDescent="0.2">
      <c r="A180" s="460" t="s">
        <v>237</v>
      </c>
      <c r="B180" s="232" t="s">
        <v>189</v>
      </c>
      <c r="C180" s="233"/>
      <c r="D180" s="232" t="s">
        <v>21</v>
      </c>
      <c r="E180" s="232" t="s">
        <v>187</v>
      </c>
      <c r="F180" s="234"/>
      <c r="G180" s="234">
        <v>1</v>
      </c>
      <c r="H180" s="234">
        <v>1</v>
      </c>
      <c r="I180" s="234">
        <v>0</v>
      </c>
      <c r="J180" s="234">
        <v>0</v>
      </c>
      <c r="K180" s="234">
        <v>0</v>
      </c>
      <c r="L180" s="232" t="s">
        <v>21</v>
      </c>
      <c r="M180" s="235">
        <v>45838</v>
      </c>
      <c r="N180" s="257">
        <v>45838</v>
      </c>
      <c r="O180" s="232">
        <v>0</v>
      </c>
      <c r="P180" s="232" t="s">
        <v>21</v>
      </c>
      <c r="Q180" s="252">
        <v>0</v>
      </c>
      <c r="R180" s="252">
        <v>0</v>
      </c>
    </row>
    <row r="181" spans="1:22" ht="32.25" hidden="1" customHeight="1" x14ac:dyDescent="0.2">
      <c r="A181" s="461"/>
      <c r="B181" s="227" t="s">
        <v>190</v>
      </c>
      <c r="C181" s="253"/>
      <c r="D181" s="253"/>
      <c r="E181" s="227"/>
      <c r="F181" s="226"/>
      <c r="G181" s="226" t="s">
        <v>21</v>
      </c>
      <c r="H181" s="226"/>
      <c r="I181" s="226" t="s">
        <v>21</v>
      </c>
      <c r="J181" s="226"/>
      <c r="K181" s="226"/>
      <c r="L181" s="227" t="s">
        <v>21</v>
      </c>
      <c r="M181" s="254"/>
      <c r="N181" s="255"/>
      <c r="O181" s="227" t="s">
        <v>21</v>
      </c>
      <c r="P181" s="227" t="s">
        <v>21</v>
      </c>
      <c r="Q181" s="227" t="s">
        <v>21</v>
      </c>
      <c r="R181" s="227" t="s">
        <v>21</v>
      </c>
    </row>
    <row r="182" spans="1:22" ht="32.25" hidden="1" customHeight="1" x14ac:dyDescent="0.2">
      <c r="A182" s="461"/>
      <c r="B182" s="243" t="s">
        <v>191</v>
      </c>
      <c r="C182" s="244"/>
      <c r="D182" s="244" t="s">
        <v>192</v>
      </c>
      <c r="E182" s="243" t="s">
        <v>193</v>
      </c>
      <c r="F182" s="245">
        <v>383</v>
      </c>
      <c r="G182" s="245">
        <v>333470</v>
      </c>
      <c r="H182" s="245">
        <v>0</v>
      </c>
      <c r="I182" s="245">
        <v>120000</v>
      </c>
      <c r="J182" s="245">
        <v>0</v>
      </c>
      <c r="K182" s="245">
        <v>0</v>
      </c>
      <c r="L182" s="243" t="s">
        <v>21</v>
      </c>
      <c r="M182" s="256">
        <v>45657</v>
      </c>
      <c r="N182" s="248">
        <v>45657</v>
      </c>
      <c r="O182" s="243" t="s">
        <v>21</v>
      </c>
      <c r="P182" s="243" t="s">
        <v>21</v>
      </c>
      <c r="Q182" s="243" t="s">
        <v>21</v>
      </c>
      <c r="R182" s="243" t="s">
        <v>21</v>
      </c>
    </row>
    <row r="183" spans="1:22" ht="32.25" hidden="1" customHeight="1" x14ac:dyDescent="0.2">
      <c r="A183" s="462"/>
      <c r="B183" s="227" t="s">
        <v>191</v>
      </c>
      <c r="C183" s="253"/>
      <c r="D183" s="253" t="s">
        <v>192</v>
      </c>
      <c r="E183" s="184" t="s">
        <v>193</v>
      </c>
      <c r="F183" s="226">
        <v>383</v>
      </c>
      <c r="G183" s="226">
        <v>500205</v>
      </c>
      <c r="H183" s="226">
        <v>500205</v>
      </c>
      <c r="I183" s="226">
        <v>120000</v>
      </c>
      <c r="J183" s="226">
        <v>0</v>
      </c>
      <c r="K183" s="226">
        <f>G183</f>
        <v>500205</v>
      </c>
      <c r="L183" s="227" t="s">
        <v>21</v>
      </c>
      <c r="M183" s="254">
        <v>45747</v>
      </c>
      <c r="N183" s="258">
        <v>45838</v>
      </c>
      <c r="O183" s="227" t="s">
        <v>21</v>
      </c>
      <c r="P183" s="227" t="s">
        <v>21</v>
      </c>
      <c r="Q183" s="227" t="s">
        <v>21</v>
      </c>
      <c r="R183" s="227" t="s">
        <v>21</v>
      </c>
    </row>
    <row r="184" spans="1:22" ht="38.25" x14ac:dyDescent="0.2">
      <c r="A184" s="468" t="s">
        <v>637</v>
      </c>
      <c r="B184" s="265" t="s">
        <v>189</v>
      </c>
      <c r="C184" s="266" t="s">
        <v>638</v>
      </c>
      <c r="D184" s="265" t="s">
        <v>536</v>
      </c>
      <c r="E184" s="265" t="s">
        <v>187</v>
      </c>
      <c r="F184" s="267">
        <v>642</v>
      </c>
      <c r="G184" s="267">
        <v>580</v>
      </c>
      <c r="H184" s="267">
        <v>290</v>
      </c>
      <c r="I184" s="267">
        <v>435</v>
      </c>
      <c r="J184" s="267">
        <v>435</v>
      </c>
      <c r="K184" s="267">
        <v>290</v>
      </c>
      <c r="L184" s="265" t="s">
        <v>21</v>
      </c>
      <c r="M184" s="268">
        <v>46022</v>
      </c>
      <c r="N184" s="268">
        <v>46022</v>
      </c>
      <c r="O184" s="269">
        <v>4292800</v>
      </c>
      <c r="P184" s="340" t="s">
        <v>21</v>
      </c>
      <c r="Q184" s="270">
        <v>3219600</v>
      </c>
      <c r="R184" s="270">
        <v>1855855.7</v>
      </c>
      <c r="S184" s="330"/>
      <c r="T184" s="330"/>
      <c r="V184" s="330"/>
    </row>
    <row r="185" spans="1:22" ht="25.5" x14ac:dyDescent="0.2">
      <c r="A185" s="469"/>
      <c r="B185" s="271" t="s">
        <v>639</v>
      </c>
      <c r="C185" s="229"/>
      <c r="D185" s="229"/>
      <c r="E185" s="184" t="s">
        <v>187</v>
      </c>
      <c r="F185" s="230">
        <v>642</v>
      </c>
      <c r="G185" s="230">
        <v>180</v>
      </c>
      <c r="H185" s="230">
        <v>90</v>
      </c>
      <c r="I185" s="230">
        <v>151</v>
      </c>
      <c r="J185" s="230">
        <v>151</v>
      </c>
      <c r="K185" s="230">
        <v>90</v>
      </c>
      <c r="L185" s="184" t="s">
        <v>21</v>
      </c>
      <c r="M185" s="272">
        <v>45838</v>
      </c>
      <c r="N185" s="272">
        <v>45838</v>
      </c>
      <c r="O185" s="341" t="s">
        <v>21</v>
      </c>
      <c r="P185" s="331" t="s">
        <v>21</v>
      </c>
      <c r="Q185" s="331" t="s">
        <v>21</v>
      </c>
      <c r="R185" s="331" t="s">
        <v>21</v>
      </c>
      <c r="T185" s="330"/>
    </row>
    <row r="186" spans="1:22" ht="25.5" x14ac:dyDescent="0.2">
      <c r="A186" s="469"/>
      <c r="B186" s="271" t="s">
        <v>640</v>
      </c>
      <c r="C186" s="229"/>
      <c r="D186" s="229"/>
      <c r="E186" s="184" t="s">
        <v>414</v>
      </c>
      <c r="F186" s="230">
        <v>642</v>
      </c>
      <c r="G186" s="230">
        <v>200</v>
      </c>
      <c r="H186" s="230">
        <v>100</v>
      </c>
      <c r="I186" s="230">
        <v>137</v>
      </c>
      <c r="J186" s="230">
        <v>137</v>
      </c>
      <c r="K186" s="230">
        <v>100</v>
      </c>
      <c r="L186" s="184" t="s">
        <v>21</v>
      </c>
      <c r="M186" s="272">
        <v>45838</v>
      </c>
      <c r="N186" s="272">
        <v>45838</v>
      </c>
      <c r="O186" s="341" t="s">
        <v>21</v>
      </c>
      <c r="P186" s="331" t="s">
        <v>21</v>
      </c>
      <c r="Q186" s="331" t="s">
        <v>21</v>
      </c>
      <c r="R186" s="331" t="s">
        <v>21</v>
      </c>
      <c r="T186" s="330"/>
    </row>
    <row r="187" spans="1:22" ht="25.5" x14ac:dyDescent="0.2">
      <c r="A187" s="470"/>
      <c r="B187" s="273" t="s">
        <v>641</v>
      </c>
      <c r="C187" s="253"/>
      <c r="D187" s="253"/>
      <c r="E187" s="184" t="s">
        <v>414</v>
      </c>
      <c r="F187" s="226">
        <v>642</v>
      </c>
      <c r="G187" s="226">
        <v>200</v>
      </c>
      <c r="H187" s="226">
        <v>100</v>
      </c>
      <c r="I187" s="226">
        <v>147</v>
      </c>
      <c r="J187" s="226">
        <v>147</v>
      </c>
      <c r="K187" s="226">
        <v>100</v>
      </c>
      <c r="L187" s="227" t="s">
        <v>21</v>
      </c>
      <c r="M187" s="272">
        <v>45838</v>
      </c>
      <c r="N187" s="272">
        <v>45838</v>
      </c>
      <c r="O187" s="341" t="s">
        <v>21</v>
      </c>
      <c r="P187" s="331" t="s">
        <v>21</v>
      </c>
      <c r="Q187" s="331" t="s">
        <v>21</v>
      </c>
      <c r="R187" s="331" t="s">
        <v>21</v>
      </c>
      <c r="T187" s="330"/>
    </row>
    <row r="188" spans="1:22" ht="38.25" x14ac:dyDescent="0.25">
      <c r="A188" s="468" t="s">
        <v>642</v>
      </c>
      <c r="B188" s="265" t="s">
        <v>189</v>
      </c>
      <c r="C188" s="266" t="s">
        <v>638</v>
      </c>
      <c r="D188" s="265" t="s">
        <v>536</v>
      </c>
      <c r="E188" s="265" t="s">
        <v>187</v>
      </c>
      <c r="F188" s="267">
        <v>642</v>
      </c>
      <c r="G188" s="267" t="s">
        <v>545</v>
      </c>
      <c r="H188" s="267" t="s">
        <v>643</v>
      </c>
      <c r="I188" s="267">
        <v>353</v>
      </c>
      <c r="J188" s="267">
        <v>353</v>
      </c>
      <c r="K188" s="267" t="s">
        <v>643</v>
      </c>
      <c r="L188" s="265" t="s">
        <v>21</v>
      </c>
      <c r="M188" s="274">
        <v>46022</v>
      </c>
      <c r="N188" s="274">
        <v>46022</v>
      </c>
      <c r="O188" s="269">
        <v>3936360</v>
      </c>
      <c r="P188" s="340" t="s">
        <v>21</v>
      </c>
      <c r="Q188" s="270">
        <v>2952270</v>
      </c>
      <c r="R188" s="270">
        <v>2447272.7999999998</v>
      </c>
      <c r="T188" s="342"/>
      <c r="U188" s="330"/>
      <c r="V188" s="330"/>
    </row>
    <row r="189" spans="1:22" ht="25.5" x14ac:dyDescent="0.2">
      <c r="A189" s="469"/>
      <c r="B189" s="271" t="s">
        <v>639</v>
      </c>
      <c r="C189" s="229"/>
      <c r="D189" s="229"/>
      <c r="E189" s="184" t="s">
        <v>187</v>
      </c>
      <c r="F189" s="230">
        <v>642</v>
      </c>
      <c r="G189" s="230" t="s">
        <v>644</v>
      </c>
      <c r="H189" s="230">
        <v>80</v>
      </c>
      <c r="I189" s="230">
        <v>107</v>
      </c>
      <c r="J189" s="230">
        <v>107</v>
      </c>
      <c r="K189" s="230">
        <v>80</v>
      </c>
      <c r="L189" s="184" t="s">
        <v>21</v>
      </c>
      <c r="M189" s="272">
        <v>45838</v>
      </c>
      <c r="N189" s="272">
        <v>45838</v>
      </c>
      <c r="O189" s="341" t="s">
        <v>21</v>
      </c>
      <c r="P189" s="331" t="s">
        <v>21</v>
      </c>
      <c r="Q189" s="331" t="s">
        <v>21</v>
      </c>
      <c r="R189" s="331" t="s">
        <v>21</v>
      </c>
      <c r="T189" s="330"/>
      <c r="V189" s="330"/>
    </row>
    <row r="190" spans="1:22" ht="25.5" x14ac:dyDescent="0.2">
      <c r="A190" s="469"/>
      <c r="B190" s="271" t="s">
        <v>640</v>
      </c>
      <c r="C190" s="229"/>
      <c r="D190" s="229"/>
      <c r="E190" s="184" t="s">
        <v>414</v>
      </c>
      <c r="F190" s="230">
        <v>642</v>
      </c>
      <c r="G190" s="230" t="s">
        <v>645</v>
      </c>
      <c r="H190" s="230">
        <v>90</v>
      </c>
      <c r="I190" s="230">
        <v>115</v>
      </c>
      <c r="J190" s="230">
        <v>115</v>
      </c>
      <c r="K190" s="230">
        <v>90</v>
      </c>
      <c r="L190" s="184" t="s">
        <v>21</v>
      </c>
      <c r="M190" s="272">
        <v>45838</v>
      </c>
      <c r="N190" s="272">
        <v>45838</v>
      </c>
      <c r="O190" s="341" t="s">
        <v>21</v>
      </c>
      <c r="P190" s="331" t="s">
        <v>21</v>
      </c>
      <c r="Q190" s="331" t="s">
        <v>21</v>
      </c>
      <c r="R190" s="331" t="s">
        <v>21</v>
      </c>
      <c r="T190" s="330"/>
    </row>
    <row r="191" spans="1:22" ht="25.5" x14ac:dyDescent="0.2">
      <c r="A191" s="470"/>
      <c r="B191" s="273" t="s">
        <v>641</v>
      </c>
      <c r="C191" s="253"/>
      <c r="D191" s="253"/>
      <c r="E191" s="184" t="s">
        <v>414</v>
      </c>
      <c r="F191" s="226">
        <v>642</v>
      </c>
      <c r="G191" s="226" t="s">
        <v>645</v>
      </c>
      <c r="H191" s="226">
        <v>90</v>
      </c>
      <c r="I191" s="226">
        <v>131</v>
      </c>
      <c r="J191" s="226">
        <v>131</v>
      </c>
      <c r="K191" s="226">
        <v>90</v>
      </c>
      <c r="L191" s="227" t="s">
        <v>21</v>
      </c>
      <c r="M191" s="272">
        <v>45838</v>
      </c>
      <c r="N191" s="272">
        <v>45838</v>
      </c>
      <c r="O191" s="341" t="s">
        <v>21</v>
      </c>
      <c r="P191" s="331" t="s">
        <v>21</v>
      </c>
      <c r="Q191" s="331" t="s">
        <v>21</v>
      </c>
      <c r="R191" s="331" t="s">
        <v>21</v>
      </c>
      <c r="T191" s="330"/>
    </row>
    <row r="192" spans="1:22" ht="38.25" x14ac:dyDescent="0.2">
      <c r="A192" s="468" t="s">
        <v>646</v>
      </c>
      <c r="B192" s="265" t="s">
        <v>189</v>
      </c>
      <c r="C192" s="266" t="s">
        <v>638</v>
      </c>
      <c r="D192" s="265" t="s">
        <v>536</v>
      </c>
      <c r="E192" s="265" t="s">
        <v>187</v>
      </c>
      <c r="F192" s="267">
        <v>642</v>
      </c>
      <c r="G192" s="267">
        <v>820</v>
      </c>
      <c r="H192" s="267">
        <v>410</v>
      </c>
      <c r="I192" s="267">
        <v>423</v>
      </c>
      <c r="J192" s="267">
        <v>423</v>
      </c>
      <c r="K192" s="267">
        <v>410</v>
      </c>
      <c r="L192" s="265" t="s">
        <v>21</v>
      </c>
      <c r="M192" s="274">
        <v>46022</v>
      </c>
      <c r="N192" s="274">
        <v>46022</v>
      </c>
      <c r="O192" s="269">
        <v>6564402</v>
      </c>
      <c r="P192" s="340" t="s">
        <v>21</v>
      </c>
      <c r="Q192" s="270">
        <v>4923301.5</v>
      </c>
      <c r="R192" s="270">
        <v>3230175</v>
      </c>
      <c r="T192" s="330"/>
    </row>
    <row r="193" spans="1:20" ht="25.5" x14ac:dyDescent="0.2">
      <c r="A193" s="469"/>
      <c r="B193" s="271" t="s">
        <v>639</v>
      </c>
      <c r="C193" s="229"/>
      <c r="D193" s="229"/>
      <c r="E193" s="184" t="s">
        <v>187</v>
      </c>
      <c r="F193" s="230">
        <v>642</v>
      </c>
      <c r="G193" s="230">
        <v>260</v>
      </c>
      <c r="H193" s="230">
        <v>130</v>
      </c>
      <c r="I193" s="230">
        <v>133</v>
      </c>
      <c r="J193" s="230">
        <v>133</v>
      </c>
      <c r="K193" s="230">
        <v>130</v>
      </c>
      <c r="L193" s="184" t="s">
        <v>21</v>
      </c>
      <c r="M193" s="272">
        <v>45838</v>
      </c>
      <c r="N193" s="272">
        <v>45838</v>
      </c>
      <c r="O193" s="341" t="s">
        <v>21</v>
      </c>
      <c r="P193" s="331" t="s">
        <v>21</v>
      </c>
      <c r="Q193" s="331" t="s">
        <v>21</v>
      </c>
      <c r="R193" s="331" t="s">
        <v>21</v>
      </c>
      <c r="T193" s="330"/>
    </row>
    <row r="194" spans="1:20" ht="25.5" x14ac:dyDescent="0.2">
      <c r="A194" s="469"/>
      <c r="B194" s="271" t="s">
        <v>640</v>
      </c>
      <c r="C194" s="229"/>
      <c r="D194" s="229"/>
      <c r="E194" s="184" t="s">
        <v>414</v>
      </c>
      <c r="F194" s="230">
        <v>642</v>
      </c>
      <c r="G194" s="230">
        <v>280</v>
      </c>
      <c r="H194" s="230">
        <v>140</v>
      </c>
      <c r="I194" s="230">
        <v>142</v>
      </c>
      <c r="J194" s="230">
        <v>142</v>
      </c>
      <c r="K194" s="230">
        <v>140</v>
      </c>
      <c r="L194" s="184" t="s">
        <v>21</v>
      </c>
      <c r="M194" s="272">
        <v>45838</v>
      </c>
      <c r="N194" s="272">
        <v>45838</v>
      </c>
      <c r="O194" s="341" t="s">
        <v>21</v>
      </c>
      <c r="P194" s="331" t="s">
        <v>21</v>
      </c>
      <c r="Q194" s="331" t="s">
        <v>21</v>
      </c>
      <c r="R194" s="331" t="s">
        <v>21</v>
      </c>
      <c r="T194" s="330"/>
    </row>
    <row r="195" spans="1:20" ht="25.5" x14ac:dyDescent="0.2">
      <c r="A195" s="470"/>
      <c r="B195" s="273" t="s">
        <v>641</v>
      </c>
      <c r="C195" s="253"/>
      <c r="D195" s="253"/>
      <c r="E195" s="184" t="s">
        <v>414</v>
      </c>
      <c r="F195" s="226">
        <v>642</v>
      </c>
      <c r="G195" s="226">
        <v>280</v>
      </c>
      <c r="H195" s="226">
        <v>140</v>
      </c>
      <c r="I195" s="226">
        <v>148</v>
      </c>
      <c r="J195" s="226">
        <v>148</v>
      </c>
      <c r="K195" s="226">
        <v>140</v>
      </c>
      <c r="L195" s="227" t="s">
        <v>21</v>
      </c>
      <c r="M195" s="272">
        <v>45838</v>
      </c>
      <c r="N195" s="272">
        <v>45838</v>
      </c>
      <c r="O195" s="341" t="s">
        <v>21</v>
      </c>
      <c r="P195" s="331" t="s">
        <v>21</v>
      </c>
      <c r="Q195" s="331" t="s">
        <v>21</v>
      </c>
      <c r="R195" s="331" t="s">
        <v>21</v>
      </c>
      <c r="T195" s="330"/>
    </row>
    <row r="196" spans="1:20" ht="38.25" x14ac:dyDescent="0.2">
      <c r="A196" s="468" t="s">
        <v>647</v>
      </c>
      <c r="B196" s="265" t="s">
        <v>189</v>
      </c>
      <c r="C196" s="266" t="s">
        <v>638</v>
      </c>
      <c r="D196" s="265" t="s">
        <v>536</v>
      </c>
      <c r="E196" s="265" t="s">
        <v>187</v>
      </c>
      <c r="F196" s="267">
        <v>642</v>
      </c>
      <c r="G196" s="267">
        <v>580</v>
      </c>
      <c r="H196" s="267">
        <v>290</v>
      </c>
      <c r="I196" s="267">
        <v>459</v>
      </c>
      <c r="J196" s="267">
        <v>459</v>
      </c>
      <c r="K196" s="267">
        <v>290</v>
      </c>
      <c r="L196" s="265" t="s">
        <v>21</v>
      </c>
      <c r="M196" s="274">
        <v>46022</v>
      </c>
      <c r="N196" s="274">
        <v>46022</v>
      </c>
      <c r="O196" s="269">
        <v>4434815.5</v>
      </c>
      <c r="P196" s="340" t="s">
        <v>21</v>
      </c>
      <c r="Q196" s="270">
        <v>3326111.62</v>
      </c>
      <c r="R196" s="270">
        <v>1804771.02</v>
      </c>
      <c r="T196" s="330"/>
    </row>
    <row r="197" spans="1:20" ht="25.5" x14ac:dyDescent="0.2">
      <c r="A197" s="469"/>
      <c r="B197" s="271" t="s">
        <v>639</v>
      </c>
      <c r="C197" s="229"/>
      <c r="D197" s="229"/>
      <c r="E197" s="184" t="s">
        <v>187</v>
      </c>
      <c r="F197" s="230">
        <v>642</v>
      </c>
      <c r="G197" s="230">
        <v>180</v>
      </c>
      <c r="H197" s="230">
        <v>90</v>
      </c>
      <c r="I197" s="230">
        <v>153</v>
      </c>
      <c r="J197" s="230">
        <v>153</v>
      </c>
      <c r="K197" s="230">
        <v>90</v>
      </c>
      <c r="L197" s="184" t="s">
        <v>21</v>
      </c>
      <c r="M197" s="272">
        <v>45838</v>
      </c>
      <c r="N197" s="272">
        <v>45838</v>
      </c>
      <c r="O197" s="341" t="s">
        <v>21</v>
      </c>
      <c r="P197" s="331" t="s">
        <v>21</v>
      </c>
      <c r="Q197" s="331" t="s">
        <v>21</v>
      </c>
      <c r="R197" s="331" t="s">
        <v>21</v>
      </c>
      <c r="T197" s="330"/>
    </row>
    <row r="198" spans="1:20" ht="25.5" x14ac:dyDescent="0.2">
      <c r="A198" s="469"/>
      <c r="B198" s="271" t="s">
        <v>640</v>
      </c>
      <c r="C198" s="229"/>
      <c r="D198" s="229"/>
      <c r="E198" s="184" t="s">
        <v>414</v>
      </c>
      <c r="F198" s="230">
        <v>642</v>
      </c>
      <c r="G198" s="230">
        <v>200</v>
      </c>
      <c r="H198" s="230">
        <v>100</v>
      </c>
      <c r="I198" s="230">
        <v>157</v>
      </c>
      <c r="J198" s="230">
        <v>157</v>
      </c>
      <c r="K198" s="230">
        <v>100</v>
      </c>
      <c r="L198" s="184" t="s">
        <v>21</v>
      </c>
      <c r="M198" s="272">
        <v>45838</v>
      </c>
      <c r="N198" s="272">
        <v>45838</v>
      </c>
      <c r="O198" s="341" t="s">
        <v>21</v>
      </c>
      <c r="P198" s="331" t="s">
        <v>21</v>
      </c>
      <c r="Q198" s="331" t="s">
        <v>21</v>
      </c>
      <c r="R198" s="331" t="s">
        <v>21</v>
      </c>
      <c r="T198" s="330"/>
    </row>
    <row r="199" spans="1:20" ht="25.5" x14ac:dyDescent="0.2">
      <c r="A199" s="470"/>
      <c r="B199" s="273" t="s">
        <v>641</v>
      </c>
      <c r="C199" s="253"/>
      <c r="D199" s="253"/>
      <c r="E199" s="184" t="s">
        <v>414</v>
      </c>
      <c r="F199" s="226">
        <v>642</v>
      </c>
      <c r="G199" s="226">
        <v>200</v>
      </c>
      <c r="H199" s="226">
        <v>100</v>
      </c>
      <c r="I199" s="226">
        <v>149</v>
      </c>
      <c r="J199" s="226">
        <v>149</v>
      </c>
      <c r="K199" s="226">
        <v>100</v>
      </c>
      <c r="L199" s="227" t="s">
        <v>21</v>
      </c>
      <c r="M199" s="272">
        <v>45838</v>
      </c>
      <c r="N199" s="272">
        <v>45838</v>
      </c>
      <c r="O199" s="341" t="s">
        <v>21</v>
      </c>
      <c r="P199" s="331" t="s">
        <v>21</v>
      </c>
      <c r="Q199" s="331" t="s">
        <v>21</v>
      </c>
      <c r="R199" s="331" t="s">
        <v>21</v>
      </c>
      <c r="T199" s="330"/>
    </row>
    <row r="200" spans="1:20" ht="38.25" x14ac:dyDescent="0.2">
      <c r="A200" s="468" t="s">
        <v>648</v>
      </c>
      <c r="B200" s="265" t="s">
        <v>189</v>
      </c>
      <c r="C200" s="266" t="s">
        <v>638</v>
      </c>
      <c r="D200" s="265" t="s">
        <v>536</v>
      </c>
      <c r="E200" s="265" t="s">
        <v>187</v>
      </c>
      <c r="F200" s="267">
        <v>642</v>
      </c>
      <c r="G200" s="267">
        <v>760</v>
      </c>
      <c r="H200" s="267" t="s">
        <v>649</v>
      </c>
      <c r="I200" s="267">
        <v>512</v>
      </c>
      <c r="J200" s="267">
        <v>512</v>
      </c>
      <c r="K200" s="267">
        <v>175</v>
      </c>
      <c r="L200" s="265" t="s">
        <v>21</v>
      </c>
      <c r="M200" s="274">
        <v>46022</v>
      </c>
      <c r="N200" s="274">
        <v>46022</v>
      </c>
      <c r="O200" s="269">
        <v>5742466.75</v>
      </c>
      <c r="P200" s="340" t="s">
        <v>21</v>
      </c>
      <c r="Q200" s="270">
        <v>4306850.0599999996</v>
      </c>
      <c r="R200" s="275">
        <v>2640170.75</v>
      </c>
      <c r="T200" s="330"/>
    </row>
    <row r="201" spans="1:20" s="327" customFormat="1" ht="25.5" x14ac:dyDescent="0.2">
      <c r="A201" s="469"/>
      <c r="B201" s="271" t="s">
        <v>639</v>
      </c>
      <c r="C201" s="229"/>
      <c r="D201" s="229"/>
      <c r="E201" s="184" t="s">
        <v>187</v>
      </c>
      <c r="F201" s="230">
        <v>642</v>
      </c>
      <c r="G201" s="230">
        <v>240</v>
      </c>
      <c r="H201" s="230">
        <v>120</v>
      </c>
      <c r="I201" s="230">
        <v>188</v>
      </c>
      <c r="J201" s="230">
        <v>188</v>
      </c>
      <c r="K201" s="230">
        <v>120</v>
      </c>
      <c r="L201" s="184" t="s">
        <v>21</v>
      </c>
      <c r="M201" s="272">
        <v>45838</v>
      </c>
      <c r="N201" s="272">
        <v>45838</v>
      </c>
      <c r="O201" s="343" t="s">
        <v>21</v>
      </c>
      <c r="P201" s="344" t="s">
        <v>21</v>
      </c>
      <c r="Q201" s="344" t="s">
        <v>21</v>
      </c>
      <c r="R201" s="344" t="s">
        <v>21</v>
      </c>
      <c r="T201" s="345"/>
    </row>
    <row r="202" spans="1:20" s="327" customFormat="1" ht="25.5" x14ac:dyDescent="0.2">
      <c r="A202" s="469"/>
      <c r="B202" s="271" t="s">
        <v>640</v>
      </c>
      <c r="C202" s="229"/>
      <c r="D202" s="229"/>
      <c r="E202" s="184" t="s">
        <v>414</v>
      </c>
      <c r="F202" s="230">
        <v>642</v>
      </c>
      <c r="G202" s="230">
        <v>260</v>
      </c>
      <c r="H202" s="230">
        <v>130</v>
      </c>
      <c r="I202" s="230">
        <v>160</v>
      </c>
      <c r="J202" s="230">
        <v>160</v>
      </c>
      <c r="K202" s="230">
        <v>130</v>
      </c>
      <c r="L202" s="184" t="s">
        <v>21</v>
      </c>
      <c r="M202" s="272">
        <v>45838</v>
      </c>
      <c r="N202" s="272">
        <v>45838</v>
      </c>
      <c r="O202" s="343" t="s">
        <v>21</v>
      </c>
      <c r="P202" s="344" t="s">
        <v>21</v>
      </c>
      <c r="Q202" s="344" t="s">
        <v>21</v>
      </c>
      <c r="R202" s="344" t="s">
        <v>21</v>
      </c>
      <c r="T202" s="345"/>
    </row>
    <row r="203" spans="1:20" s="327" customFormat="1" ht="25.5" x14ac:dyDescent="0.2">
      <c r="A203" s="470"/>
      <c r="B203" s="271" t="s">
        <v>641</v>
      </c>
      <c r="C203" s="229"/>
      <c r="D203" s="229"/>
      <c r="E203" s="184" t="s">
        <v>414</v>
      </c>
      <c r="F203" s="230">
        <v>642</v>
      </c>
      <c r="G203" s="230">
        <v>260</v>
      </c>
      <c r="H203" s="230">
        <v>130</v>
      </c>
      <c r="I203" s="230">
        <v>164</v>
      </c>
      <c r="J203" s="230">
        <v>164</v>
      </c>
      <c r="K203" s="230">
        <v>130</v>
      </c>
      <c r="L203" s="184" t="s">
        <v>21</v>
      </c>
      <c r="M203" s="272">
        <v>45838</v>
      </c>
      <c r="N203" s="272">
        <v>45838</v>
      </c>
      <c r="O203" s="343" t="s">
        <v>21</v>
      </c>
      <c r="P203" s="344" t="s">
        <v>21</v>
      </c>
      <c r="Q203" s="344" t="s">
        <v>21</v>
      </c>
      <c r="R203" s="344" t="s">
        <v>21</v>
      </c>
      <c r="T203" s="345"/>
    </row>
    <row r="204" spans="1:20" ht="38.25" x14ac:dyDescent="0.2">
      <c r="A204" s="468" t="s">
        <v>650</v>
      </c>
      <c r="B204" s="265" t="s">
        <v>189</v>
      </c>
      <c r="C204" s="266" t="s">
        <v>638</v>
      </c>
      <c r="D204" s="265" t="s">
        <v>536</v>
      </c>
      <c r="E204" s="265" t="s">
        <v>187</v>
      </c>
      <c r="F204" s="267">
        <v>642</v>
      </c>
      <c r="G204" s="267" t="s">
        <v>651</v>
      </c>
      <c r="H204" s="267">
        <v>380</v>
      </c>
      <c r="I204" s="267">
        <v>498</v>
      </c>
      <c r="J204" s="267">
        <v>498</v>
      </c>
      <c r="K204" s="267">
        <v>380</v>
      </c>
      <c r="L204" s="265" t="s">
        <v>21</v>
      </c>
      <c r="M204" s="274">
        <v>45747</v>
      </c>
      <c r="N204" s="274">
        <v>45747</v>
      </c>
      <c r="O204" s="269">
        <v>5682840</v>
      </c>
      <c r="P204" s="340" t="s">
        <v>21</v>
      </c>
      <c r="Q204" s="275">
        <v>4262130</v>
      </c>
      <c r="R204" s="270">
        <v>2553110</v>
      </c>
      <c r="T204" s="330"/>
    </row>
    <row r="205" spans="1:20" ht="25.5" x14ac:dyDescent="0.2">
      <c r="A205" s="469"/>
      <c r="B205" s="271" t="s">
        <v>639</v>
      </c>
      <c r="C205" s="229"/>
      <c r="D205" s="229"/>
      <c r="E205" s="184" t="s">
        <v>187</v>
      </c>
      <c r="F205" s="230">
        <v>642</v>
      </c>
      <c r="G205" s="230" t="s">
        <v>546</v>
      </c>
      <c r="H205" s="230">
        <v>120</v>
      </c>
      <c r="I205" s="230">
        <v>212</v>
      </c>
      <c r="J205" s="230">
        <v>212</v>
      </c>
      <c r="K205" s="230">
        <v>120</v>
      </c>
      <c r="L205" s="184" t="s">
        <v>21</v>
      </c>
      <c r="M205" s="272">
        <v>45838</v>
      </c>
      <c r="N205" s="272">
        <v>45838</v>
      </c>
      <c r="O205" s="341" t="s">
        <v>21</v>
      </c>
      <c r="P205" s="331" t="s">
        <v>21</v>
      </c>
      <c r="Q205" s="331" t="s">
        <v>21</v>
      </c>
      <c r="R205" s="331" t="s">
        <v>21</v>
      </c>
      <c r="T205" s="330"/>
    </row>
    <row r="206" spans="1:20" ht="25.5" x14ac:dyDescent="0.2">
      <c r="A206" s="469"/>
      <c r="B206" s="271" t="s">
        <v>640</v>
      </c>
      <c r="C206" s="229"/>
      <c r="D206" s="229"/>
      <c r="E206" s="184" t="s">
        <v>414</v>
      </c>
      <c r="F206" s="230">
        <v>642</v>
      </c>
      <c r="G206" s="230" t="s">
        <v>652</v>
      </c>
      <c r="H206" s="230">
        <v>130</v>
      </c>
      <c r="I206" s="230">
        <v>142</v>
      </c>
      <c r="J206" s="230">
        <v>142</v>
      </c>
      <c r="K206" s="230">
        <v>130</v>
      </c>
      <c r="L206" s="184" t="s">
        <v>21</v>
      </c>
      <c r="M206" s="272">
        <v>45838</v>
      </c>
      <c r="N206" s="272">
        <v>45838</v>
      </c>
      <c r="O206" s="341" t="s">
        <v>21</v>
      </c>
      <c r="P206" s="331" t="s">
        <v>21</v>
      </c>
      <c r="Q206" s="331" t="s">
        <v>21</v>
      </c>
      <c r="R206" s="331" t="s">
        <v>21</v>
      </c>
      <c r="T206" s="330"/>
    </row>
    <row r="207" spans="1:20" ht="25.5" x14ac:dyDescent="0.2">
      <c r="A207" s="470"/>
      <c r="B207" s="273" t="s">
        <v>641</v>
      </c>
      <c r="C207" s="253"/>
      <c r="D207" s="253"/>
      <c r="E207" s="184" t="s">
        <v>414</v>
      </c>
      <c r="F207" s="226">
        <v>642</v>
      </c>
      <c r="G207" s="226" t="s">
        <v>652</v>
      </c>
      <c r="H207" s="226">
        <v>130</v>
      </c>
      <c r="I207" s="226">
        <v>144</v>
      </c>
      <c r="J207" s="226">
        <v>144</v>
      </c>
      <c r="K207" s="226">
        <v>130</v>
      </c>
      <c r="L207" s="227" t="s">
        <v>21</v>
      </c>
      <c r="M207" s="272">
        <v>45838</v>
      </c>
      <c r="N207" s="272">
        <v>45838</v>
      </c>
      <c r="O207" s="341" t="s">
        <v>21</v>
      </c>
      <c r="P207" s="331" t="s">
        <v>21</v>
      </c>
      <c r="Q207" s="331" t="s">
        <v>21</v>
      </c>
      <c r="R207" s="331" t="s">
        <v>21</v>
      </c>
      <c r="T207" s="330"/>
    </row>
    <row r="208" spans="1:20" ht="38.25" x14ac:dyDescent="0.2">
      <c r="A208" s="468" t="s">
        <v>653</v>
      </c>
      <c r="B208" s="265" t="s">
        <v>189</v>
      </c>
      <c r="C208" s="266" t="s">
        <v>638</v>
      </c>
      <c r="D208" s="265" t="s">
        <v>536</v>
      </c>
      <c r="E208" s="265" t="s">
        <v>187</v>
      </c>
      <c r="F208" s="267">
        <v>642</v>
      </c>
      <c r="G208" s="267" t="s">
        <v>654</v>
      </c>
      <c r="H208" s="267">
        <v>410</v>
      </c>
      <c r="I208" s="267">
        <v>450</v>
      </c>
      <c r="J208" s="267">
        <v>450</v>
      </c>
      <c r="K208" s="267">
        <v>410</v>
      </c>
      <c r="L208" s="265" t="s">
        <v>21</v>
      </c>
      <c r="M208" s="274">
        <v>46022</v>
      </c>
      <c r="N208" s="274">
        <v>46022</v>
      </c>
      <c r="O208" s="269">
        <v>6181628</v>
      </c>
      <c r="P208" s="340" t="s">
        <v>21</v>
      </c>
      <c r="Q208" s="270">
        <v>4636221</v>
      </c>
      <c r="R208" s="270">
        <v>2950461</v>
      </c>
      <c r="T208" s="330"/>
    </row>
    <row r="209" spans="1:20" ht="25.5" x14ac:dyDescent="0.2">
      <c r="A209" s="469"/>
      <c r="B209" s="271" t="s">
        <v>639</v>
      </c>
      <c r="C209" s="229"/>
      <c r="D209" s="229"/>
      <c r="E209" s="184" t="s">
        <v>187</v>
      </c>
      <c r="F209" s="230">
        <v>642</v>
      </c>
      <c r="G209" s="230" t="s">
        <v>652</v>
      </c>
      <c r="H209" s="230">
        <v>130</v>
      </c>
      <c r="I209" s="230">
        <v>150</v>
      </c>
      <c r="J209" s="230">
        <v>150</v>
      </c>
      <c r="K209" s="230">
        <v>130</v>
      </c>
      <c r="L209" s="184" t="s">
        <v>21</v>
      </c>
      <c r="M209" s="272">
        <v>45838</v>
      </c>
      <c r="N209" s="272">
        <v>45838</v>
      </c>
      <c r="O209" s="341" t="s">
        <v>21</v>
      </c>
      <c r="P209" s="331" t="s">
        <v>21</v>
      </c>
      <c r="Q209" s="331" t="s">
        <v>21</v>
      </c>
      <c r="R209" s="331" t="s">
        <v>21</v>
      </c>
      <c r="T209" s="330"/>
    </row>
    <row r="210" spans="1:20" ht="25.5" x14ac:dyDescent="0.2">
      <c r="A210" s="469"/>
      <c r="B210" s="271" t="s">
        <v>640</v>
      </c>
      <c r="C210" s="229"/>
      <c r="D210" s="229"/>
      <c r="E210" s="184" t="s">
        <v>414</v>
      </c>
      <c r="F210" s="230">
        <v>642</v>
      </c>
      <c r="G210" s="230" t="s">
        <v>547</v>
      </c>
      <c r="H210" s="230">
        <v>140</v>
      </c>
      <c r="I210" s="230">
        <v>149</v>
      </c>
      <c r="J210" s="230">
        <v>149</v>
      </c>
      <c r="K210" s="230">
        <v>140</v>
      </c>
      <c r="L210" s="184" t="s">
        <v>21</v>
      </c>
      <c r="M210" s="272">
        <v>45838</v>
      </c>
      <c r="N210" s="272">
        <v>45838</v>
      </c>
      <c r="O210" s="341" t="s">
        <v>21</v>
      </c>
      <c r="P210" s="331" t="s">
        <v>21</v>
      </c>
      <c r="Q210" s="331" t="s">
        <v>21</v>
      </c>
      <c r="R210" s="331" t="s">
        <v>21</v>
      </c>
      <c r="T210" s="330"/>
    </row>
    <row r="211" spans="1:20" ht="25.5" x14ac:dyDescent="0.2">
      <c r="A211" s="470"/>
      <c r="B211" s="273" t="s">
        <v>641</v>
      </c>
      <c r="C211" s="253"/>
      <c r="D211" s="253"/>
      <c r="E211" s="184" t="s">
        <v>414</v>
      </c>
      <c r="F211" s="226">
        <v>642</v>
      </c>
      <c r="G211" s="226" t="s">
        <v>547</v>
      </c>
      <c r="H211" s="226">
        <v>140</v>
      </c>
      <c r="I211" s="226">
        <v>151</v>
      </c>
      <c r="J211" s="226">
        <v>151</v>
      </c>
      <c r="K211" s="226">
        <v>140</v>
      </c>
      <c r="L211" s="227" t="s">
        <v>21</v>
      </c>
      <c r="M211" s="272">
        <v>45838</v>
      </c>
      <c r="N211" s="272">
        <v>45838</v>
      </c>
      <c r="O211" s="341" t="s">
        <v>21</v>
      </c>
      <c r="P211" s="331" t="s">
        <v>21</v>
      </c>
      <c r="Q211" s="331" t="s">
        <v>21</v>
      </c>
      <c r="R211" s="331" t="s">
        <v>21</v>
      </c>
      <c r="T211" s="330"/>
    </row>
    <row r="212" spans="1:20" ht="38.25" x14ac:dyDescent="0.2">
      <c r="A212" s="468" t="s">
        <v>655</v>
      </c>
      <c r="B212" s="265" t="s">
        <v>189</v>
      </c>
      <c r="C212" s="266" t="s">
        <v>638</v>
      </c>
      <c r="D212" s="265" t="s">
        <v>536</v>
      </c>
      <c r="E212" s="265" t="s">
        <v>187</v>
      </c>
      <c r="F212" s="267">
        <v>642</v>
      </c>
      <c r="G212" s="267">
        <v>520</v>
      </c>
      <c r="H212" s="267">
        <v>260</v>
      </c>
      <c r="I212" s="267">
        <v>271</v>
      </c>
      <c r="J212" s="267">
        <v>271</v>
      </c>
      <c r="K212" s="267">
        <v>260</v>
      </c>
      <c r="L212" s="265" t="s">
        <v>21</v>
      </c>
      <c r="M212" s="274">
        <v>46022</v>
      </c>
      <c r="N212" s="274">
        <v>46022</v>
      </c>
      <c r="O212" s="269">
        <v>3836458</v>
      </c>
      <c r="P212" s="340" t="s">
        <v>21</v>
      </c>
      <c r="Q212" s="270">
        <v>2877343.5</v>
      </c>
      <c r="R212" s="270">
        <v>1869447</v>
      </c>
      <c r="T212" s="330"/>
    </row>
    <row r="213" spans="1:20" ht="25.5" x14ac:dyDescent="0.2">
      <c r="A213" s="469"/>
      <c r="B213" s="271" t="s">
        <v>639</v>
      </c>
      <c r="C213" s="229"/>
      <c r="D213" s="229"/>
      <c r="E213" s="184" t="s">
        <v>187</v>
      </c>
      <c r="F213" s="230">
        <v>642</v>
      </c>
      <c r="G213" s="230">
        <v>160</v>
      </c>
      <c r="H213" s="230">
        <v>80</v>
      </c>
      <c r="I213" s="230">
        <v>88</v>
      </c>
      <c r="J213" s="230">
        <v>88</v>
      </c>
      <c r="K213" s="230">
        <v>80</v>
      </c>
      <c r="L213" s="184" t="s">
        <v>21</v>
      </c>
      <c r="M213" s="272">
        <v>45838</v>
      </c>
      <c r="N213" s="272">
        <v>45838</v>
      </c>
      <c r="O213" s="341" t="s">
        <v>21</v>
      </c>
      <c r="P213" s="331" t="s">
        <v>21</v>
      </c>
      <c r="Q213" s="331" t="s">
        <v>21</v>
      </c>
      <c r="R213" s="331" t="s">
        <v>21</v>
      </c>
      <c r="T213" s="330"/>
    </row>
    <row r="214" spans="1:20" ht="25.5" x14ac:dyDescent="0.2">
      <c r="A214" s="469"/>
      <c r="B214" s="271" t="s">
        <v>640</v>
      </c>
      <c r="C214" s="229"/>
      <c r="D214" s="229"/>
      <c r="E214" s="184" t="s">
        <v>414</v>
      </c>
      <c r="F214" s="230">
        <v>642</v>
      </c>
      <c r="G214" s="230">
        <v>180</v>
      </c>
      <c r="H214" s="230">
        <v>90</v>
      </c>
      <c r="I214" s="230">
        <v>92</v>
      </c>
      <c r="J214" s="230">
        <v>92</v>
      </c>
      <c r="K214" s="230">
        <v>90</v>
      </c>
      <c r="L214" s="184" t="s">
        <v>21</v>
      </c>
      <c r="M214" s="272">
        <v>45838</v>
      </c>
      <c r="N214" s="272">
        <v>45838</v>
      </c>
      <c r="O214" s="341" t="s">
        <v>21</v>
      </c>
      <c r="P214" s="331" t="s">
        <v>21</v>
      </c>
      <c r="Q214" s="331" t="s">
        <v>21</v>
      </c>
      <c r="R214" s="331" t="s">
        <v>21</v>
      </c>
      <c r="T214" s="330"/>
    </row>
    <row r="215" spans="1:20" ht="25.5" x14ac:dyDescent="0.2">
      <c r="A215" s="470"/>
      <c r="B215" s="273" t="s">
        <v>641</v>
      </c>
      <c r="C215" s="253"/>
      <c r="D215" s="253"/>
      <c r="E215" s="184" t="s">
        <v>414</v>
      </c>
      <c r="F215" s="226">
        <v>642</v>
      </c>
      <c r="G215" s="226">
        <v>180</v>
      </c>
      <c r="H215" s="226">
        <v>90</v>
      </c>
      <c r="I215" s="226">
        <v>91</v>
      </c>
      <c r="J215" s="226">
        <v>91</v>
      </c>
      <c r="K215" s="226">
        <v>90</v>
      </c>
      <c r="L215" s="227" t="s">
        <v>21</v>
      </c>
      <c r="M215" s="272">
        <v>45838</v>
      </c>
      <c r="N215" s="272">
        <v>45838</v>
      </c>
      <c r="O215" s="341" t="s">
        <v>21</v>
      </c>
      <c r="P215" s="331" t="s">
        <v>21</v>
      </c>
      <c r="Q215" s="331" t="s">
        <v>21</v>
      </c>
      <c r="R215" s="331" t="s">
        <v>21</v>
      </c>
      <c r="T215" s="330"/>
    </row>
    <row r="216" spans="1:20" ht="38.25" x14ac:dyDescent="0.2">
      <c r="A216" s="468" t="s">
        <v>656</v>
      </c>
      <c r="B216" s="265" t="s">
        <v>189</v>
      </c>
      <c r="C216" s="266" t="s">
        <v>638</v>
      </c>
      <c r="D216" s="265" t="s">
        <v>536</v>
      </c>
      <c r="E216" s="265" t="s">
        <v>187</v>
      </c>
      <c r="F216" s="267">
        <v>642</v>
      </c>
      <c r="G216" s="267">
        <v>700</v>
      </c>
      <c r="H216" s="267">
        <v>350</v>
      </c>
      <c r="I216" s="267">
        <v>381</v>
      </c>
      <c r="J216" s="267">
        <v>381</v>
      </c>
      <c r="K216" s="267">
        <v>350</v>
      </c>
      <c r="L216" s="265" t="s">
        <v>21</v>
      </c>
      <c r="M216" s="274">
        <v>46022</v>
      </c>
      <c r="N216" s="274">
        <v>46022</v>
      </c>
      <c r="O216" s="269">
        <v>5133494.87</v>
      </c>
      <c r="P216" s="340" t="s">
        <v>21</v>
      </c>
      <c r="Q216" s="270">
        <v>3850121.15</v>
      </c>
      <c r="R216" s="270">
        <v>2311275.2400000002</v>
      </c>
      <c r="T216" s="330"/>
    </row>
    <row r="217" spans="1:20" ht="25.5" x14ac:dyDescent="0.2">
      <c r="A217" s="469"/>
      <c r="B217" s="271" t="s">
        <v>639</v>
      </c>
      <c r="C217" s="229"/>
      <c r="D217" s="229"/>
      <c r="E217" s="184" t="s">
        <v>187</v>
      </c>
      <c r="F217" s="230">
        <v>642</v>
      </c>
      <c r="G217" s="230">
        <v>220</v>
      </c>
      <c r="H217" s="230">
        <v>110</v>
      </c>
      <c r="I217" s="230">
        <v>137</v>
      </c>
      <c r="J217" s="230">
        <v>137</v>
      </c>
      <c r="K217" s="230">
        <v>110</v>
      </c>
      <c r="L217" s="184" t="s">
        <v>21</v>
      </c>
      <c r="M217" s="272">
        <v>45838</v>
      </c>
      <c r="N217" s="272">
        <v>45838</v>
      </c>
      <c r="O217" s="341" t="s">
        <v>21</v>
      </c>
      <c r="P217" s="331" t="s">
        <v>21</v>
      </c>
      <c r="Q217" s="331" t="s">
        <v>21</v>
      </c>
      <c r="R217" s="331" t="s">
        <v>21</v>
      </c>
      <c r="T217" s="330"/>
    </row>
    <row r="218" spans="1:20" ht="25.5" x14ac:dyDescent="0.2">
      <c r="A218" s="469"/>
      <c r="B218" s="271" t="s">
        <v>640</v>
      </c>
      <c r="C218" s="229"/>
      <c r="D218" s="229"/>
      <c r="E218" s="184" t="s">
        <v>414</v>
      </c>
      <c r="F218" s="230">
        <v>642</v>
      </c>
      <c r="G218" s="230">
        <v>240</v>
      </c>
      <c r="H218" s="230">
        <v>120</v>
      </c>
      <c r="I218" s="230">
        <v>124</v>
      </c>
      <c r="J218" s="230">
        <v>124</v>
      </c>
      <c r="K218" s="230">
        <v>120</v>
      </c>
      <c r="L218" s="184" t="s">
        <v>21</v>
      </c>
      <c r="M218" s="272">
        <v>45838</v>
      </c>
      <c r="N218" s="272">
        <v>45838</v>
      </c>
      <c r="O218" s="341" t="s">
        <v>21</v>
      </c>
      <c r="P218" s="331" t="s">
        <v>21</v>
      </c>
      <c r="Q218" s="331" t="s">
        <v>21</v>
      </c>
      <c r="R218" s="331" t="s">
        <v>21</v>
      </c>
      <c r="T218" s="330"/>
    </row>
    <row r="219" spans="1:20" ht="25.5" x14ac:dyDescent="0.2">
      <c r="A219" s="470"/>
      <c r="B219" s="273" t="s">
        <v>641</v>
      </c>
      <c r="C219" s="253"/>
      <c r="D219" s="253"/>
      <c r="E219" s="184" t="s">
        <v>414</v>
      </c>
      <c r="F219" s="226">
        <v>642</v>
      </c>
      <c r="G219" s="226">
        <v>240</v>
      </c>
      <c r="H219" s="226">
        <v>120</v>
      </c>
      <c r="I219" s="226">
        <v>120</v>
      </c>
      <c r="J219" s="226">
        <v>120</v>
      </c>
      <c r="K219" s="226">
        <v>120</v>
      </c>
      <c r="L219" s="227" t="s">
        <v>21</v>
      </c>
      <c r="M219" s="272">
        <v>45838</v>
      </c>
      <c r="N219" s="272">
        <v>45838</v>
      </c>
      <c r="O219" s="341" t="s">
        <v>21</v>
      </c>
      <c r="P219" s="331" t="s">
        <v>21</v>
      </c>
      <c r="Q219" s="331" t="s">
        <v>21</v>
      </c>
      <c r="R219" s="331" t="s">
        <v>21</v>
      </c>
      <c r="T219" s="330"/>
    </row>
    <row r="220" spans="1:20" ht="38.25" x14ac:dyDescent="0.2">
      <c r="A220" s="468" t="s">
        <v>550</v>
      </c>
      <c r="B220" s="265" t="s">
        <v>189</v>
      </c>
      <c r="C220" s="266" t="s">
        <v>638</v>
      </c>
      <c r="D220" s="265" t="s">
        <v>536</v>
      </c>
      <c r="E220" s="265" t="s">
        <v>187</v>
      </c>
      <c r="F220" s="267">
        <v>642</v>
      </c>
      <c r="G220" s="267" t="s">
        <v>545</v>
      </c>
      <c r="H220" s="267">
        <v>260</v>
      </c>
      <c r="I220" s="267">
        <v>371</v>
      </c>
      <c r="J220" s="267">
        <v>371</v>
      </c>
      <c r="K220" s="267">
        <v>260</v>
      </c>
      <c r="L220" s="265" t="s">
        <v>21</v>
      </c>
      <c r="M220" s="274">
        <v>46022</v>
      </c>
      <c r="N220" s="274">
        <v>46022</v>
      </c>
      <c r="O220" s="269">
        <v>3757326.8</v>
      </c>
      <c r="P220" s="340" t="s">
        <v>21</v>
      </c>
      <c r="Q220" s="270">
        <v>2817995.1</v>
      </c>
      <c r="R220" s="270">
        <v>2023313.1</v>
      </c>
      <c r="T220" s="330"/>
    </row>
    <row r="221" spans="1:20" ht="25.5" x14ac:dyDescent="0.2">
      <c r="A221" s="469"/>
      <c r="B221" s="271" t="s">
        <v>639</v>
      </c>
      <c r="C221" s="229"/>
      <c r="D221" s="229"/>
      <c r="E221" s="184" t="s">
        <v>187</v>
      </c>
      <c r="F221" s="230">
        <v>642</v>
      </c>
      <c r="G221" s="230" t="s">
        <v>644</v>
      </c>
      <c r="H221" s="230">
        <v>80</v>
      </c>
      <c r="I221" s="230">
        <v>160</v>
      </c>
      <c r="J221" s="230">
        <v>160</v>
      </c>
      <c r="K221" s="230">
        <v>80</v>
      </c>
      <c r="L221" s="184" t="s">
        <v>21</v>
      </c>
      <c r="M221" s="272">
        <v>45838</v>
      </c>
      <c r="N221" s="272">
        <v>45838</v>
      </c>
      <c r="O221" s="341" t="s">
        <v>21</v>
      </c>
      <c r="P221" s="331" t="s">
        <v>21</v>
      </c>
      <c r="Q221" s="331" t="s">
        <v>21</v>
      </c>
      <c r="R221" s="331" t="s">
        <v>21</v>
      </c>
      <c r="T221" s="330"/>
    </row>
    <row r="222" spans="1:20" ht="25.5" x14ac:dyDescent="0.2">
      <c r="A222" s="469"/>
      <c r="B222" s="271" t="s">
        <v>640</v>
      </c>
      <c r="C222" s="229"/>
      <c r="D222" s="229"/>
      <c r="E222" s="184" t="s">
        <v>414</v>
      </c>
      <c r="F222" s="230">
        <v>642</v>
      </c>
      <c r="G222" s="230" t="s">
        <v>645</v>
      </c>
      <c r="H222" s="230">
        <v>90</v>
      </c>
      <c r="I222" s="230">
        <v>105</v>
      </c>
      <c r="J222" s="230">
        <v>105</v>
      </c>
      <c r="K222" s="230">
        <v>90</v>
      </c>
      <c r="L222" s="184" t="s">
        <v>21</v>
      </c>
      <c r="M222" s="272">
        <v>45838</v>
      </c>
      <c r="N222" s="272">
        <v>45838</v>
      </c>
      <c r="O222" s="341" t="s">
        <v>21</v>
      </c>
      <c r="P222" s="331" t="s">
        <v>21</v>
      </c>
      <c r="Q222" s="331" t="s">
        <v>21</v>
      </c>
      <c r="R222" s="331" t="s">
        <v>21</v>
      </c>
      <c r="T222" s="330"/>
    </row>
    <row r="223" spans="1:20" ht="25.5" x14ac:dyDescent="0.2">
      <c r="A223" s="470"/>
      <c r="B223" s="273" t="s">
        <v>641</v>
      </c>
      <c r="C223" s="253"/>
      <c r="D223" s="253"/>
      <c r="E223" s="184" t="s">
        <v>414</v>
      </c>
      <c r="F223" s="226">
        <v>642</v>
      </c>
      <c r="G223" s="226" t="s">
        <v>645</v>
      </c>
      <c r="H223" s="226">
        <v>90</v>
      </c>
      <c r="I223" s="226">
        <v>106</v>
      </c>
      <c r="J223" s="226">
        <v>106</v>
      </c>
      <c r="K223" s="226">
        <v>90</v>
      </c>
      <c r="L223" s="227" t="s">
        <v>21</v>
      </c>
      <c r="M223" s="272">
        <v>45838</v>
      </c>
      <c r="N223" s="272">
        <v>45838</v>
      </c>
      <c r="O223" s="341" t="s">
        <v>21</v>
      </c>
      <c r="P223" s="331" t="s">
        <v>21</v>
      </c>
      <c r="Q223" s="331" t="s">
        <v>21</v>
      </c>
      <c r="R223" s="331" t="s">
        <v>21</v>
      </c>
      <c r="T223" s="330"/>
    </row>
    <row r="224" spans="1:20" ht="38.25" x14ac:dyDescent="0.2">
      <c r="A224" s="468" t="s">
        <v>657</v>
      </c>
      <c r="B224" s="265" t="s">
        <v>189</v>
      </c>
      <c r="C224" s="266" t="s">
        <v>638</v>
      </c>
      <c r="D224" s="265" t="s">
        <v>536</v>
      </c>
      <c r="E224" s="265" t="s">
        <v>187</v>
      </c>
      <c r="F224" s="267">
        <v>642</v>
      </c>
      <c r="G224" s="267" t="s">
        <v>658</v>
      </c>
      <c r="H224" s="267">
        <v>350</v>
      </c>
      <c r="I224" s="267">
        <v>596</v>
      </c>
      <c r="J224" s="267">
        <v>596</v>
      </c>
      <c r="K224" s="267">
        <v>350</v>
      </c>
      <c r="L224" s="265" t="s">
        <v>21</v>
      </c>
      <c r="M224" s="274">
        <v>46022</v>
      </c>
      <c r="N224" s="274">
        <v>46022</v>
      </c>
      <c r="O224" s="269">
        <v>5157585</v>
      </c>
      <c r="P224" s="340" t="s">
        <v>21</v>
      </c>
      <c r="Q224" s="270">
        <v>3868188.75</v>
      </c>
      <c r="R224" s="270">
        <v>2545875</v>
      </c>
      <c r="T224" s="330"/>
    </row>
    <row r="225" spans="1:20" ht="25.5" x14ac:dyDescent="0.2">
      <c r="A225" s="469"/>
      <c r="B225" s="271" t="s">
        <v>639</v>
      </c>
      <c r="C225" s="229"/>
      <c r="D225" s="229"/>
      <c r="E225" s="184" t="s">
        <v>187</v>
      </c>
      <c r="F225" s="230">
        <v>642</v>
      </c>
      <c r="G225" s="230" t="s">
        <v>552</v>
      </c>
      <c r="H225" s="230">
        <v>110</v>
      </c>
      <c r="I225" s="230">
        <v>169</v>
      </c>
      <c r="J225" s="230">
        <v>169</v>
      </c>
      <c r="K225" s="230">
        <v>110</v>
      </c>
      <c r="L225" s="184" t="s">
        <v>21</v>
      </c>
      <c r="M225" s="272">
        <v>45838</v>
      </c>
      <c r="N225" s="272">
        <v>45838</v>
      </c>
      <c r="O225" s="341" t="s">
        <v>21</v>
      </c>
      <c r="P225" s="331" t="s">
        <v>21</v>
      </c>
      <c r="Q225" s="331" t="s">
        <v>21</v>
      </c>
      <c r="R225" s="331" t="s">
        <v>21</v>
      </c>
      <c r="T225" s="330"/>
    </row>
    <row r="226" spans="1:20" ht="25.5" x14ac:dyDescent="0.2">
      <c r="A226" s="469"/>
      <c r="B226" s="271" t="s">
        <v>640</v>
      </c>
      <c r="C226" s="229"/>
      <c r="D226" s="229"/>
      <c r="E226" s="184" t="s">
        <v>414</v>
      </c>
      <c r="F226" s="230">
        <v>642</v>
      </c>
      <c r="G226" s="230" t="s">
        <v>546</v>
      </c>
      <c r="H226" s="230">
        <v>120</v>
      </c>
      <c r="I226" s="230">
        <v>168</v>
      </c>
      <c r="J226" s="230">
        <v>168</v>
      </c>
      <c r="K226" s="230">
        <v>120</v>
      </c>
      <c r="L226" s="184" t="s">
        <v>21</v>
      </c>
      <c r="M226" s="272">
        <v>45838</v>
      </c>
      <c r="N226" s="272">
        <v>45838</v>
      </c>
      <c r="O226" s="341" t="s">
        <v>21</v>
      </c>
      <c r="P226" s="331" t="s">
        <v>21</v>
      </c>
      <c r="Q226" s="331" t="s">
        <v>21</v>
      </c>
      <c r="R226" s="331" t="s">
        <v>21</v>
      </c>
      <c r="T226" s="330"/>
    </row>
    <row r="227" spans="1:20" ht="25.5" x14ac:dyDescent="0.2">
      <c r="A227" s="470"/>
      <c r="B227" s="273" t="s">
        <v>641</v>
      </c>
      <c r="C227" s="253"/>
      <c r="D227" s="253"/>
      <c r="E227" s="184" t="s">
        <v>414</v>
      </c>
      <c r="F227" s="226">
        <v>642</v>
      </c>
      <c r="G227" s="226" t="s">
        <v>546</v>
      </c>
      <c r="H227" s="226">
        <v>120</v>
      </c>
      <c r="I227" s="226">
        <v>259</v>
      </c>
      <c r="J227" s="226">
        <v>259</v>
      </c>
      <c r="K227" s="226">
        <v>120</v>
      </c>
      <c r="L227" s="227" t="s">
        <v>21</v>
      </c>
      <c r="M227" s="272">
        <v>45838</v>
      </c>
      <c r="N227" s="272">
        <v>45838</v>
      </c>
      <c r="O227" s="341" t="s">
        <v>21</v>
      </c>
      <c r="P227" s="331" t="s">
        <v>21</v>
      </c>
      <c r="Q227" s="331" t="s">
        <v>21</v>
      </c>
      <c r="R227" s="331" t="s">
        <v>21</v>
      </c>
      <c r="T227" s="330"/>
    </row>
    <row r="228" spans="1:20" ht="38.25" x14ac:dyDescent="0.2">
      <c r="A228" s="468" t="s">
        <v>659</v>
      </c>
      <c r="B228" s="265" t="s">
        <v>189</v>
      </c>
      <c r="C228" s="266" t="s">
        <v>638</v>
      </c>
      <c r="D228" s="265" t="s">
        <v>536</v>
      </c>
      <c r="E228" s="265" t="s">
        <v>187</v>
      </c>
      <c r="F228" s="267">
        <v>642</v>
      </c>
      <c r="G228" s="267">
        <v>460</v>
      </c>
      <c r="H228" s="267">
        <v>230</v>
      </c>
      <c r="I228" s="267">
        <v>356</v>
      </c>
      <c r="J228" s="267">
        <v>356</v>
      </c>
      <c r="K228" s="267">
        <v>230</v>
      </c>
      <c r="L228" s="232" t="s">
        <v>21</v>
      </c>
      <c r="M228" s="274">
        <v>46022</v>
      </c>
      <c r="N228" s="274">
        <v>46022</v>
      </c>
      <c r="O228" s="269">
        <v>3407636.55</v>
      </c>
      <c r="P228" s="340" t="s">
        <v>21</v>
      </c>
      <c r="Q228" s="270">
        <v>2555727.41</v>
      </c>
      <c r="R228" s="276">
        <v>1433358.14</v>
      </c>
      <c r="S228" s="346"/>
      <c r="T228" s="347"/>
    </row>
    <row r="229" spans="1:20" ht="25.5" x14ac:dyDescent="0.2">
      <c r="A229" s="469"/>
      <c r="B229" s="271" t="s">
        <v>639</v>
      </c>
      <c r="C229" s="229"/>
      <c r="D229" s="229"/>
      <c r="E229" s="184" t="s">
        <v>187</v>
      </c>
      <c r="F229" s="230">
        <v>642</v>
      </c>
      <c r="G229" s="230">
        <v>140</v>
      </c>
      <c r="H229" s="230">
        <v>70</v>
      </c>
      <c r="I229" s="230">
        <v>112</v>
      </c>
      <c r="J229" s="230">
        <v>112</v>
      </c>
      <c r="K229" s="230">
        <v>70</v>
      </c>
      <c r="L229" s="184" t="s">
        <v>21</v>
      </c>
      <c r="M229" s="272">
        <v>45838</v>
      </c>
      <c r="N229" s="272">
        <v>45838</v>
      </c>
      <c r="O229" s="341" t="s">
        <v>21</v>
      </c>
      <c r="P229" s="331" t="s">
        <v>21</v>
      </c>
      <c r="Q229" s="331" t="s">
        <v>21</v>
      </c>
      <c r="R229" s="331" t="s">
        <v>21</v>
      </c>
      <c r="S229" s="346"/>
      <c r="T229" s="347"/>
    </row>
    <row r="230" spans="1:20" ht="25.5" x14ac:dyDescent="0.2">
      <c r="A230" s="469"/>
      <c r="B230" s="271" t="s">
        <v>640</v>
      </c>
      <c r="C230" s="229"/>
      <c r="D230" s="229"/>
      <c r="E230" s="184" t="s">
        <v>414</v>
      </c>
      <c r="F230" s="230">
        <v>642</v>
      </c>
      <c r="G230" s="230">
        <v>160</v>
      </c>
      <c r="H230" s="230">
        <v>80</v>
      </c>
      <c r="I230" s="230">
        <v>130</v>
      </c>
      <c r="J230" s="230">
        <v>130</v>
      </c>
      <c r="K230" s="230">
        <v>80</v>
      </c>
      <c r="L230" s="184" t="s">
        <v>21</v>
      </c>
      <c r="M230" s="272">
        <v>45838</v>
      </c>
      <c r="N230" s="272">
        <v>45838</v>
      </c>
      <c r="O230" s="341" t="s">
        <v>21</v>
      </c>
      <c r="P230" s="331" t="s">
        <v>21</v>
      </c>
      <c r="Q230" s="331" t="s">
        <v>21</v>
      </c>
      <c r="R230" s="331" t="s">
        <v>21</v>
      </c>
      <c r="S230" s="346"/>
      <c r="T230" s="347"/>
    </row>
    <row r="231" spans="1:20" ht="25.5" x14ac:dyDescent="0.2">
      <c r="A231" s="470"/>
      <c r="B231" s="273" t="s">
        <v>641</v>
      </c>
      <c r="C231" s="253"/>
      <c r="D231" s="253"/>
      <c r="E231" s="184" t="s">
        <v>414</v>
      </c>
      <c r="F231" s="226">
        <v>642</v>
      </c>
      <c r="G231" s="226">
        <v>160</v>
      </c>
      <c r="H231" s="226">
        <v>80</v>
      </c>
      <c r="I231" s="226">
        <v>114</v>
      </c>
      <c r="J231" s="226">
        <v>114</v>
      </c>
      <c r="K231" s="226">
        <v>80</v>
      </c>
      <c r="L231" s="227" t="s">
        <v>21</v>
      </c>
      <c r="M231" s="272">
        <v>45838</v>
      </c>
      <c r="N231" s="272">
        <v>45838</v>
      </c>
      <c r="O231" s="341" t="s">
        <v>21</v>
      </c>
      <c r="P231" s="331" t="s">
        <v>21</v>
      </c>
      <c r="Q231" s="331" t="s">
        <v>21</v>
      </c>
      <c r="R231" s="331" t="s">
        <v>21</v>
      </c>
      <c r="S231" s="346"/>
      <c r="T231" s="347"/>
    </row>
    <row r="232" spans="1:20" ht="38.25" x14ac:dyDescent="0.2">
      <c r="A232" s="468" t="s">
        <v>660</v>
      </c>
      <c r="B232" s="265" t="s">
        <v>189</v>
      </c>
      <c r="C232" s="266" t="s">
        <v>638</v>
      </c>
      <c r="D232" s="265" t="s">
        <v>536</v>
      </c>
      <c r="E232" s="265" t="s">
        <v>187</v>
      </c>
      <c r="F232" s="267">
        <v>642</v>
      </c>
      <c r="G232" s="267">
        <v>700</v>
      </c>
      <c r="H232" s="267">
        <v>350</v>
      </c>
      <c r="I232" s="267">
        <v>575</v>
      </c>
      <c r="J232" s="267">
        <v>575</v>
      </c>
      <c r="K232" s="267">
        <v>350</v>
      </c>
      <c r="L232" s="265" t="s">
        <v>21</v>
      </c>
      <c r="M232" s="274">
        <v>46022</v>
      </c>
      <c r="N232" s="274">
        <v>46022</v>
      </c>
      <c r="O232" s="269">
        <v>5139033.4000000004</v>
      </c>
      <c r="P232" s="340" t="s">
        <v>21</v>
      </c>
      <c r="Q232" s="270">
        <v>3854275.05</v>
      </c>
      <c r="R232" s="270">
        <v>2269914.9300000002</v>
      </c>
      <c r="T232" s="330"/>
    </row>
    <row r="233" spans="1:20" ht="25.5" x14ac:dyDescent="0.2">
      <c r="A233" s="469"/>
      <c r="B233" s="271" t="s">
        <v>639</v>
      </c>
      <c r="C233" s="229"/>
      <c r="D233" s="229"/>
      <c r="E233" s="184" t="s">
        <v>187</v>
      </c>
      <c r="F233" s="230">
        <v>642</v>
      </c>
      <c r="G233" s="230">
        <v>220</v>
      </c>
      <c r="H233" s="230">
        <v>110</v>
      </c>
      <c r="I233" s="230">
        <v>186</v>
      </c>
      <c r="J233" s="230">
        <v>186</v>
      </c>
      <c r="K233" s="230">
        <v>110</v>
      </c>
      <c r="L233" s="184" t="s">
        <v>21</v>
      </c>
      <c r="M233" s="272">
        <v>45838</v>
      </c>
      <c r="N233" s="272">
        <v>45838</v>
      </c>
      <c r="O233" s="341" t="s">
        <v>21</v>
      </c>
      <c r="P233" s="331" t="s">
        <v>21</v>
      </c>
      <c r="Q233" s="331" t="s">
        <v>21</v>
      </c>
      <c r="R233" s="331" t="s">
        <v>21</v>
      </c>
      <c r="T233" s="330"/>
    </row>
    <row r="234" spans="1:20" ht="25.5" x14ac:dyDescent="0.2">
      <c r="A234" s="469"/>
      <c r="B234" s="271" t="s">
        <v>640</v>
      </c>
      <c r="C234" s="229"/>
      <c r="D234" s="229"/>
      <c r="E234" s="184" t="s">
        <v>414</v>
      </c>
      <c r="F234" s="230">
        <v>642</v>
      </c>
      <c r="G234" s="230">
        <v>240</v>
      </c>
      <c r="H234" s="230">
        <v>120</v>
      </c>
      <c r="I234" s="230">
        <v>201</v>
      </c>
      <c r="J234" s="230">
        <v>201</v>
      </c>
      <c r="K234" s="230">
        <v>120</v>
      </c>
      <c r="L234" s="184" t="s">
        <v>21</v>
      </c>
      <c r="M234" s="272">
        <v>45838</v>
      </c>
      <c r="N234" s="272">
        <v>45838</v>
      </c>
      <c r="O234" s="341" t="s">
        <v>21</v>
      </c>
      <c r="P234" s="331" t="s">
        <v>21</v>
      </c>
      <c r="Q234" s="331" t="s">
        <v>21</v>
      </c>
      <c r="R234" s="331" t="s">
        <v>21</v>
      </c>
      <c r="T234" s="330"/>
    </row>
    <row r="235" spans="1:20" ht="25.5" x14ac:dyDescent="0.2">
      <c r="A235" s="470"/>
      <c r="B235" s="273" t="s">
        <v>641</v>
      </c>
      <c r="C235" s="253"/>
      <c r="D235" s="253"/>
      <c r="E235" s="184" t="s">
        <v>414</v>
      </c>
      <c r="F235" s="226">
        <v>642</v>
      </c>
      <c r="G235" s="226">
        <v>240</v>
      </c>
      <c r="H235" s="226">
        <v>120</v>
      </c>
      <c r="I235" s="226">
        <v>188</v>
      </c>
      <c r="J235" s="226">
        <v>188</v>
      </c>
      <c r="K235" s="226">
        <v>120</v>
      </c>
      <c r="L235" s="227" t="s">
        <v>21</v>
      </c>
      <c r="M235" s="272">
        <v>45838</v>
      </c>
      <c r="N235" s="272">
        <v>45838</v>
      </c>
      <c r="O235" s="341" t="s">
        <v>21</v>
      </c>
      <c r="P235" s="331" t="s">
        <v>21</v>
      </c>
      <c r="Q235" s="331" t="s">
        <v>21</v>
      </c>
      <c r="R235" s="331" t="s">
        <v>21</v>
      </c>
      <c r="T235" s="330"/>
    </row>
    <row r="236" spans="1:20" ht="38.25" x14ac:dyDescent="0.2">
      <c r="A236" s="468" t="s">
        <v>661</v>
      </c>
      <c r="B236" s="265" t="s">
        <v>189</v>
      </c>
      <c r="C236" s="266" t="s">
        <v>638</v>
      </c>
      <c r="D236" s="265" t="s">
        <v>536</v>
      </c>
      <c r="E236" s="265" t="s">
        <v>187</v>
      </c>
      <c r="F236" s="267">
        <v>642</v>
      </c>
      <c r="G236" s="267" t="s">
        <v>551</v>
      </c>
      <c r="H236" s="267">
        <v>230</v>
      </c>
      <c r="I236" s="267">
        <v>282</v>
      </c>
      <c r="J236" s="267">
        <v>282</v>
      </c>
      <c r="K236" s="267">
        <v>230</v>
      </c>
      <c r="L236" s="265" t="s">
        <v>21</v>
      </c>
      <c r="M236" s="274">
        <v>46022</v>
      </c>
      <c r="N236" s="274">
        <v>46022</v>
      </c>
      <c r="O236" s="269">
        <v>3405690</v>
      </c>
      <c r="P236" s="340" t="s">
        <v>21</v>
      </c>
      <c r="Q236" s="270">
        <v>2554267.5</v>
      </c>
      <c r="R236" s="270">
        <v>1569750</v>
      </c>
      <c r="T236" s="330"/>
    </row>
    <row r="237" spans="1:20" ht="25.5" x14ac:dyDescent="0.2">
      <c r="A237" s="469"/>
      <c r="B237" s="271" t="s">
        <v>639</v>
      </c>
      <c r="C237" s="229"/>
      <c r="D237" s="229"/>
      <c r="E237" s="184" t="s">
        <v>187</v>
      </c>
      <c r="F237" s="230">
        <v>642</v>
      </c>
      <c r="G237" s="230" t="s">
        <v>662</v>
      </c>
      <c r="H237" s="230">
        <v>70</v>
      </c>
      <c r="I237" s="230">
        <v>82</v>
      </c>
      <c r="J237" s="230">
        <v>82</v>
      </c>
      <c r="K237" s="230">
        <v>70</v>
      </c>
      <c r="L237" s="184" t="s">
        <v>21</v>
      </c>
      <c r="M237" s="272">
        <v>45838</v>
      </c>
      <c r="N237" s="272">
        <v>45838</v>
      </c>
      <c r="O237" s="341" t="s">
        <v>21</v>
      </c>
      <c r="P237" s="331" t="s">
        <v>21</v>
      </c>
      <c r="Q237" s="331" t="s">
        <v>21</v>
      </c>
      <c r="R237" s="331" t="s">
        <v>21</v>
      </c>
      <c r="T237" s="330"/>
    </row>
    <row r="238" spans="1:20" ht="25.5" x14ac:dyDescent="0.2">
      <c r="A238" s="469"/>
      <c r="B238" s="271" t="s">
        <v>640</v>
      </c>
      <c r="C238" s="229"/>
      <c r="D238" s="229"/>
      <c r="E238" s="184" t="s">
        <v>414</v>
      </c>
      <c r="F238" s="230">
        <v>642</v>
      </c>
      <c r="G238" s="230" t="s">
        <v>644</v>
      </c>
      <c r="H238" s="230">
        <v>80</v>
      </c>
      <c r="I238" s="230">
        <v>100</v>
      </c>
      <c r="J238" s="230">
        <v>100</v>
      </c>
      <c r="K238" s="230">
        <v>80</v>
      </c>
      <c r="L238" s="184" t="s">
        <v>21</v>
      </c>
      <c r="M238" s="272">
        <v>45838</v>
      </c>
      <c r="N238" s="272">
        <v>45838</v>
      </c>
      <c r="O238" s="341" t="s">
        <v>21</v>
      </c>
      <c r="P238" s="331" t="s">
        <v>21</v>
      </c>
      <c r="Q238" s="331" t="s">
        <v>21</v>
      </c>
      <c r="R238" s="331" t="s">
        <v>21</v>
      </c>
      <c r="T238" s="330"/>
    </row>
    <row r="239" spans="1:20" ht="25.5" x14ac:dyDescent="0.2">
      <c r="A239" s="470"/>
      <c r="B239" s="273" t="s">
        <v>641</v>
      </c>
      <c r="C239" s="253"/>
      <c r="D239" s="253"/>
      <c r="E239" s="184" t="s">
        <v>414</v>
      </c>
      <c r="F239" s="226">
        <v>642</v>
      </c>
      <c r="G239" s="226" t="s">
        <v>644</v>
      </c>
      <c r="H239" s="226">
        <v>80</v>
      </c>
      <c r="I239" s="226">
        <v>100</v>
      </c>
      <c r="J239" s="226">
        <v>100</v>
      </c>
      <c r="K239" s="226">
        <v>80</v>
      </c>
      <c r="L239" s="227" t="s">
        <v>21</v>
      </c>
      <c r="M239" s="272">
        <v>45838</v>
      </c>
      <c r="N239" s="272">
        <v>45838</v>
      </c>
      <c r="O239" s="341" t="s">
        <v>21</v>
      </c>
      <c r="P239" s="331" t="s">
        <v>21</v>
      </c>
      <c r="Q239" s="331" t="s">
        <v>21</v>
      </c>
      <c r="R239" s="331" t="s">
        <v>21</v>
      </c>
      <c r="T239" s="330"/>
    </row>
    <row r="240" spans="1:20" ht="38.25" x14ac:dyDescent="0.2">
      <c r="A240" s="468" t="s">
        <v>663</v>
      </c>
      <c r="B240" s="265" t="s">
        <v>189</v>
      </c>
      <c r="C240" s="266" t="s">
        <v>638</v>
      </c>
      <c r="D240" s="265" t="s">
        <v>536</v>
      </c>
      <c r="E240" s="265" t="s">
        <v>187</v>
      </c>
      <c r="F240" s="267">
        <v>642</v>
      </c>
      <c r="G240" s="267" t="s">
        <v>542</v>
      </c>
      <c r="H240" s="267">
        <v>200</v>
      </c>
      <c r="I240" s="267">
        <v>619</v>
      </c>
      <c r="J240" s="267">
        <v>619</v>
      </c>
      <c r="K240" s="267">
        <v>200</v>
      </c>
      <c r="L240" s="265" t="s">
        <v>21</v>
      </c>
      <c r="M240" s="274">
        <v>46022</v>
      </c>
      <c r="N240" s="274">
        <v>46022</v>
      </c>
      <c r="O240" s="269">
        <v>2790802.5</v>
      </c>
      <c r="P240" s="340" t="s">
        <v>21</v>
      </c>
      <c r="Q240" s="270">
        <v>2093101.87</v>
      </c>
      <c r="R240" s="270">
        <v>1141134</v>
      </c>
      <c r="S240" s="330"/>
      <c r="T240" s="347"/>
    </row>
    <row r="241" spans="1:20" ht="25.5" x14ac:dyDescent="0.2">
      <c r="A241" s="469"/>
      <c r="B241" s="271" t="s">
        <v>639</v>
      </c>
      <c r="C241" s="229"/>
      <c r="D241" s="229"/>
      <c r="E241" s="184" t="s">
        <v>187</v>
      </c>
      <c r="F241" s="230">
        <v>642</v>
      </c>
      <c r="G241" s="230" t="s">
        <v>664</v>
      </c>
      <c r="H241" s="230">
        <v>60</v>
      </c>
      <c r="I241" s="230">
        <v>314</v>
      </c>
      <c r="J241" s="230">
        <v>314</v>
      </c>
      <c r="K241" s="230">
        <v>60</v>
      </c>
      <c r="L241" s="184" t="s">
        <v>21</v>
      </c>
      <c r="M241" s="272">
        <v>45838</v>
      </c>
      <c r="N241" s="272">
        <v>45838</v>
      </c>
      <c r="O241" s="341" t="s">
        <v>21</v>
      </c>
      <c r="P241" s="331" t="s">
        <v>21</v>
      </c>
      <c r="Q241" s="331" t="s">
        <v>21</v>
      </c>
      <c r="R241" s="331" t="s">
        <v>21</v>
      </c>
      <c r="S241" s="330"/>
      <c r="T241" s="330"/>
    </row>
    <row r="242" spans="1:20" ht="25.5" x14ac:dyDescent="0.2">
      <c r="A242" s="469"/>
      <c r="B242" s="271" t="s">
        <v>640</v>
      </c>
      <c r="C242" s="229"/>
      <c r="D242" s="229"/>
      <c r="E242" s="184" t="s">
        <v>414</v>
      </c>
      <c r="F242" s="230">
        <v>642</v>
      </c>
      <c r="G242" s="230" t="s">
        <v>662</v>
      </c>
      <c r="H242" s="230">
        <v>70</v>
      </c>
      <c r="I242" s="230">
        <v>155</v>
      </c>
      <c r="J242" s="230">
        <v>155</v>
      </c>
      <c r="K242" s="230">
        <v>70</v>
      </c>
      <c r="L242" s="184" t="s">
        <v>21</v>
      </c>
      <c r="M242" s="272">
        <v>45838</v>
      </c>
      <c r="N242" s="272">
        <v>45838</v>
      </c>
      <c r="O242" s="341" t="s">
        <v>21</v>
      </c>
      <c r="P242" s="331" t="s">
        <v>21</v>
      </c>
      <c r="Q242" s="331" t="s">
        <v>21</v>
      </c>
      <c r="R242" s="331" t="s">
        <v>21</v>
      </c>
      <c r="T242" s="330"/>
    </row>
    <row r="243" spans="1:20" ht="25.5" x14ac:dyDescent="0.2">
      <c r="A243" s="470"/>
      <c r="B243" s="273" t="s">
        <v>641</v>
      </c>
      <c r="C243" s="253"/>
      <c r="D243" s="253"/>
      <c r="E243" s="184" t="s">
        <v>414</v>
      </c>
      <c r="F243" s="226">
        <v>642</v>
      </c>
      <c r="G243" s="226" t="s">
        <v>662</v>
      </c>
      <c r="H243" s="226">
        <v>70</v>
      </c>
      <c r="I243" s="226">
        <v>150</v>
      </c>
      <c r="J243" s="226">
        <v>150</v>
      </c>
      <c r="K243" s="226">
        <v>70</v>
      </c>
      <c r="L243" s="227" t="s">
        <v>21</v>
      </c>
      <c r="M243" s="272">
        <v>45838</v>
      </c>
      <c r="N243" s="272">
        <v>45838</v>
      </c>
      <c r="O243" s="341" t="s">
        <v>21</v>
      </c>
      <c r="P243" s="331" t="s">
        <v>21</v>
      </c>
      <c r="Q243" s="331" t="s">
        <v>21</v>
      </c>
      <c r="R243" s="331" t="s">
        <v>21</v>
      </c>
      <c r="T243" s="330"/>
    </row>
    <row r="244" spans="1:20" ht="38.25" x14ac:dyDescent="0.2">
      <c r="A244" s="468" t="s">
        <v>665</v>
      </c>
      <c r="B244" s="265" t="s">
        <v>189</v>
      </c>
      <c r="C244" s="266" t="s">
        <v>638</v>
      </c>
      <c r="D244" s="265" t="s">
        <v>536</v>
      </c>
      <c r="E244" s="265" t="s">
        <v>187</v>
      </c>
      <c r="F244" s="267">
        <v>642</v>
      </c>
      <c r="G244" s="267">
        <v>640</v>
      </c>
      <c r="H244" s="267">
        <v>320</v>
      </c>
      <c r="I244" s="267">
        <v>346</v>
      </c>
      <c r="J244" s="267">
        <v>346</v>
      </c>
      <c r="K244" s="267">
        <v>320</v>
      </c>
      <c r="L244" s="265" t="s">
        <v>21</v>
      </c>
      <c r="M244" s="274">
        <v>46022</v>
      </c>
      <c r="N244" s="274">
        <v>46022</v>
      </c>
      <c r="O244" s="269">
        <v>4503415</v>
      </c>
      <c r="P244" s="340" t="s">
        <v>21</v>
      </c>
      <c r="Q244" s="270">
        <v>3377561.25</v>
      </c>
      <c r="R244" s="270">
        <v>2102107.5</v>
      </c>
      <c r="T244" s="330"/>
    </row>
    <row r="245" spans="1:20" ht="25.5" x14ac:dyDescent="0.2">
      <c r="A245" s="469"/>
      <c r="B245" s="271" t="s">
        <v>639</v>
      </c>
      <c r="C245" s="229"/>
      <c r="D245" s="229"/>
      <c r="E245" s="184" t="s">
        <v>187</v>
      </c>
      <c r="F245" s="230">
        <v>642</v>
      </c>
      <c r="G245" s="230">
        <v>200</v>
      </c>
      <c r="H245" s="230">
        <v>100</v>
      </c>
      <c r="I245" s="230">
        <v>114</v>
      </c>
      <c r="J245" s="230">
        <v>114</v>
      </c>
      <c r="K245" s="230">
        <v>100</v>
      </c>
      <c r="L245" s="184" t="s">
        <v>21</v>
      </c>
      <c r="M245" s="272">
        <v>45838</v>
      </c>
      <c r="N245" s="272">
        <v>45838</v>
      </c>
      <c r="O245" s="341" t="s">
        <v>21</v>
      </c>
      <c r="P245" s="331" t="s">
        <v>21</v>
      </c>
      <c r="Q245" s="331" t="s">
        <v>21</v>
      </c>
      <c r="R245" s="331" t="s">
        <v>21</v>
      </c>
      <c r="T245" s="330"/>
    </row>
    <row r="246" spans="1:20" ht="25.5" x14ac:dyDescent="0.2">
      <c r="A246" s="469"/>
      <c r="B246" s="271" t="s">
        <v>640</v>
      </c>
      <c r="C246" s="229"/>
      <c r="D246" s="229"/>
      <c r="E246" s="184" t="s">
        <v>414</v>
      </c>
      <c r="F246" s="230">
        <v>642</v>
      </c>
      <c r="G246" s="230">
        <v>220</v>
      </c>
      <c r="H246" s="230">
        <v>110</v>
      </c>
      <c r="I246" s="230">
        <v>116</v>
      </c>
      <c r="J246" s="230">
        <v>116</v>
      </c>
      <c r="K246" s="230">
        <v>110</v>
      </c>
      <c r="L246" s="184" t="s">
        <v>21</v>
      </c>
      <c r="M246" s="272">
        <v>45838</v>
      </c>
      <c r="N246" s="272">
        <v>45838</v>
      </c>
      <c r="O246" s="341" t="s">
        <v>21</v>
      </c>
      <c r="P246" s="331" t="s">
        <v>21</v>
      </c>
      <c r="Q246" s="331" t="s">
        <v>21</v>
      </c>
      <c r="R246" s="331" t="s">
        <v>21</v>
      </c>
      <c r="T246" s="330"/>
    </row>
    <row r="247" spans="1:20" ht="25.5" x14ac:dyDescent="0.2">
      <c r="A247" s="470"/>
      <c r="B247" s="273" t="s">
        <v>641</v>
      </c>
      <c r="C247" s="253"/>
      <c r="D247" s="253"/>
      <c r="E247" s="184" t="s">
        <v>414</v>
      </c>
      <c r="F247" s="226">
        <v>642</v>
      </c>
      <c r="G247" s="226">
        <v>220</v>
      </c>
      <c r="H247" s="226">
        <v>110</v>
      </c>
      <c r="I247" s="226">
        <v>116</v>
      </c>
      <c r="J247" s="226">
        <v>116</v>
      </c>
      <c r="K247" s="226">
        <v>110</v>
      </c>
      <c r="L247" s="227" t="s">
        <v>21</v>
      </c>
      <c r="M247" s="272">
        <v>45838</v>
      </c>
      <c r="N247" s="272">
        <v>45838</v>
      </c>
      <c r="O247" s="341" t="s">
        <v>21</v>
      </c>
      <c r="P247" s="331" t="s">
        <v>21</v>
      </c>
      <c r="Q247" s="331" t="s">
        <v>21</v>
      </c>
      <c r="R247" s="331" t="s">
        <v>21</v>
      </c>
      <c r="T247" s="330"/>
    </row>
    <row r="248" spans="1:20" ht="38.25" x14ac:dyDescent="0.2">
      <c r="A248" s="468" t="s">
        <v>666</v>
      </c>
      <c r="B248" s="265" t="s">
        <v>189</v>
      </c>
      <c r="C248" s="266" t="s">
        <v>638</v>
      </c>
      <c r="D248" s="265" t="s">
        <v>536</v>
      </c>
      <c r="E248" s="265" t="s">
        <v>187</v>
      </c>
      <c r="F248" s="267">
        <v>642</v>
      </c>
      <c r="G248" s="267">
        <v>640</v>
      </c>
      <c r="H248" s="267">
        <v>320</v>
      </c>
      <c r="I248" s="267">
        <v>457</v>
      </c>
      <c r="J248" s="267">
        <v>457</v>
      </c>
      <c r="K248" s="267">
        <v>320</v>
      </c>
      <c r="L248" s="265" t="s">
        <v>21</v>
      </c>
      <c r="M248" s="274">
        <v>46022</v>
      </c>
      <c r="N248" s="274">
        <v>46022</v>
      </c>
      <c r="O248" s="269">
        <v>4621500</v>
      </c>
      <c r="P248" s="340" t="s">
        <v>21</v>
      </c>
      <c r="Q248" s="270">
        <v>3466125</v>
      </c>
      <c r="R248" s="270">
        <v>2223070.0499999998</v>
      </c>
      <c r="T248" s="330"/>
    </row>
    <row r="249" spans="1:20" ht="25.5" x14ac:dyDescent="0.2">
      <c r="A249" s="469"/>
      <c r="B249" s="271" t="s">
        <v>639</v>
      </c>
      <c r="C249" s="229"/>
      <c r="D249" s="229"/>
      <c r="E249" s="184" t="s">
        <v>187</v>
      </c>
      <c r="F249" s="230">
        <v>642</v>
      </c>
      <c r="G249" s="230">
        <v>200</v>
      </c>
      <c r="H249" s="230">
        <v>100</v>
      </c>
      <c r="I249" s="230">
        <v>144</v>
      </c>
      <c r="J249" s="230">
        <v>144</v>
      </c>
      <c r="K249" s="230">
        <v>100</v>
      </c>
      <c r="L249" s="184" t="s">
        <v>21</v>
      </c>
      <c r="M249" s="272">
        <v>45838</v>
      </c>
      <c r="N249" s="272">
        <v>45838</v>
      </c>
      <c r="O249" s="341" t="s">
        <v>21</v>
      </c>
      <c r="P249" s="331" t="s">
        <v>21</v>
      </c>
      <c r="Q249" s="331" t="s">
        <v>21</v>
      </c>
      <c r="R249" s="331" t="s">
        <v>21</v>
      </c>
      <c r="T249" s="330"/>
    </row>
    <row r="250" spans="1:20" ht="25.5" x14ac:dyDescent="0.2">
      <c r="A250" s="469"/>
      <c r="B250" s="271" t="s">
        <v>640</v>
      </c>
      <c r="C250" s="229"/>
      <c r="D250" s="229"/>
      <c r="E250" s="184" t="s">
        <v>414</v>
      </c>
      <c r="F250" s="230">
        <v>642</v>
      </c>
      <c r="G250" s="230">
        <v>220</v>
      </c>
      <c r="H250" s="230">
        <v>110</v>
      </c>
      <c r="I250" s="230">
        <v>153</v>
      </c>
      <c r="J250" s="230">
        <v>153</v>
      </c>
      <c r="K250" s="230">
        <v>110</v>
      </c>
      <c r="L250" s="184" t="s">
        <v>21</v>
      </c>
      <c r="M250" s="272">
        <v>45838</v>
      </c>
      <c r="N250" s="272">
        <v>45838</v>
      </c>
      <c r="O250" s="341" t="s">
        <v>21</v>
      </c>
      <c r="P250" s="331" t="s">
        <v>21</v>
      </c>
      <c r="Q250" s="331" t="s">
        <v>21</v>
      </c>
      <c r="R250" s="331" t="s">
        <v>21</v>
      </c>
      <c r="T250" s="330"/>
    </row>
    <row r="251" spans="1:20" ht="25.5" x14ac:dyDescent="0.2">
      <c r="A251" s="470"/>
      <c r="B251" s="273" t="s">
        <v>641</v>
      </c>
      <c r="C251" s="253"/>
      <c r="D251" s="253"/>
      <c r="E251" s="184" t="s">
        <v>414</v>
      </c>
      <c r="F251" s="226">
        <v>642</v>
      </c>
      <c r="G251" s="226">
        <v>220</v>
      </c>
      <c r="H251" s="226">
        <v>110</v>
      </c>
      <c r="I251" s="226">
        <v>160</v>
      </c>
      <c r="J251" s="226">
        <v>160</v>
      </c>
      <c r="K251" s="226">
        <v>110</v>
      </c>
      <c r="L251" s="227" t="s">
        <v>21</v>
      </c>
      <c r="M251" s="272">
        <v>45838</v>
      </c>
      <c r="N251" s="272">
        <v>45838</v>
      </c>
      <c r="O251" s="341" t="s">
        <v>21</v>
      </c>
      <c r="P251" s="331" t="s">
        <v>21</v>
      </c>
      <c r="Q251" s="331" t="s">
        <v>21</v>
      </c>
      <c r="R251" s="331" t="s">
        <v>21</v>
      </c>
      <c r="T251" s="330"/>
    </row>
    <row r="252" spans="1:20" ht="38.25" x14ac:dyDescent="0.2">
      <c r="A252" s="468" t="s">
        <v>667</v>
      </c>
      <c r="B252" s="265" t="s">
        <v>189</v>
      </c>
      <c r="C252" s="266" t="s">
        <v>638</v>
      </c>
      <c r="D252" s="265" t="s">
        <v>536</v>
      </c>
      <c r="E252" s="265" t="s">
        <v>187</v>
      </c>
      <c r="F252" s="267">
        <v>642</v>
      </c>
      <c r="G252" s="267">
        <v>460</v>
      </c>
      <c r="H252" s="267">
        <v>230</v>
      </c>
      <c r="I252" s="267">
        <v>263</v>
      </c>
      <c r="J252" s="267">
        <v>263</v>
      </c>
      <c r="K252" s="267">
        <v>230</v>
      </c>
      <c r="L252" s="265" t="s">
        <v>21</v>
      </c>
      <c r="M252" s="274">
        <v>46022</v>
      </c>
      <c r="N252" s="274">
        <v>46022</v>
      </c>
      <c r="O252" s="269">
        <v>3462500</v>
      </c>
      <c r="P252" s="340" t="s">
        <v>21</v>
      </c>
      <c r="Q252" s="270">
        <v>2596875</v>
      </c>
      <c r="R252" s="270">
        <v>1555909.24</v>
      </c>
      <c r="T252" s="330"/>
    </row>
    <row r="253" spans="1:20" ht="25.5" x14ac:dyDescent="0.2">
      <c r="A253" s="469"/>
      <c r="B253" s="271" t="s">
        <v>639</v>
      </c>
      <c r="C253" s="229"/>
      <c r="D253" s="229"/>
      <c r="E253" s="184" t="s">
        <v>187</v>
      </c>
      <c r="F253" s="230">
        <v>642</v>
      </c>
      <c r="G253" s="230">
        <v>140</v>
      </c>
      <c r="H253" s="230">
        <v>70</v>
      </c>
      <c r="I253" s="230">
        <v>99</v>
      </c>
      <c r="J253" s="230">
        <v>99</v>
      </c>
      <c r="K253" s="230">
        <v>70</v>
      </c>
      <c r="L253" s="184" t="s">
        <v>21</v>
      </c>
      <c r="M253" s="272">
        <v>45838</v>
      </c>
      <c r="N253" s="272">
        <v>45838</v>
      </c>
      <c r="O253" s="341" t="s">
        <v>21</v>
      </c>
      <c r="P253" s="331" t="s">
        <v>21</v>
      </c>
      <c r="Q253" s="331" t="s">
        <v>21</v>
      </c>
      <c r="R253" s="331" t="s">
        <v>21</v>
      </c>
      <c r="T253" s="330"/>
    </row>
    <row r="254" spans="1:20" ht="25.5" x14ac:dyDescent="0.2">
      <c r="A254" s="469"/>
      <c r="B254" s="271" t="s">
        <v>640</v>
      </c>
      <c r="C254" s="229"/>
      <c r="D254" s="229"/>
      <c r="E254" s="184" t="s">
        <v>414</v>
      </c>
      <c r="F254" s="230">
        <v>642</v>
      </c>
      <c r="G254" s="230">
        <v>160</v>
      </c>
      <c r="H254" s="230">
        <v>80</v>
      </c>
      <c r="I254" s="230">
        <v>81</v>
      </c>
      <c r="J254" s="230">
        <v>81</v>
      </c>
      <c r="K254" s="230">
        <v>80</v>
      </c>
      <c r="L254" s="184" t="s">
        <v>21</v>
      </c>
      <c r="M254" s="272">
        <v>45838</v>
      </c>
      <c r="N254" s="272">
        <v>45838</v>
      </c>
      <c r="O254" s="341" t="s">
        <v>21</v>
      </c>
      <c r="P254" s="331" t="s">
        <v>21</v>
      </c>
      <c r="Q254" s="331" t="s">
        <v>21</v>
      </c>
      <c r="R254" s="331" t="s">
        <v>21</v>
      </c>
      <c r="T254" s="330"/>
    </row>
    <row r="255" spans="1:20" ht="25.5" x14ac:dyDescent="0.2">
      <c r="A255" s="470"/>
      <c r="B255" s="273" t="s">
        <v>641</v>
      </c>
      <c r="C255" s="253"/>
      <c r="D255" s="253"/>
      <c r="E255" s="184" t="s">
        <v>414</v>
      </c>
      <c r="F255" s="226">
        <v>642</v>
      </c>
      <c r="G255" s="226">
        <v>160</v>
      </c>
      <c r="H255" s="226">
        <v>80</v>
      </c>
      <c r="I255" s="226">
        <v>83</v>
      </c>
      <c r="J255" s="226">
        <v>83</v>
      </c>
      <c r="K255" s="226">
        <v>80</v>
      </c>
      <c r="L255" s="227" t="s">
        <v>21</v>
      </c>
      <c r="M255" s="272">
        <v>45838</v>
      </c>
      <c r="N255" s="272">
        <v>45838</v>
      </c>
      <c r="O255" s="341" t="s">
        <v>21</v>
      </c>
      <c r="P255" s="331" t="s">
        <v>21</v>
      </c>
      <c r="Q255" s="331" t="s">
        <v>21</v>
      </c>
      <c r="R255" s="331" t="s">
        <v>21</v>
      </c>
      <c r="T255" s="330"/>
    </row>
    <row r="256" spans="1:20" ht="38.25" x14ac:dyDescent="0.2">
      <c r="A256" s="468" t="s">
        <v>668</v>
      </c>
      <c r="B256" s="265" t="s">
        <v>189</v>
      </c>
      <c r="C256" s="266" t="s">
        <v>638</v>
      </c>
      <c r="D256" s="265" t="s">
        <v>536</v>
      </c>
      <c r="E256" s="265" t="s">
        <v>187</v>
      </c>
      <c r="F256" s="267">
        <v>642</v>
      </c>
      <c r="G256" s="267" t="s">
        <v>551</v>
      </c>
      <c r="H256" s="267">
        <v>290</v>
      </c>
      <c r="I256" s="267">
        <v>792</v>
      </c>
      <c r="J256" s="267">
        <v>792</v>
      </c>
      <c r="K256" s="267">
        <v>290</v>
      </c>
      <c r="L256" s="265" t="s">
        <v>21</v>
      </c>
      <c r="M256" s="274">
        <v>46022</v>
      </c>
      <c r="N256" s="274">
        <v>46022</v>
      </c>
      <c r="O256" s="269">
        <v>4136059.5</v>
      </c>
      <c r="P256" s="340" t="s">
        <v>21</v>
      </c>
      <c r="Q256" s="270">
        <v>3102044.62</v>
      </c>
      <c r="R256" s="270">
        <v>1837437.62</v>
      </c>
      <c r="T256" s="330"/>
    </row>
    <row r="257" spans="1:20" ht="25.5" x14ac:dyDescent="0.2">
      <c r="A257" s="469"/>
      <c r="B257" s="271" t="s">
        <v>639</v>
      </c>
      <c r="C257" s="229"/>
      <c r="D257" s="229"/>
      <c r="E257" s="184" t="s">
        <v>187</v>
      </c>
      <c r="F257" s="230">
        <v>642</v>
      </c>
      <c r="G257" s="230">
        <v>180</v>
      </c>
      <c r="H257" s="230">
        <v>90</v>
      </c>
      <c r="I257" s="230">
        <v>288</v>
      </c>
      <c r="J257" s="230">
        <v>288</v>
      </c>
      <c r="K257" s="230">
        <v>90</v>
      </c>
      <c r="L257" s="184" t="s">
        <v>21</v>
      </c>
      <c r="M257" s="272">
        <v>45838</v>
      </c>
      <c r="N257" s="272">
        <v>45838</v>
      </c>
      <c r="O257" s="341" t="s">
        <v>21</v>
      </c>
      <c r="P257" s="331" t="s">
        <v>21</v>
      </c>
      <c r="Q257" s="331" t="s">
        <v>21</v>
      </c>
      <c r="R257" s="331" t="s">
        <v>21</v>
      </c>
      <c r="T257" s="330"/>
    </row>
    <row r="258" spans="1:20" ht="25.5" x14ac:dyDescent="0.2">
      <c r="A258" s="469"/>
      <c r="B258" s="271" t="s">
        <v>640</v>
      </c>
      <c r="C258" s="229"/>
      <c r="D258" s="229"/>
      <c r="E258" s="184" t="s">
        <v>414</v>
      </c>
      <c r="F258" s="230">
        <v>642</v>
      </c>
      <c r="G258" s="230">
        <v>200</v>
      </c>
      <c r="H258" s="230">
        <v>100</v>
      </c>
      <c r="I258" s="230">
        <v>181</v>
      </c>
      <c r="J258" s="230">
        <v>181</v>
      </c>
      <c r="K258" s="230">
        <v>100</v>
      </c>
      <c r="L258" s="184" t="s">
        <v>21</v>
      </c>
      <c r="M258" s="272">
        <v>45838</v>
      </c>
      <c r="N258" s="272">
        <v>45838</v>
      </c>
      <c r="O258" s="341" t="s">
        <v>21</v>
      </c>
      <c r="P258" s="331" t="s">
        <v>21</v>
      </c>
      <c r="Q258" s="331" t="s">
        <v>21</v>
      </c>
      <c r="R258" s="331" t="s">
        <v>21</v>
      </c>
      <c r="T258" s="330"/>
    </row>
    <row r="259" spans="1:20" ht="25.5" x14ac:dyDescent="0.2">
      <c r="A259" s="470"/>
      <c r="B259" s="273" t="s">
        <v>641</v>
      </c>
      <c r="C259" s="253"/>
      <c r="D259" s="253"/>
      <c r="E259" s="184" t="s">
        <v>414</v>
      </c>
      <c r="F259" s="226">
        <v>642</v>
      </c>
      <c r="G259" s="226">
        <v>200</v>
      </c>
      <c r="H259" s="226">
        <v>100</v>
      </c>
      <c r="I259" s="226">
        <v>323</v>
      </c>
      <c r="J259" s="226">
        <v>323</v>
      </c>
      <c r="K259" s="226">
        <v>100</v>
      </c>
      <c r="L259" s="227" t="s">
        <v>21</v>
      </c>
      <c r="M259" s="272">
        <v>45838</v>
      </c>
      <c r="N259" s="272">
        <v>45838</v>
      </c>
      <c r="O259" s="341" t="s">
        <v>21</v>
      </c>
      <c r="P259" s="331" t="s">
        <v>21</v>
      </c>
      <c r="Q259" s="331" t="s">
        <v>21</v>
      </c>
      <c r="R259" s="331" t="s">
        <v>21</v>
      </c>
      <c r="T259" s="330"/>
    </row>
    <row r="260" spans="1:20" ht="38.25" x14ac:dyDescent="0.2">
      <c r="A260" s="468" t="s">
        <v>541</v>
      </c>
      <c r="B260" s="265" t="s">
        <v>189</v>
      </c>
      <c r="C260" s="266" t="s">
        <v>638</v>
      </c>
      <c r="D260" s="265" t="s">
        <v>536</v>
      </c>
      <c r="E260" s="265" t="s">
        <v>187</v>
      </c>
      <c r="F260" s="267">
        <v>642</v>
      </c>
      <c r="G260" s="267">
        <v>480</v>
      </c>
      <c r="H260" s="267">
        <v>290</v>
      </c>
      <c r="I260" s="267">
        <v>355</v>
      </c>
      <c r="J260" s="267">
        <v>355</v>
      </c>
      <c r="K260" s="267">
        <v>290</v>
      </c>
      <c r="L260" s="265" t="s">
        <v>21</v>
      </c>
      <c r="M260" s="274">
        <v>46022</v>
      </c>
      <c r="N260" s="274">
        <v>46022</v>
      </c>
      <c r="O260" s="269">
        <v>4466496.29</v>
      </c>
      <c r="P260" s="340" t="s">
        <v>21</v>
      </c>
      <c r="Q260" s="270">
        <v>3349872.22</v>
      </c>
      <c r="R260" s="270">
        <v>2013297.96</v>
      </c>
      <c r="T260" s="330"/>
    </row>
    <row r="261" spans="1:20" ht="25.5" x14ac:dyDescent="0.2">
      <c r="A261" s="469"/>
      <c r="B261" s="271" t="s">
        <v>639</v>
      </c>
      <c r="C261" s="229"/>
      <c r="D261" s="229"/>
      <c r="E261" s="184" t="s">
        <v>187</v>
      </c>
      <c r="F261" s="230">
        <v>642</v>
      </c>
      <c r="G261" s="230">
        <v>180</v>
      </c>
      <c r="H261" s="230">
        <v>90</v>
      </c>
      <c r="I261" s="230">
        <v>137</v>
      </c>
      <c r="J261" s="230">
        <v>137</v>
      </c>
      <c r="K261" s="230">
        <v>90</v>
      </c>
      <c r="L261" s="184" t="s">
        <v>21</v>
      </c>
      <c r="M261" s="272">
        <v>45838</v>
      </c>
      <c r="N261" s="272">
        <v>45838</v>
      </c>
      <c r="O261" s="341" t="s">
        <v>21</v>
      </c>
      <c r="P261" s="331" t="s">
        <v>21</v>
      </c>
      <c r="Q261" s="331" t="s">
        <v>21</v>
      </c>
      <c r="R261" s="331" t="s">
        <v>21</v>
      </c>
      <c r="T261" s="330"/>
    </row>
    <row r="262" spans="1:20" ht="25.5" x14ac:dyDescent="0.2">
      <c r="A262" s="469"/>
      <c r="B262" s="271" t="s">
        <v>640</v>
      </c>
      <c r="C262" s="229"/>
      <c r="D262" s="229"/>
      <c r="E262" s="184" t="s">
        <v>414</v>
      </c>
      <c r="F262" s="230">
        <v>642</v>
      </c>
      <c r="G262" s="230">
        <v>200</v>
      </c>
      <c r="H262" s="230">
        <v>100</v>
      </c>
      <c r="I262" s="230">
        <v>104</v>
      </c>
      <c r="J262" s="230">
        <v>104</v>
      </c>
      <c r="K262" s="230">
        <v>100</v>
      </c>
      <c r="L262" s="184" t="s">
        <v>21</v>
      </c>
      <c r="M262" s="272">
        <v>45838</v>
      </c>
      <c r="N262" s="272">
        <v>45838</v>
      </c>
      <c r="O262" s="341" t="s">
        <v>21</v>
      </c>
      <c r="P262" s="331" t="s">
        <v>21</v>
      </c>
      <c r="Q262" s="331" t="s">
        <v>21</v>
      </c>
      <c r="R262" s="331" t="s">
        <v>21</v>
      </c>
      <c r="T262" s="330"/>
    </row>
    <row r="263" spans="1:20" ht="25.5" x14ac:dyDescent="0.2">
      <c r="A263" s="470"/>
      <c r="B263" s="273" t="s">
        <v>641</v>
      </c>
      <c r="C263" s="253"/>
      <c r="D263" s="253"/>
      <c r="E263" s="184" t="s">
        <v>414</v>
      </c>
      <c r="F263" s="226">
        <v>642</v>
      </c>
      <c r="G263" s="226">
        <v>200</v>
      </c>
      <c r="H263" s="226">
        <v>100</v>
      </c>
      <c r="I263" s="226">
        <v>114</v>
      </c>
      <c r="J263" s="226">
        <v>114</v>
      </c>
      <c r="K263" s="226">
        <v>100</v>
      </c>
      <c r="L263" s="227" t="s">
        <v>21</v>
      </c>
      <c r="M263" s="272">
        <v>45838</v>
      </c>
      <c r="N263" s="272">
        <v>45838</v>
      </c>
      <c r="O263" s="341" t="s">
        <v>21</v>
      </c>
      <c r="P263" s="331" t="s">
        <v>21</v>
      </c>
      <c r="Q263" s="331" t="s">
        <v>21</v>
      </c>
      <c r="R263" s="331" t="s">
        <v>21</v>
      </c>
      <c r="T263" s="330"/>
    </row>
    <row r="264" spans="1:20" ht="38.25" x14ac:dyDescent="0.2">
      <c r="A264" s="468" t="s">
        <v>669</v>
      </c>
      <c r="B264" s="265" t="s">
        <v>189</v>
      </c>
      <c r="C264" s="266" t="s">
        <v>638</v>
      </c>
      <c r="D264" s="265" t="s">
        <v>536</v>
      </c>
      <c r="E264" s="265" t="s">
        <v>187</v>
      </c>
      <c r="F264" s="267">
        <v>642</v>
      </c>
      <c r="G264" s="267">
        <v>820</v>
      </c>
      <c r="H264" s="267">
        <v>410</v>
      </c>
      <c r="I264" s="267">
        <v>764</v>
      </c>
      <c r="J264" s="267">
        <v>764</v>
      </c>
      <c r="K264" s="267">
        <v>410</v>
      </c>
      <c r="L264" s="265" t="s">
        <v>21</v>
      </c>
      <c r="M264" s="274">
        <v>46022</v>
      </c>
      <c r="N264" s="274">
        <v>46022</v>
      </c>
      <c r="O264" s="269">
        <v>6120135.6200000001</v>
      </c>
      <c r="P264" s="340" t="s">
        <v>21</v>
      </c>
      <c r="Q264" s="270">
        <v>4590101.72</v>
      </c>
      <c r="R264" s="270">
        <v>2606908.21</v>
      </c>
      <c r="T264" s="330"/>
    </row>
    <row r="265" spans="1:20" ht="25.5" x14ac:dyDescent="0.2">
      <c r="A265" s="469"/>
      <c r="B265" s="271" t="s">
        <v>639</v>
      </c>
      <c r="C265" s="229"/>
      <c r="D265" s="229"/>
      <c r="E265" s="184" t="s">
        <v>187</v>
      </c>
      <c r="F265" s="230">
        <v>642</v>
      </c>
      <c r="G265" s="230">
        <v>260</v>
      </c>
      <c r="H265" s="230">
        <v>130</v>
      </c>
      <c r="I265" s="230">
        <v>130</v>
      </c>
      <c r="J265" s="230">
        <v>130</v>
      </c>
      <c r="K265" s="230">
        <v>130</v>
      </c>
      <c r="L265" s="184" t="s">
        <v>21</v>
      </c>
      <c r="M265" s="272">
        <v>45838</v>
      </c>
      <c r="N265" s="272">
        <v>45838</v>
      </c>
      <c r="O265" s="341" t="s">
        <v>21</v>
      </c>
      <c r="P265" s="331" t="s">
        <v>21</v>
      </c>
      <c r="Q265" s="331" t="s">
        <v>21</v>
      </c>
      <c r="R265" s="331" t="s">
        <v>21</v>
      </c>
      <c r="T265" s="330"/>
    </row>
    <row r="266" spans="1:20" ht="25.5" x14ac:dyDescent="0.2">
      <c r="A266" s="469"/>
      <c r="B266" s="271" t="s">
        <v>640</v>
      </c>
      <c r="C266" s="229"/>
      <c r="D266" s="229"/>
      <c r="E266" s="184" t="s">
        <v>414</v>
      </c>
      <c r="F266" s="230">
        <v>642</v>
      </c>
      <c r="G266" s="230">
        <v>280</v>
      </c>
      <c r="H266" s="230">
        <v>140</v>
      </c>
      <c r="I266" s="230">
        <v>288</v>
      </c>
      <c r="J266" s="230">
        <v>288</v>
      </c>
      <c r="K266" s="230">
        <v>140</v>
      </c>
      <c r="L266" s="184" t="s">
        <v>21</v>
      </c>
      <c r="M266" s="272">
        <v>45838</v>
      </c>
      <c r="N266" s="272">
        <v>45838</v>
      </c>
      <c r="O266" s="341" t="s">
        <v>21</v>
      </c>
      <c r="P266" s="331" t="s">
        <v>21</v>
      </c>
      <c r="Q266" s="331" t="s">
        <v>21</v>
      </c>
      <c r="R266" s="331" t="s">
        <v>21</v>
      </c>
      <c r="T266" s="330"/>
    </row>
    <row r="267" spans="1:20" ht="25.5" x14ac:dyDescent="0.2">
      <c r="A267" s="470"/>
      <c r="B267" s="273" t="s">
        <v>641</v>
      </c>
      <c r="C267" s="253"/>
      <c r="D267" s="253"/>
      <c r="E267" s="184" t="s">
        <v>414</v>
      </c>
      <c r="F267" s="226">
        <v>642</v>
      </c>
      <c r="G267" s="226">
        <v>280</v>
      </c>
      <c r="H267" s="226">
        <v>140</v>
      </c>
      <c r="I267" s="226">
        <v>346</v>
      </c>
      <c r="J267" s="226">
        <v>346</v>
      </c>
      <c r="K267" s="226">
        <v>140</v>
      </c>
      <c r="L267" s="227" t="s">
        <v>21</v>
      </c>
      <c r="M267" s="272">
        <v>45838</v>
      </c>
      <c r="N267" s="272">
        <v>45838</v>
      </c>
      <c r="O267" s="341" t="s">
        <v>21</v>
      </c>
      <c r="P267" s="331" t="s">
        <v>21</v>
      </c>
      <c r="Q267" s="331" t="s">
        <v>21</v>
      </c>
      <c r="R267" s="331" t="s">
        <v>21</v>
      </c>
      <c r="T267" s="330"/>
    </row>
    <row r="268" spans="1:20" ht="38.25" x14ac:dyDescent="0.2">
      <c r="A268" s="468" t="s">
        <v>670</v>
      </c>
      <c r="B268" s="265" t="s">
        <v>189</v>
      </c>
      <c r="C268" s="266" t="s">
        <v>638</v>
      </c>
      <c r="D268" s="265" t="s">
        <v>536</v>
      </c>
      <c r="E268" s="265" t="s">
        <v>187</v>
      </c>
      <c r="F268" s="267">
        <v>642</v>
      </c>
      <c r="G268" s="267">
        <v>400</v>
      </c>
      <c r="H268" s="267">
        <v>200</v>
      </c>
      <c r="I268" s="267">
        <v>681</v>
      </c>
      <c r="J268" s="267">
        <v>681</v>
      </c>
      <c r="K268" s="267">
        <v>200</v>
      </c>
      <c r="L268" s="265" t="s">
        <v>21</v>
      </c>
      <c r="M268" s="274">
        <v>46022</v>
      </c>
      <c r="N268" s="274">
        <v>46022</v>
      </c>
      <c r="O268" s="269">
        <v>2035028.2</v>
      </c>
      <c r="P268" s="340" t="s">
        <v>21</v>
      </c>
      <c r="Q268" s="277">
        <v>1526271.15</v>
      </c>
      <c r="R268" s="265">
        <v>190530.88</v>
      </c>
      <c r="T268" s="347"/>
    </row>
    <row r="269" spans="1:20" ht="25.5" x14ac:dyDescent="0.2">
      <c r="A269" s="469"/>
      <c r="B269" s="271" t="s">
        <v>639</v>
      </c>
      <c r="C269" s="253"/>
      <c r="D269" s="229"/>
      <c r="E269" s="184" t="s">
        <v>187</v>
      </c>
      <c r="F269" s="230">
        <v>642</v>
      </c>
      <c r="G269" s="226">
        <v>120</v>
      </c>
      <c r="H269" s="226">
        <v>60</v>
      </c>
      <c r="I269" s="226">
        <v>216</v>
      </c>
      <c r="J269" s="226">
        <v>216</v>
      </c>
      <c r="K269" s="226">
        <v>60</v>
      </c>
      <c r="L269" s="184" t="s">
        <v>21</v>
      </c>
      <c r="M269" s="272">
        <v>45838</v>
      </c>
      <c r="N269" s="272">
        <v>45838</v>
      </c>
      <c r="O269" s="341" t="s">
        <v>21</v>
      </c>
      <c r="P269" s="331" t="s">
        <v>21</v>
      </c>
      <c r="Q269" s="331" t="s">
        <v>21</v>
      </c>
      <c r="R269" s="331" t="s">
        <v>21</v>
      </c>
      <c r="T269" s="330"/>
    </row>
    <row r="270" spans="1:20" ht="25.5" x14ac:dyDescent="0.2">
      <c r="A270" s="469"/>
      <c r="B270" s="271" t="s">
        <v>640</v>
      </c>
      <c r="C270" s="253"/>
      <c r="D270" s="229"/>
      <c r="E270" s="184" t="s">
        <v>414</v>
      </c>
      <c r="F270" s="230">
        <v>642</v>
      </c>
      <c r="G270" s="226">
        <v>140</v>
      </c>
      <c r="H270" s="226">
        <v>70</v>
      </c>
      <c r="I270" s="226">
        <v>234</v>
      </c>
      <c r="J270" s="226">
        <v>234</v>
      </c>
      <c r="K270" s="226">
        <v>70</v>
      </c>
      <c r="L270" s="184" t="s">
        <v>21</v>
      </c>
      <c r="M270" s="272">
        <v>45838</v>
      </c>
      <c r="N270" s="272">
        <v>45838</v>
      </c>
      <c r="O270" s="341" t="s">
        <v>21</v>
      </c>
      <c r="P270" s="331" t="s">
        <v>21</v>
      </c>
      <c r="Q270" s="331" t="s">
        <v>21</v>
      </c>
      <c r="R270" s="331" t="s">
        <v>21</v>
      </c>
      <c r="T270" s="330"/>
    </row>
    <row r="271" spans="1:20" ht="25.5" x14ac:dyDescent="0.2">
      <c r="A271" s="470"/>
      <c r="B271" s="273" t="s">
        <v>641</v>
      </c>
      <c r="C271" s="253"/>
      <c r="D271" s="253"/>
      <c r="E271" s="184" t="s">
        <v>414</v>
      </c>
      <c r="F271" s="226">
        <v>642</v>
      </c>
      <c r="G271" s="226">
        <v>140</v>
      </c>
      <c r="H271" s="226">
        <v>70</v>
      </c>
      <c r="I271" s="226">
        <v>231</v>
      </c>
      <c r="J271" s="226">
        <v>231</v>
      </c>
      <c r="K271" s="226">
        <v>70</v>
      </c>
      <c r="L271" s="227" t="s">
        <v>21</v>
      </c>
      <c r="M271" s="272">
        <v>45838</v>
      </c>
      <c r="N271" s="272">
        <v>45838</v>
      </c>
      <c r="O271" s="341" t="s">
        <v>21</v>
      </c>
      <c r="P271" s="331" t="s">
        <v>21</v>
      </c>
      <c r="Q271" s="331" t="s">
        <v>21</v>
      </c>
      <c r="R271" s="331" t="s">
        <v>21</v>
      </c>
      <c r="T271" s="330"/>
    </row>
    <row r="272" spans="1:20" ht="38.25" x14ac:dyDescent="0.2">
      <c r="A272" s="468" t="s">
        <v>671</v>
      </c>
      <c r="B272" s="265" t="s">
        <v>189</v>
      </c>
      <c r="C272" s="266" t="s">
        <v>638</v>
      </c>
      <c r="D272" s="265" t="s">
        <v>536</v>
      </c>
      <c r="E272" s="265" t="s">
        <v>187</v>
      </c>
      <c r="F272" s="267">
        <v>642</v>
      </c>
      <c r="G272" s="267">
        <v>520</v>
      </c>
      <c r="H272" s="267">
        <v>260</v>
      </c>
      <c r="I272" s="267">
        <v>276</v>
      </c>
      <c r="J272" s="267">
        <v>276</v>
      </c>
      <c r="K272" s="267">
        <v>260</v>
      </c>
      <c r="L272" s="232" t="s">
        <v>21</v>
      </c>
      <c r="M272" s="274">
        <v>46022</v>
      </c>
      <c r="N272" s="274">
        <v>46022</v>
      </c>
      <c r="O272" s="269">
        <v>3693479.2</v>
      </c>
      <c r="P272" s="340" t="s">
        <v>21</v>
      </c>
      <c r="Q272" s="270">
        <v>2770109.4</v>
      </c>
      <c r="R272" s="270">
        <v>1466236.6</v>
      </c>
      <c r="T272" s="330"/>
    </row>
    <row r="273" spans="1:20" ht="25.5" x14ac:dyDescent="0.2">
      <c r="A273" s="469"/>
      <c r="B273" s="271" t="s">
        <v>639</v>
      </c>
      <c r="C273" s="229"/>
      <c r="D273" s="229"/>
      <c r="E273" s="184" t="s">
        <v>187</v>
      </c>
      <c r="F273" s="230">
        <v>642</v>
      </c>
      <c r="G273" s="230">
        <v>160</v>
      </c>
      <c r="H273" s="230">
        <v>80</v>
      </c>
      <c r="I273" s="230">
        <v>86</v>
      </c>
      <c r="J273" s="230">
        <v>86</v>
      </c>
      <c r="K273" s="230">
        <v>80</v>
      </c>
      <c r="L273" s="184" t="s">
        <v>21</v>
      </c>
      <c r="M273" s="272">
        <v>45838</v>
      </c>
      <c r="N273" s="272">
        <v>45838</v>
      </c>
      <c r="O273" s="331" t="s">
        <v>21</v>
      </c>
      <c r="P273" s="331" t="s">
        <v>21</v>
      </c>
      <c r="Q273" s="331" t="s">
        <v>21</v>
      </c>
      <c r="R273" s="331" t="s">
        <v>21</v>
      </c>
    </row>
    <row r="274" spans="1:20" ht="25.5" x14ac:dyDescent="0.2">
      <c r="A274" s="469"/>
      <c r="B274" s="271" t="s">
        <v>640</v>
      </c>
      <c r="C274" s="229"/>
      <c r="D274" s="229"/>
      <c r="E274" s="184" t="s">
        <v>414</v>
      </c>
      <c r="F274" s="230">
        <v>642</v>
      </c>
      <c r="G274" s="230">
        <v>180</v>
      </c>
      <c r="H274" s="230">
        <v>90</v>
      </c>
      <c r="I274" s="230">
        <v>95</v>
      </c>
      <c r="J274" s="230">
        <v>95</v>
      </c>
      <c r="K274" s="230">
        <v>90</v>
      </c>
      <c r="L274" s="184" t="s">
        <v>21</v>
      </c>
      <c r="M274" s="272">
        <v>45838</v>
      </c>
      <c r="N274" s="272">
        <v>45838</v>
      </c>
      <c r="O274" s="331" t="s">
        <v>21</v>
      </c>
      <c r="P274" s="331" t="s">
        <v>21</v>
      </c>
      <c r="Q274" s="331" t="s">
        <v>21</v>
      </c>
      <c r="R274" s="331" t="s">
        <v>21</v>
      </c>
    </row>
    <row r="275" spans="1:20" ht="25.5" x14ac:dyDescent="0.2">
      <c r="A275" s="470"/>
      <c r="B275" s="273" t="s">
        <v>641</v>
      </c>
      <c r="C275" s="253"/>
      <c r="D275" s="253"/>
      <c r="E275" s="184" t="s">
        <v>414</v>
      </c>
      <c r="F275" s="226">
        <v>642</v>
      </c>
      <c r="G275" s="226">
        <v>180</v>
      </c>
      <c r="H275" s="226">
        <v>90</v>
      </c>
      <c r="I275" s="226">
        <v>95</v>
      </c>
      <c r="J275" s="226">
        <v>95</v>
      </c>
      <c r="K275" s="226">
        <v>90</v>
      </c>
      <c r="L275" s="227" t="s">
        <v>21</v>
      </c>
      <c r="M275" s="272">
        <v>45838</v>
      </c>
      <c r="N275" s="272">
        <v>45838</v>
      </c>
      <c r="O275" s="331" t="s">
        <v>21</v>
      </c>
      <c r="P275" s="331" t="s">
        <v>21</v>
      </c>
      <c r="Q275" s="331" t="s">
        <v>21</v>
      </c>
      <c r="R275" s="331" t="s">
        <v>21</v>
      </c>
      <c r="T275" s="330"/>
    </row>
    <row r="276" spans="1:20" x14ac:dyDescent="0.2">
      <c r="A276" s="265" t="s">
        <v>672</v>
      </c>
      <c r="B276" s="265"/>
      <c r="C276" s="266"/>
      <c r="D276" s="265"/>
      <c r="E276" s="332"/>
      <c r="F276" s="333"/>
      <c r="G276" s="278">
        <v>13720</v>
      </c>
      <c r="H276" s="279">
        <v>6860</v>
      </c>
      <c r="I276" s="279">
        <v>10515</v>
      </c>
      <c r="J276" s="279">
        <v>10515</v>
      </c>
      <c r="K276" s="279">
        <v>6860</v>
      </c>
      <c r="L276" s="332"/>
      <c r="M276" s="334"/>
      <c r="N276" s="235"/>
      <c r="O276" s="277">
        <v>102501953.18000001</v>
      </c>
      <c r="P276" s="265">
        <v>0</v>
      </c>
      <c r="Q276" s="270">
        <v>68097207.370000005</v>
      </c>
      <c r="R276" s="270">
        <v>19750962.59</v>
      </c>
      <c r="T276" s="346"/>
    </row>
    <row r="277" spans="1:20" x14ac:dyDescent="0.2">
      <c r="G277" s="337"/>
      <c r="H277" s="338"/>
      <c r="I277" s="338"/>
      <c r="J277" s="338"/>
      <c r="K277" s="338"/>
    </row>
    <row r="278" spans="1:20" x14ac:dyDescent="0.2">
      <c r="G278" s="339"/>
      <c r="O278" s="330"/>
      <c r="P278" s="330"/>
      <c r="Q278" s="330"/>
      <c r="R278" s="330"/>
      <c r="T278" s="330"/>
    </row>
    <row r="279" spans="1:20" x14ac:dyDescent="0.2">
      <c r="G279" s="474"/>
      <c r="H279" s="474"/>
      <c r="I279" s="474"/>
      <c r="J279" s="474"/>
      <c r="K279" s="474"/>
      <c r="Q279" s="330"/>
      <c r="S279" s="330"/>
    </row>
    <row r="280" spans="1:20" x14ac:dyDescent="0.2">
      <c r="G280" s="474"/>
      <c r="H280" s="474"/>
      <c r="I280" s="474"/>
      <c r="J280" s="474"/>
      <c r="K280" s="474"/>
      <c r="O280" s="330"/>
      <c r="Q280" s="330"/>
      <c r="T280" s="330"/>
    </row>
    <row r="281" spans="1:20" x14ac:dyDescent="0.2">
      <c r="G281" s="474"/>
      <c r="H281" s="474"/>
      <c r="I281" s="474"/>
      <c r="J281" s="474"/>
      <c r="K281" s="474"/>
    </row>
    <row r="282" spans="1:20" x14ac:dyDescent="0.2">
      <c r="G282" s="474"/>
      <c r="H282" s="474"/>
      <c r="I282" s="474"/>
      <c r="J282" s="474"/>
      <c r="K282" s="474"/>
    </row>
    <row r="283" spans="1:20" x14ac:dyDescent="0.2">
      <c r="G283" s="339"/>
    </row>
    <row r="284" spans="1:20" x14ac:dyDescent="0.2">
      <c r="G284" s="339"/>
    </row>
    <row r="285" spans="1:20" x14ac:dyDescent="0.2">
      <c r="G285" s="339"/>
    </row>
    <row r="286" spans="1:20" x14ac:dyDescent="0.2">
      <c r="G286" s="339"/>
    </row>
    <row r="287" spans="1:20" x14ac:dyDescent="0.2">
      <c r="G287" s="339"/>
    </row>
    <row r="288" spans="1:20" x14ac:dyDescent="0.2">
      <c r="G288" s="339"/>
    </row>
  </sheetData>
  <mergeCells count="91">
    <mergeCell ref="A268:A271"/>
    <mergeCell ref="A272:A275"/>
    <mergeCell ref="G279:K282"/>
    <mergeCell ref="A244:A247"/>
    <mergeCell ref="A248:A251"/>
    <mergeCell ref="A252:A255"/>
    <mergeCell ref="A256:A259"/>
    <mergeCell ref="A260:A263"/>
    <mergeCell ref="A264:A267"/>
    <mergeCell ref="A240:A243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A228:A231"/>
    <mergeCell ref="A232:A235"/>
    <mergeCell ref="A236:A239"/>
    <mergeCell ref="A192:A195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L4:L5"/>
    <mergeCell ref="M4:M5"/>
    <mergeCell ref="N4:N5"/>
    <mergeCell ref="O4:O5"/>
    <mergeCell ref="P4:P5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2" workbookViewId="0">
      <selection activeCell="A22" sqref="A1:XFD1048576"/>
    </sheetView>
  </sheetViews>
  <sheetFormatPr defaultColWidth="9.140625" defaultRowHeight="15.75" x14ac:dyDescent="0.25"/>
  <cols>
    <col min="1" max="1" width="9.140625" style="205"/>
    <col min="2" max="2" width="42.42578125" style="205" customWidth="1"/>
    <col min="3" max="3" width="25.85546875" style="224" customWidth="1"/>
    <col min="4" max="16384" width="9.140625" style="205"/>
  </cols>
  <sheetData>
    <row r="1" spans="1:3" ht="79.5" customHeight="1" x14ac:dyDescent="0.25">
      <c r="A1" s="413" t="s">
        <v>15</v>
      </c>
      <c r="B1" s="413"/>
      <c r="C1" s="413"/>
    </row>
    <row r="2" spans="1:3" x14ac:dyDescent="0.25">
      <c r="A2" s="95" t="s">
        <v>16</v>
      </c>
      <c r="B2" s="96" t="s">
        <v>17</v>
      </c>
      <c r="C2" s="223" t="s">
        <v>18</v>
      </c>
    </row>
    <row r="3" spans="1:3" x14ac:dyDescent="0.25">
      <c r="A3" s="95">
        <v>1</v>
      </c>
      <c r="B3" s="96">
        <v>2</v>
      </c>
      <c r="C3" s="96">
        <v>3</v>
      </c>
    </row>
    <row r="4" spans="1:3" ht="141.75" x14ac:dyDescent="0.25">
      <c r="A4" s="95"/>
      <c r="B4" s="98" t="s">
        <v>685</v>
      </c>
      <c r="C4" s="96"/>
    </row>
    <row r="5" spans="1:3" x14ac:dyDescent="0.25">
      <c r="A5" s="99">
        <v>1</v>
      </c>
      <c r="B5" s="100" t="s">
        <v>633</v>
      </c>
      <c r="C5" s="96" t="s">
        <v>21</v>
      </c>
    </row>
    <row r="6" spans="1:3" ht="31.5" x14ac:dyDescent="0.25">
      <c r="A6" s="101" t="s">
        <v>22</v>
      </c>
      <c r="B6" s="22" t="s">
        <v>23</v>
      </c>
      <c r="C6" s="95" t="s">
        <v>686</v>
      </c>
    </row>
    <row r="7" spans="1:3" ht="31.5" x14ac:dyDescent="0.25">
      <c r="A7" s="101" t="s">
        <v>24</v>
      </c>
      <c r="B7" s="102" t="s">
        <v>25</v>
      </c>
      <c r="C7" s="95" t="s">
        <v>686</v>
      </c>
    </row>
    <row r="8" spans="1:3" ht="31.5" x14ac:dyDescent="0.25">
      <c r="A8" s="101" t="s">
        <v>26</v>
      </c>
      <c r="B8" s="102" t="s">
        <v>27</v>
      </c>
      <c r="C8" s="95" t="s">
        <v>635</v>
      </c>
    </row>
    <row r="9" spans="1:3" x14ac:dyDescent="0.25">
      <c r="A9" s="101" t="s">
        <v>28</v>
      </c>
      <c r="B9" s="102" t="s">
        <v>29</v>
      </c>
      <c r="C9" s="95"/>
    </row>
    <row r="10" spans="1:3" ht="47.25" x14ac:dyDescent="0.25">
      <c r="A10" s="101" t="s">
        <v>30</v>
      </c>
      <c r="B10" s="102" t="s">
        <v>31</v>
      </c>
      <c r="C10" s="95" t="s">
        <v>635</v>
      </c>
    </row>
    <row r="11" spans="1:3" ht="31.5" x14ac:dyDescent="0.25">
      <c r="A11" s="101" t="s">
        <v>32</v>
      </c>
      <c r="B11" s="22" t="s">
        <v>33</v>
      </c>
      <c r="C11" s="95" t="s">
        <v>635</v>
      </c>
    </row>
    <row r="12" spans="1:3" ht="31.5" x14ac:dyDescent="0.25">
      <c r="A12" s="101" t="s">
        <v>34</v>
      </c>
      <c r="B12" s="102" t="s">
        <v>35</v>
      </c>
      <c r="C12" s="95" t="s">
        <v>635</v>
      </c>
    </row>
    <row r="13" spans="1:3" ht="31.5" x14ac:dyDescent="0.25">
      <c r="A13" s="101" t="s">
        <v>36</v>
      </c>
      <c r="B13" s="102" t="s">
        <v>25</v>
      </c>
      <c r="C13" s="95" t="s">
        <v>635</v>
      </c>
    </row>
    <row r="14" spans="1:3" ht="63" x14ac:dyDescent="0.25">
      <c r="A14" s="101" t="s">
        <v>37</v>
      </c>
      <c r="B14" s="22" t="s">
        <v>38</v>
      </c>
      <c r="C14" s="95" t="s">
        <v>686</v>
      </c>
    </row>
    <row r="15" spans="1:3" ht="31.5" x14ac:dyDescent="0.25">
      <c r="A15" s="101" t="s">
        <v>39</v>
      </c>
      <c r="B15" s="102" t="s">
        <v>40</v>
      </c>
      <c r="C15" s="95" t="s">
        <v>635</v>
      </c>
    </row>
    <row r="16" spans="1:3" ht="31.5" x14ac:dyDescent="0.25">
      <c r="A16" s="101" t="s">
        <v>41</v>
      </c>
      <c r="B16" s="102" t="s">
        <v>42</v>
      </c>
      <c r="C16" s="95" t="s">
        <v>635</v>
      </c>
    </row>
    <row r="17" spans="1:3" ht="31.5" x14ac:dyDescent="0.25">
      <c r="A17" s="101" t="s">
        <v>43</v>
      </c>
      <c r="B17" s="100" t="s">
        <v>636</v>
      </c>
      <c r="C17" s="95" t="s">
        <v>21</v>
      </c>
    </row>
    <row r="18" spans="1:3" ht="31.5" x14ac:dyDescent="0.25">
      <c r="A18" s="101" t="s">
        <v>45</v>
      </c>
      <c r="B18" s="22" t="s">
        <v>23</v>
      </c>
      <c r="C18" s="95" t="s">
        <v>686</v>
      </c>
    </row>
    <row r="19" spans="1:3" ht="31.5" x14ac:dyDescent="0.25">
      <c r="A19" s="101" t="s">
        <v>46</v>
      </c>
      <c r="B19" s="102" t="s">
        <v>25</v>
      </c>
      <c r="C19" s="95" t="s">
        <v>686</v>
      </c>
    </row>
    <row r="20" spans="1:3" ht="31.5" x14ac:dyDescent="0.25">
      <c r="A20" s="101" t="s">
        <v>47</v>
      </c>
      <c r="B20" s="102" t="s">
        <v>27</v>
      </c>
      <c r="C20" s="95">
        <f>-G22</f>
        <v>0</v>
      </c>
    </row>
    <row r="21" spans="1:3" x14ac:dyDescent="0.25">
      <c r="A21" s="101" t="s">
        <v>48</v>
      </c>
      <c r="B21" s="102" t="s">
        <v>29</v>
      </c>
      <c r="C21" s="95"/>
    </row>
    <row r="22" spans="1:3" ht="47.25" x14ac:dyDescent="0.25">
      <c r="A22" s="101" t="s">
        <v>49</v>
      </c>
      <c r="B22" s="22" t="s">
        <v>31</v>
      </c>
      <c r="C22" s="95" t="s">
        <v>635</v>
      </c>
    </row>
    <row r="23" spans="1:3" ht="31.5" x14ac:dyDescent="0.25">
      <c r="A23" s="101" t="s">
        <v>50</v>
      </c>
      <c r="B23" s="22" t="s">
        <v>51</v>
      </c>
      <c r="C23" s="95" t="s">
        <v>635</v>
      </c>
    </row>
    <row r="24" spans="1:3" ht="31.5" x14ac:dyDescent="0.25">
      <c r="A24" s="101" t="s">
        <v>52</v>
      </c>
      <c r="B24" s="102" t="s">
        <v>35</v>
      </c>
      <c r="C24" s="95" t="s">
        <v>635</v>
      </c>
    </row>
    <row r="25" spans="1:3" ht="31.5" x14ac:dyDescent="0.25">
      <c r="A25" s="101" t="s">
        <v>53</v>
      </c>
      <c r="B25" s="102" t="s">
        <v>25</v>
      </c>
      <c r="C25" s="95" t="s">
        <v>635</v>
      </c>
    </row>
    <row r="26" spans="1:3" ht="63" x14ac:dyDescent="0.25">
      <c r="A26" s="101" t="s">
        <v>54</v>
      </c>
      <c r="B26" s="22" t="s">
        <v>38</v>
      </c>
      <c r="C26" s="95" t="s">
        <v>686</v>
      </c>
    </row>
    <row r="27" spans="1:3" ht="31.5" x14ac:dyDescent="0.25">
      <c r="A27" s="101" t="s">
        <v>55</v>
      </c>
      <c r="B27" s="102" t="s">
        <v>40</v>
      </c>
      <c r="C27" s="95" t="s">
        <v>635</v>
      </c>
    </row>
    <row r="28" spans="1:3" ht="31.5" x14ac:dyDescent="0.25">
      <c r="A28" s="101" t="s">
        <v>56</v>
      </c>
      <c r="B28" s="102" t="s">
        <v>42</v>
      </c>
      <c r="C28" s="95" t="s">
        <v>635</v>
      </c>
    </row>
    <row r="29" spans="1:3" ht="31.5" x14ac:dyDescent="0.25">
      <c r="A29" s="101" t="s">
        <v>57</v>
      </c>
      <c r="B29" s="100" t="s">
        <v>619</v>
      </c>
      <c r="C29" s="96" t="s">
        <v>21</v>
      </c>
    </row>
    <row r="30" spans="1:3" ht="31.5" x14ac:dyDescent="0.25">
      <c r="A30" s="101" t="s">
        <v>59</v>
      </c>
      <c r="B30" s="22" t="s">
        <v>23</v>
      </c>
      <c r="C30" s="95" t="s">
        <v>686</v>
      </c>
    </row>
    <row r="31" spans="1:3" ht="31.5" x14ac:dyDescent="0.25">
      <c r="A31" s="101" t="s">
        <v>60</v>
      </c>
      <c r="B31" s="102" t="s">
        <v>25</v>
      </c>
      <c r="C31" s="95" t="s">
        <v>686</v>
      </c>
    </row>
    <row r="32" spans="1:3" ht="31.5" x14ac:dyDescent="0.25">
      <c r="A32" s="101" t="s">
        <v>61</v>
      </c>
      <c r="B32" s="102" t="s">
        <v>27</v>
      </c>
      <c r="C32" s="95" t="s">
        <v>635</v>
      </c>
    </row>
    <row r="33" spans="1:3" x14ac:dyDescent="0.25">
      <c r="A33" s="101" t="s">
        <v>62</v>
      </c>
      <c r="B33" s="102" t="s">
        <v>29</v>
      </c>
      <c r="C33" s="95"/>
    </row>
    <row r="34" spans="1:3" ht="47.25" x14ac:dyDescent="0.25">
      <c r="A34" s="101" t="s">
        <v>63</v>
      </c>
      <c r="B34" s="22" t="s">
        <v>31</v>
      </c>
      <c r="C34" s="95" t="s">
        <v>635</v>
      </c>
    </row>
    <row r="35" spans="1:3" ht="31.5" x14ac:dyDescent="0.25">
      <c r="A35" s="101" t="s">
        <v>64</v>
      </c>
      <c r="B35" s="22" t="s">
        <v>51</v>
      </c>
      <c r="C35" s="95" t="s">
        <v>635</v>
      </c>
    </row>
    <row r="36" spans="1:3" ht="31.5" x14ac:dyDescent="0.25">
      <c r="A36" s="101" t="s">
        <v>65</v>
      </c>
      <c r="B36" s="102" t="s">
        <v>35</v>
      </c>
      <c r="C36" s="95" t="s">
        <v>635</v>
      </c>
    </row>
    <row r="37" spans="1:3" ht="31.5" x14ac:dyDescent="0.25">
      <c r="A37" s="101" t="s">
        <v>66</v>
      </c>
      <c r="B37" s="102" t="s">
        <v>25</v>
      </c>
      <c r="C37" s="95" t="s">
        <v>635</v>
      </c>
    </row>
    <row r="38" spans="1:3" ht="63" x14ac:dyDescent="0.25">
      <c r="A38" s="101" t="s">
        <v>67</v>
      </c>
      <c r="B38" s="22" t="s">
        <v>38</v>
      </c>
      <c r="C38" s="95" t="s">
        <v>686</v>
      </c>
    </row>
    <row r="39" spans="1:3" ht="31.5" x14ac:dyDescent="0.25">
      <c r="A39" s="101" t="s">
        <v>68</v>
      </c>
      <c r="B39" s="102" t="s">
        <v>40</v>
      </c>
      <c r="C39" s="95" t="s">
        <v>635</v>
      </c>
    </row>
    <row r="40" spans="1:3" ht="31.5" x14ac:dyDescent="0.25">
      <c r="A40" s="101" t="s">
        <v>69</v>
      </c>
      <c r="B40" s="102" t="s">
        <v>42</v>
      </c>
      <c r="C40" s="95" t="s">
        <v>635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topLeftCell="H229" workbookViewId="0">
      <selection activeCell="H229" sqref="A1:XFD1048576"/>
    </sheetView>
  </sheetViews>
  <sheetFormatPr defaultColWidth="9.140625" defaultRowHeight="12.75" x14ac:dyDescent="0.2"/>
  <cols>
    <col min="1" max="1" width="25" style="336" customWidth="1"/>
    <col min="2" max="2" width="41.7109375" style="322" customWidth="1"/>
    <col min="3" max="3" width="12.7109375" style="322" customWidth="1"/>
    <col min="4" max="4" width="13.140625" style="322" customWidth="1"/>
    <col min="5" max="5" width="11.28515625" style="322" customWidth="1"/>
    <col min="6" max="6" width="15" style="323" customWidth="1"/>
    <col min="7" max="7" width="13.85546875" style="323" customWidth="1"/>
    <col min="8" max="8" width="13.42578125" style="323" customWidth="1"/>
    <col min="9" max="9" width="13.5703125" style="323" customWidth="1"/>
    <col min="10" max="10" width="16.5703125" style="323" customWidth="1"/>
    <col min="11" max="11" width="15.7109375" style="323" customWidth="1"/>
    <col min="12" max="12" width="10.85546875" style="322" customWidth="1"/>
    <col min="13" max="13" width="12.42578125" style="322" customWidth="1"/>
    <col min="14" max="14" width="13.140625" style="324" customWidth="1"/>
    <col min="15" max="15" width="21.140625" style="322" customWidth="1"/>
    <col min="16" max="16" width="19.7109375" style="322" customWidth="1"/>
    <col min="17" max="17" width="16.42578125" style="322" customWidth="1"/>
    <col min="18" max="18" width="17.140625" style="322" customWidth="1"/>
    <col min="19" max="19" width="12.5703125" style="322" bestFit="1" customWidth="1"/>
    <col min="20" max="20" width="16" style="322" customWidth="1"/>
    <col min="21" max="21" width="9.140625" style="322"/>
    <col min="22" max="22" width="19.5703125" style="322" customWidth="1"/>
    <col min="23" max="16384" width="9.140625" style="322"/>
  </cols>
  <sheetData>
    <row r="1" spans="1:18" x14ac:dyDescent="0.2">
      <c r="A1" s="225"/>
    </row>
    <row r="2" spans="1:18" x14ac:dyDescent="0.2">
      <c r="A2" s="453" t="s">
        <v>161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5"/>
    </row>
    <row r="3" spans="1:18" s="325" customFormat="1" ht="90.75" customHeight="1" x14ac:dyDescent="0.2">
      <c r="A3" s="456" t="s">
        <v>162</v>
      </c>
      <c r="B3" s="457" t="s">
        <v>163</v>
      </c>
      <c r="C3" s="457" t="s">
        <v>164</v>
      </c>
      <c r="D3" s="457" t="s">
        <v>165</v>
      </c>
      <c r="E3" s="458" t="s">
        <v>166</v>
      </c>
      <c r="F3" s="458"/>
      <c r="G3" s="458" t="s">
        <v>167</v>
      </c>
      <c r="H3" s="458"/>
      <c r="I3" s="458"/>
      <c r="J3" s="458"/>
      <c r="K3" s="458"/>
      <c r="L3" s="458"/>
      <c r="M3" s="458" t="s">
        <v>168</v>
      </c>
      <c r="N3" s="458"/>
      <c r="O3" s="458" t="s">
        <v>169</v>
      </c>
      <c r="P3" s="458"/>
      <c r="Q3" s="458" t="s">
        <v>170</v>
      </c>
      <c r="R3" s="458"/>
    </row>
    <row r="4" spans="1:18" ht="65.25" customHeight="1" x14ac:dyDescent="0.2">
      <c r="A4" s="456"/>
      <c r="B4" s="457"/>
      <c r="C4" s="457"/>
      <c r="D4" s="457"/>
      <c r="E4" s="457" t="s">
        <v>171</v>
      </c>
      <c r="F4" s="456" t="s">
        <v>172</v>
      </c>
      <c r="G4" s="456" t="s">
        <v>173</v>
      </c>
      <c r="H4" s="456"/>
      <c r="I4" s="456" t="s">
        <v>174</v>
      </c>
      <c r="J4" s="456"/>
      <c r="K4" s="456" t="s">
        <v>175</v>
      </c>
      <c r="L4" s="457" t="s">
        <v>176</v>
      </c>
      <c r="M4" s="457" t="s">
        <v>177</v>
      </c>
      <c r="N4" s="459" t="s">
        <v>178</v>
      </c>
      <c r="O4" s="457" t="s">
        <v>179</v>
      </c>
      <c r="P4" s="457" t="s">
        <v>180</v>
      </c>
      <c r="Q4" s="457" t="s">
        <v>181</v>
      </c>
      <c r="R4" s="457" t="s">
        <v>182</v>
      </c>
    </row>
    <row r="5" spans="1:18" s="326" customFormat="1" ht="51" x14ac:dyDescent="0.2">
      <c r="A5" s="456"/>
      <c r="B5" s="457"/>
      <c r="C5" s="457"/>
      <c r="D5" s="457"/>
      <c r="E5" s="457"/>
      <c r="F5" s="456"/>
      <c r="G5" s="226" t="s">
        <v>183</v>
      </c>
      <c r="H5" s="226" t="s">
        <v>184</v>
      </c>
      <c r="I5" s="226" t="s">
        <v>183</v>
      </c>
      <c r="J5" s="226" t="s">
        <v>184</v>
      </c>
      <c r="K5" s="456"/>
      <c r="L5" s="457"/>
      <c r="M5" s="457"/>
      <c r="N5" s="459"/>
      <c r="O5" s="457"/>
      <c r="P5" s="457"/>
      <c r="Q5" s="457"/>
      <c r="R5" s="457"/>
    </row>
    <row r="6" spans="1:18" x14ac:dyDescent="0.2">
      <c r="A6" s="226">
        <v>1</v>
      </c>
      <c r="B6" s="227"/>
      <c r="C6" s="227">
        <v>3</v>
      </c>
      <c r="D6" s="227">
        <v>4</v>
      </c>
      <c r="E6" s="227">
        <v>5</v>
      </c>
      <c r="F6" s="226">
        <v>6</v>
      </c>
      <c r="G6" s="226">
        <v>7</v>
      </c>
      <c r="H6" s="226">
        <v>8</v>
      </c>
      <c r="I6" s="226">
        <v>9</v>
      </c>
      <c r="J6" s="226">
        <v>10</v>
      </c>
      <c r="K6" s="226">
        <v>11</v>
      </c>
      <c r="L6" s="227">
        <v>12</v>
      </c>
      <c r="M6" s="227">
        <v>13</v>
      </c>
      <c r="N6" s="228">
        <v>14</v>
      </c>
      <c r="O6" s="227">
        <v>15</v>
      </c>
      <c r="P6" s="227">
        <v>16</v>
      </c>
      <c r="Q6" s="227">
        <v>17</v>
      </c>
      <c r="R6" s="227">
        <v>18</v>
      </c>
    </row>
    <row r="7" spans="1:18" s="327" customFormat="1" x14ac:dyDescent="0.2">
      <c r="A7" s="463" t="s">
        <v>532</v>
      </c>
      <c r="B7" s="464"/>
      <c r="C7" s="229"/>
      <c r="D7" s="229"/>
      <c r="E7" s="184"/>
      <c r="F7" s="230"/>
      <c r="G7" s="230"/>
      <c r="H7" s="230"/>
      <c r="I7" s="230"/>
      <c r="J7" s="230"/>
      <c r="K7" s="230"/>
      <c r="L7" s="229"/>
      <c r="M7" s="184" t="s">
        <v>21</v>
      </c>
      <c r="N7" s="231" t="s">
        <v>21</v>
      </c>
      <c r="O7" s="184" t="s">
        <v>21</v>
      </c>
      <c r="P7" s="184">
        <v>51.78</v>
      </c>
      <c r="Q7" s="184" t="s">
        <v>21</v>
      </c>
      <c r="R7" s="231" t="s">
        <v>21</v>
      </c>
    </row>
    <row r="8" spans="1:18" s="328" customFormat="1" ht="15.75" hidden="1" customHeight="1" x14ac:dyDescent="0.2">
      <c r="A8" s="465" t="s">
        <v>188</v>
      </c>
      <c r="B8" s="232" t="s">
        <v>189</v>
      </c>
      <c r="C8" s="233"/>
      <c r="D8" s="232" t="s">
        <v>21</v>
      </c>
      <c r="E8" s="232" t="s">
        <v>187</v>
      </c>
      <c r="F8" s="234"/>
      <c r="G8" s="234">
        <v>1</v>
      </c>
      <c r="H8" s="234">
        <v>1</v>
      </c>
      <c r="I8" s="234">
        <v>0</v>
      </c>
      <c r="J8" s="234">
        <v>0</v>
      </c>
      <c r="K8" s="234">
        <v>0</v>
      </c>
      <c r="L8" s="232" t="s">
        <v>21</v>
      </c>
      <c r="M8" s="235">
        <v>45838</v>
      </c>
      <c r="N8" s="236">
        <v>45838</v>
      </c>
      <c r="O8" s="232">
        <v>0</v>
      </c>
      <c r="P8" s="232" t="s">
        <v>21</v>
      </c>
      <c r="Q8" s="237">
        <v>0</v>
      </c>
      <c r="R8" s="237">
        <v>0</v>
      </c>
    </row>
    <row r="9" spans="1:18" s="329" customFormat="1" hidden="1" x14ac:dyDescent="0.2">
      <c r="A9" s="466"/>
      <c r="B9" s="238" t="s">
        <v>190</v>
      </c>
      <c r="C9" s="239"/>
      <c r="D9" s="239"/>
      <c r="E9" s="238"/>
      <c r="F9" s="240"/>
      <c r="G9" s="240" t="s">
        <v>21</v>
      </c>
      <c r="H9" s="240"/>
      <c r="I9" s="240" t="s">
        <v>21</v>
      </c>
      <c r="J9" s="240"/>
      <c r="K9" s="240"/>
      <c r="L9" s="238" t="s">
        <v>21</v>
      </c>
      <c r="M9" s="241"/>
      <c r="N9" s="242"/>
      <c r="O9" s="238" t="s">
        <v>21</v>
      </c>
      <c r="P9" s="238" t="s">
        <v>21</v>
      </c>
      <c r="Q9" s="238" t="s">
        <v>21</v>
      </c>
      <c r="R9" s="238" t="s">
        <v>21</v>
      </c>
    </row>
    <row r="10" spans="1:18" s="327" customFormat="1" ht="63.75" hidden="1" x14ac:dyDescent="0.2">
      <c r="A10" s="466"/>
      <c r="B10" s="243" t="s">
        <v>191</v>
      </c>
      <c r="C10" s="244"/>
      <c r="D10" s="244" t="s">
        <v>192</v>
      </c>
      <c r="E10" s="243" t="s">
        <v>193</v>
      </c>
      <c r="F10" s="245">
        <v>383</v>
      </c>
      <c r="G10" s="245">
        <v>333500</v>
      </c>
      <c r="H10" s="245">
        <v>0</v>
      </c>
      <c r="I10" s="245">
        <v>481250</v>
      </c>
      <c r="J10" s="245">
        <v>0</v>
      </c>
      <c r="K10" s="245">
        <v>0</v>
      </c>
      <c r="L10" s="246" t="s">
        <v>21</v>
      </c>
      <c r="M10" s="247">
        <v>45657</v>
      </c>
      <c r="N10" s="248" t="s">
        <v>194</v>
      </c>
      <c r="O10" s="246" t="s">
        <v>21</v>
      </c>
      <c r="P10" s="246" t="s">
        <v>21</v>
      </c>
      <c r="Q10" s="246" t="s">
        <v>21</v>
      </c>
      <c r="R10" s="246" t="s">
        <v>21</v>
      </c>
    </row>
    <row r="11" spans="1:18" s="327" customFormat="1" ht="63.75" hidden="1" x14ac:dyDescent="0.2">
      <c r="A11" s="467"/>
      <c r="B11" s="184" t="s">
        <v>191</v>
      </c>
      <c r="C11" s="229"/>
      <c r="D11" s="229" t="s">
        <v>192</v>
      </c>
      <c r="E11" s="184" t="s">
        <v>193</v>
      </c>
      <c r="F11" s="230">
        <v>383</v>
      </c>
      <c r="G11" s="230">
        <v>500250</v>
      </c>
      <c r="H11" s="230">
        <v>500250</v>
      </c>
      <c r="I11" s="230">
        <v>481250</v>
      </c>
      <c r="J11" s="230">
        <v>0</v>
      </c>
      <c r="K11" s="230">
        <v>500250</v>
      </c>
      <c r="L11" s="238" t="s">
        <v>21</v>
      </c>
      <c r="M11" s="249">
        <v>45747</v>
      </c>
      <c r="N11" s="250" t="s">
        <v>533</v>
      </c>
      <c r="O11" s="238" t="s">
        <v>21</v>
      </c>
      <c r="P11" s="238" t="s">
        <v>21</v>
      </c>
      <c r="Q11" s="238" t="s">
        <v>21</v>
      </c>
      <c r="R11" s="238" t="s">
        <v>21</v>
      </c>
    </row>
    <row r="12" spans="1:18" s="328" customFormat="1" ht="15.75" hidden="1" customHeight="1" x14ac:dyDescent="0.2">
      <c r="A12" s="460" t="s">
        <v>195</v>
      </c>
      <c r="B12" s="232" t="s">
        <v>189</v>
      </c>
      <c r="C12" s="233"/>
      <c r="D12" s="232" t="s">
        <v>21</v>
      </c>
      <c r="E12" s="232" t="s">
        <v>187</v>
      </c>
      <c r="F12" s="234"/>
      <c r="G12" s="234">
        <v>1</v>
      </c>
      <c r="H12" s="234">
        <v>1</v>
      </c>
      <c r="I12" s="234">
        <v>1</v>
      </c>
      <c r="J12" s="234">
        <v>1</v>
      </c>
      <c r="K12" s="234">
        <v>1</v>
      </c>
      <c r="L12" s="232" t="s">
        <v>21</v>
      </c>
      <c r="M12" s="235">
        <v>45838</v>
      </c>
      <c r="N12" s="251">
        <v>45657</v>
      </c>
      <c r="O12" s="232">
        <v>0</v>
      </c>
      <c r="P12" s="232" t="s">
        <v>21</v>
      </c>
      <c r="Q12" s="252">
        <v>0</v>
      </c>
      <c r="R12" s="252">
        <v>0</v>
      </c>
    </row>
    <row r="13" spans="1:18" hidden="1" x14ac:dyDescent="0.2">
      <c r="A13" s="461"/>
      <c r="B13" s="227" t="s">
        <v>190</v>
      </c>
      <c r="C13" s="253"/>
      <c r="D13" s="253"/>
      <c r="E13" s="227"/>
      <c r="F13" s="226"/>
      <c r="G13" s="226" t="s">
        <v>21</v>
      </c>
      <c r="H13" s="226"/>
      <c r="I13" s="226" t="s">
        <v>21</v>
      </c>
      <c r="J13" s="226"/>
      <c r="K13" s="226"/>
      <c r="L13" s="227" t="s">
        <v>21</v>
      </c>
      <c r="M13" s="254"/>
      <c r="N13" s="255"/>
      <c r="O13" s="227" t="s">
        <v>21</v>
      </c>
      <c r="P13" s="227" t="s">
        <v>21</v>
      </c>
      <c r="Q13" s="227" t="s">
        <v>21</v>
      </c>
      <c r="R13" s="227" t="s">
        <v>21</v>
      </c>
    </row>
    <row r="14" spans="1:18" ht="63.75" hidden="1" x14ac:dyDescent="0.2">
      <c r="A14" s="461"/>
      <c r="B14" s="243" t="s">
        <v>191</v>
      </c>
      <c r="C14" s="244"/>
      <c r="D14" s="244" t="s">
        <v>192</v>
      </c>
      <c r="E14" s="243" t="s">
        <v>193</v>
      </c>
      <c r="F14" s="245">
        <v>383</v>
      </c>
      <c r="G14" s="245">
        <v>335000</v>
      </c>
      <c r="H14" s="245">
        <v>0</v>
      </c>
      <c r="I14" s="245">
        <v>963806.2</v>
      </c>
      <c r="J14" s="245">
        <v>0</v>
      </c>
      <c r="K14" s="245">
        <v>0</v>
      </c>
      <c r="L14" s="243" t="s">
        <v>21</v>
      </c>
      <c r="M14" s="256">
        <v>45657</v>
      </c>
      <c r="N14" s="248">
        <v>45657</v>
      </c>
      <c r="O14" s="243" t="s">
        <v>21</v>
      </c>
      <c r="P14" s="243" t="s">
        <v>21</v>
      </c>
      <c r="Q14" s="243" t="s">
        <v>21</v>
      </c>
      <c r="R14" s="243" t="s">
        <v>21</v>
      </c>
    </row>
    <row r="15" spans="1:18" ht="63.75" hidden="1" x14ac:dyDescent="0.2">
      <c r="A15" s="462"/>
      <c r="B15" s="227" t="s">
        <v>191</v>
      </c>
      <c r="C15" s="253"/>
      <c r="D15" s="253" t="s">
        <v>192</v>
      </c>
      <c r="E15" s="184" t="s">
        <v>193</v>
      </c>
      <c r="F15" s="226">
        <v>383</v>
      </c>
      <c r="G15" s="226">
        <v>502500</v>
      </c>
      <c r="H15" s="226">
        <v>502500</v>
      </c>
      <c r="I15" s="226">
        <v>963806.2</v>
      </c>
      <c r="J15" s="226">
        <v>0</v>
      </c>
      <c r="K15" s="226">
        <v>502500</v>
      </c>
      <c r="L15" s="227" t="s">
        <v>21</v>
      </c>
      <c r="M15" s="254">
        <v>45747</v>
      </c>
      <c r="N15" s="255">
        <v>45657</v>
      </c>
      <c r="O15" s="227" t="s">
        <v>21</v>
      </c>
      <c r="P15" s="227" t="s">
        <v>21</v>
      </c>
      <c r="Q15" s="227" t="s">
        <v>21</v>
      </c>
      <c r="R15" s="227" t="s">
        <v>21</v>
      </c>
    </row>
    <row r="16" spans="1:18" s="328" customFormat="1" ht="15.75" hidden="1" customHeight="1" x14ac:dyDescent="0.2">
      <c r="A16" s="460" t="s">
        <v>196</v>
      </c>
      <c r="B16" s="232" t="s">
        <v>189</v>
      </c>
      <c r="C16" s="233"/>
      <c r="D16" s="232" t="s">
        <v>21</v>
      </c>
      <c r="E16" s="232" t="s">
        <v>187</v>
      </c>
      <c r="F16" s="234"/>
      <c r="G16" s="234">
        <v>1</v>
      </c>
      <c r="H16" s="234">
        <v>1</v>
      </c>
      <c r="I16" s="234">
        <v>1</v>
      </c>
      <c r="J16" s="234">
        <v>1</v>
      </c>
      <c r="K16" s="234">
        <v>1</v>
      </c>
      <c r="L16" s="232" t="s">
        <v>21</v>
      </c>
      <c r="M16" s="235">
        <v>45838</v>
      </c>
      <c r="N16" s="251">
        <v>45657</v>
      </c>
      <c r="O16" s="232">
        <v>0</v>
      </c>
      <c r="P16" s="232" t="s">
        <v>21</v>
      </c>
      <c r="Q16" s="252">
        <v>0</v>
      </c>
      <c r="R16" s="252">
        <v>0</v>
      </c>
    </row>
    <row r="17" spans="1:18" hidden="1" x14ac:dyDescent="0.2">
      <c r="A17" s="461"/>
      <c r="B17" s="227" t="s">
        <v>190</v>
      </c>
      <c r="C17" s="253"/>
      <c r="D17" s="253"/>
      <c r="E17" s="227"/>
      <c r="F17" s="226"/>
      <c r="G17" s="226" t="s">
        <v>21</v>
      </c>
      <c r="H17" s="226"/>
      <c r="I17" s="226" t="s">
        <v>21</v>
      </c>
      <c r="J17" s="226"/>
      <c r="K17" s="226"/>
      <c r="L17" s="227" t="s">
        <v>21</v>
      </c>
      <c r="M17" s="254"/>
      <c r="N17" s="255"/>
      <c r="O17" s="227" t="s">
        <v>21</v>
      </c>
      <c r="P17" s="227" t="s">
        <v>21</v>
      </c>
      <c r="Q17" s="227" t="s">
        <v>21</v>
      </c>
      <c r="R17" s="227" t="s">
        <v>21</v>
      </c>
    </row>
    <row r="18" spans="1:18" ht="63.75" hidden="1" x14ac:dyDescent="0.2">
      <c r="A18" s="461"/>
      <c r="B18" s="243" t="s">
        <v>191</v>
      </c>
      <c r="C18" s="244"/>
      <c r="D18" s="244" t="s">
        <v>192</v>
      </c>
      <c r="E18" s="243" t="s">
        <v>193</v>
      </c>
      <c r="F18" s="245">
        <v>383</v>
      </c>
      <c r="G18" s="245">
        <v>335000</v>
      </c>
      <c r="H18" s="245">
        <v>0</v>
      </c>
      <c r="I18" s="245">
        <v>670000</v>
      </c>
      <c r="J18" s="245">
        <v>0</v>
      </c>
      <c r="K18" s="245">
        <v>0</v>
      </c>
      <c r="L18" s="243" t="s">
        <v>21</v>
      </c>
      <c r="M18" s="256">
        <v>45657</v>
      </c>
      <c r="N18" s="248">
        <v>45657</v>
      </c>
      <c r="O18" s="243" t="s">
        <v>21</v>
      </c>
      <c r="P18" s="243" t="s">
        <v>21</v>
      </c>
      <c r="Q18" s="243" t="s">
        <v>21</v>
      </c>
      <c r="R18" s="243" t="s">
        <v>21</v>
      </c>
    </row>
    <row r="19" spans="1:18" ht="63.75" hidden="1" x14ac:dyDescent="0.2">
      <c r="A19" s="462"/>
      <c r="B19" s="227" t="s">
        <v>191</v>
      </c>
      <c r="C19" s="253"/>
      <c r="D19" s="253" t="s">
        <v>192</v>
      </c>
      <c r="E19" s="184" t="s">
        <v>193</v>
      </c>
      <c r="F19" s="226">
        <v>383</v>
      </c>
      <c r="G19" s="226">
        <v>502500</v>
      </c>
      <c r="H19" s="226">
        <v>502500</v>
      </c>
      <c r="I19" s="226">
        <v>670000</v>
      </c>
      <c r="J19" s="226">
        <v>0</v>
      </c>
      <c r="K19" s="226">
        <v>502500</v>
      </c>
      <c r="L19" s="227" t="s">
        <v>21</v>
      </c>
      <c r="M19" s="254">
        <v>45747</v>
      </c>
      <c r="N19" s="255">
        <v>45747</v>
      </c>
      <c r="O19" s="227" t="s">
        <v>21</v>
      </c>
      <c r="P19" s="227" t="s">
        <v>21</v>
      </c>
      <c r="Q19" s="227" t="s">
        <v>21</v>
      </c>
      <c r="R19" s="227" t="s">
        <v>21</v>
      </c>
    </row>
    <row r="20" spans="1:18" s="328" customFormat="1" ht="15.75" hidden="1" customHeight="1" x14ac:dyDescent="0.2">
      <c r="A20" s="460" t="s">
        <v>197</v>
      </c>
      <c r="B20" s="232" t="s">
        <v>189</v>
      </c>
      <c r="C20" s="233"/>
      <c r="D20" s="232" t="s">
        <v>21</v>
      </c>
      <c r="E20" s="232" t="s">
        <v>187</v>
      </c>
      <c r="F20" s="234"/>
      <c r="G20" s="234">
        <v>1</v>
      </c>
      <c r="H20" s="234">
        <v>1</v>
      </c>
      <c r="I20" s="234">
        <v>1</v>
      </c>
      <c r="J20" s="234">
        <v>1</v>
      </c>
      <c r="K20" s="234">
        <v>1</v>
      </c>
      <c r="L20" s="232" t="s">
        <v>21</v>
      </c>
      <c r="M20" s="235">
        <v>45838</v>
      </c>
      <c r="N20" s="251">
        <v>45657</v>
      </c>
      <c r="O20" s="232">
        <v>0</v>
      </c>
      <c r="P20" s="232" t="s">
        <v>21</v>
      </c>
      <c r="Q20" s="252">
        <v>0</v>
      </c>
      <c r="R20" s="252">
        <v>0</v>
      </c>
    </row>
    <row r="21" spans="1:18" hidden="1" x14ac:dyDescent="0.2">
      <c r="A21" s="461"/>
      <c r="B21" s="227" t="s">
        <v>190</v>
      </c>
      <c r="C21" s="253"/>
      <c r="D21" s="253"/>
      <c r="E21" s="227"/>
      <c r="F21" s="226"/>
      <c r="G21" s="226" t="s">
        <v>21</v>
      </c>
      <c r="H21" s="226"/>
      <c r="I21" s="226" t="s">
        <v>21</v>
      </c>
      <c r="J21" s="226"/>
      <c r="K21" s="226"/>
      <c r="L21" s="227" t="s">
        <v>21</v>
      </c>
      <c r="M21" s="254"/>
      <c r="N21" s="255"/>
      <c r="O21" s="227" t="s">
        <v>21</v>
      </c>
      <c r="P21" s="227" t="s">
        <v>21</v>
      </c>
      <c r="Q21" s="227" t="s">
        <v>21</v>
      </c>
      <c r="R21" s="227" t="s">
        <v>21</v>
      </c>
    </row>
    <row r="22" spans="1:18" ht="63.75" hidden="1" x14ac:dyDescent="0.2">
      <c r="A22" s="461"/>
      <c r="B22" s="243" t="s">
        <v>191</v>
      </c>
      <c r="C22" s="244"/>
      <c r="D22" s="244" t="s">
        <v>192</v>
      </c>
      <c r="E22" s="243" t="s">
        <v>193</v>
      </c>
      <c r="F22" s="245">
        <v>383</v>
      </c>
      <c r="G22" s="245">
        <v>425000</v>
      </c>
      <c r="H22" s="245">
        <v>0</v>
      </c>
      <c r="I22" s="245">
        <v>850000</v>
      </c>
      <c r="J22" s="245">
        <v>0</v>
      </c>
      <c r="K22" s="245">
        <v>0</v>
      </c>
      <c r="L22" s="243" t="s">
        <v>21</v>
      </c>
      <c r="M22" s="256">
        <v>45657</v>
      </c>
      <c r="N22" s="248">
        <v>45657</v>
      </c>
      <c r="O22" s="243" t="s">
        <v>21</v>
      </c>
      <c r="P22" s="243" t="s">
        <v>21</v>
      </c>
      <c r="Q22" s="243" t="s">
        <v>21</v>
      </c>
      <c r="R22" s="243" t="s">
        <v>21</v>
      </c>
    </row>
    <row r="23" spans="1:18" ht="63.75" hidden="1" x14ac:dyDescent="0.2">
      <c r="A23" s="462"/>
      <c r="B23" s="227" t="s">
        <v>191</v>
      </c>
      <c r="C23" s="253"/>
      <c r="D23" s="253" t="s">
        <v>192</v>
      </c>
      <c r="E23" s="184" t="s">
        <v>193</v>
      </c>
      <c r="F23" s="226">
        <v>383</v>
      </c>
      <c r="G23" s="226">
        <v>637500</v>
      </c>
      <c r="H23" s="226">
        <v>637500</v>
      </c>
      <c r="I23" s="226">
        <v>850000</v>
      </c>
      <c r="J23" s="226">
        <v>0</v>
      </c>
      <c r="K23" s="226">
        <v>637500</v>
      </c>
      <c r="L23" s="227" t="s">
        <v>21</v>
      </c>
      <c r="M23" s="254">
        <v>45747</v>
      </c>
      <c r="N23" s="255">
        <v>45747</v>
      </c>
      <c r="O23" s="227" t="s">
        <v>21</v>
      </c>
      <c r="P23" s="227" t="s">
        <v>21</v>
      </c>
      <c r="Q23" s="227" t="s">
        <v>21</v>
      </c>
      <c r="R23" s="227" t="s">
        <v>21</v>
      </c>
    </row>
    <row r="24" spans="1:18" s="328" customFormat="1" ht="15.75" hidden="1" customHeight="1" x14ac:dyDescent="0.2">
      <c r="A24" s="460" t="s">
        <v>198</v>
      </c>
      <c r="B24" s="232" t="s">
        <v>189</v>
      </c>
      <c r="C24" s="233"/>
      <c r="D24" s="232" t="s">
        <v>21</v>
      </c>
      <c r="E24" s="232" t="s">
        <v>187</v>
      </c>
      <c r="F24" s="234"/>
      <c r="G24" s="234">
        <v>1</v>
      </c>
      <c r="H24" s="234">
        <v>1</v>
      </c>
      <c r="I24" s="234">
        <v>0</v>
      </c>
      <c r="J24" s="234">
        <v>0</v>
      </c>
      <c r="K24" s="234">
        <v>0</v>
      </c>
      <c r="L24" s="232" t="s">
        <v>21</v>
      </c>
      <c r="M24" s="235">
        <v>45838</v>
      </c>
      <c r="N24" s="257">
        <v>45838</v>
      </c>
      <c r="O24" s="232">
        <v>0</v>
      </c>
      <c r="P24" s="232" t="s">
        <v>21</v>
      </c>
      <c r="Q24" s="252">
        <v>0</v>
      </c>
      <c r="R24" s="252">
        <v>0</v>
      </c>
    </row>
    <row r="25" spans="1:18" hidden="1" x14ac:dyDescent="0.2">
      <c r="A25" s="461"/>
      <c r="B25" s="227" t="s">
        <v>190</v>
      </c>
      <c r="C25" s="253"/>
      <c r="D25" s="253"/>
      <c r="E25" s="227"/>
      <c r="F25" s="226"/>
      <c r="G25" s="226" t="s">
        <v>21</v>
      </c>
      <c r="H25" s="226"/>
      <c r="I25" s="226" t="s">
        <v>21</v>
      </c>
      <c r="J25" s="226"/>
      <c r="K25" s="226"/>
      <c r="L25" s="227" t="s">
        <v>21</v>
      </c>
      <c r="M25" s="254"/>
      <c r="N25" s="255"/>
      <c r="O25" s="227" t="s">
        <v>21</v>
      </c>
      <c r="P25" s="227" t="s">
        <v>21</v>
      </c>
      <c r="Q25" s="227" t="s">
        <v>21</v>
      </c>
      <c r="R25" s="227" t="s">
        <v>21</v>
      </c>
    </row>
    <row r="26" spans="1:18" ht="63.75" hidden="1" x14ac:dyDescent="0.2">
      <c r="A26" s="461"/>
      <c r="B26" s="243" t="s">
        <v>191</v>
      </c>
      <c r="C26" s="244"/>
      <c r="D26" s="244" t="s">
        <v>192</v>
      </c>
      <c r="E26" s="243" t="s">
        <v>193</v>
      </c>
      <c r="F26" s="245">
        <v>383</v>
      </c>
      <c r="G26" s="245">
        <v>335000</v>
      </c>
      <c r="H26" s="245">
        <v>0</v>
      </c>
      <c r="I26" s="245">
        <v>521500</v>
      </c>
      <c r="J26" s="245">
        <v>0</v>
      </c>
      <c r="K26" s="245">
        <f>H26</f>
        <v>0</v>
      </c>
      <c r="L26" s="243" t="s">
        <v>21</v>
      </c>
      <c r="M26" s="256">
        <v>45657</v>
      </c>
      <c r="N26" s="248">
        <v>45657</v>
      </c>
      <c r="O26" s="243" t="s">
        <v>21</v>
      </c>
      <c r="P26" s="243" t="s">
        <v>21</v>
      </c>
      <c r="Q26" s="243" t="s">
        <v>21</v>
      </c>
      <c r="R26" s="243" t="s">
        <v>21</v>
      </c>
    </row>
    <row r="27" spans="1:18" ht="63.75" hidden="1" x14ac:dyDescent="0.2">
      <c r="A27" s="462"/>
      <c r="B27" s="227" t="s">
        <v>191</v>
      </c>
      <c r="C27" s="253"/>
      <c r="D27" s="253" t="s">
        <v>192</v>
      </c>
      <c r="E27" s="184" t="s">
        <v>193</v>
      </c>
      <c r="F27" s="226">
        <v>383</v>
      </c>
      <c r="G27" s="226">
        <v>502500</v>
      </c>
      <c r="H27" s="226">
        <v>502500</v>
      </c>
      <c r="I27" s="226">
        <v>521500</v>
      </c>
      <c r="J27" s="226">
        <v>0</v>
      </c>
      <c r="K27" s="226">
        <f>H27</f>
        <v>502500</v>
      </c>
      <c r="L27" s="227" t="s">
        <v>21</v>
      </c>
      <c r="M27" s="254">
        <v>45747</v>
      </c>
      <c r="N27" s="258">
        <v>45747</v>
      </c>
      <c r="O27" s="227" t="s">
        <v>21</v>
      </c>
      <c r="P27" s="227" t="s">
        <v>21</v>
      </c>
      <c r="Q27" s="227" t="s">
        <v>21</v>
      </c>
      <c r="R27" s="227" t="s">
        <v>21</v>
      </c>
    </row>
    <row r="28" spans="1:18" s="328" customFormat="1" ht="15.75" hidden="1" customHeight="1" x14ac:dyDescent="0.2">
      <c r="A28" s="460" t="s">
        <v>199</v>
      </c>
      <c r="B28" s="232" t="s">
        <v>189</v>
      </c>
      <c r="C28" s="233"/>
      <c r="D28" s="232" t="s">
        <v>21</v>
      </c>
      <c r="E28" s="232" t="s">
        <v>187</v>
      </c>
      <c r="F28" s="234"/>
      <c r="G28" s="234">
        <v>1</v>
      </c>
      <c r="H28" s="234">
        <v>1</v>
      </c>
      <c r="I28" s="234">
        <v>0</v>
      </c>
      <c r="J28" s="234">
        <v>0</v>
      </c>
      <c r="K28" s="234">
        <v>0</v>
      </c>
      <c r="L28" s="232" t="s">
        <v>21</v>
      </c>
      <c r="M28" s="235">
        <v>45838</v>
      </c>
      <c r="N28" s="257">
        <v>45838</v>
      </c>
      <c r="O28" s="232">
        <v>0</v>
      </c>
      <c r="P28" s="232" t="s">
        <v>21</v>
      </c>
      <c r="Q28" s="259">
        <f>J30</f>
        <v>0</v>
      </c>
      <c r="R28" s="259">
        <f>J30</f>
        <v>0</v>
      </c>
    </row>
    <row r="29" spans="1:18" hidden="1" x14ac:dyDescent="0.2">
      <c r="A29" s="461"/>
      <c r="B29" s="227" t="s">
        <v>190</v>
      </c>
      <c r="C29" s="253"/>
      <c r="D29" s="253"/>
      <c r="E29" s="227"/>
      <c r="F29" s="226"/>
      <c r="G29" s="226" t="s">
        <v>21</v>
      </c>
      <c r="H29" s="226"/>
      <c r="I29" s="226" t="s">
        <v>21</v>
      </c>
      <c r="J29" s="226"/>
      <c r="K29" s="226"/>
      <c r="L29" s="227" t="s">
        <v>21</v>
      </c>
      <c r="M29" s="254"/>
      <c r="N29" s="255"/>
      <c r="O29" s="227" t="s">
        <v>21</v>
      </c>
      <c r="P29" s="227" t="s">
        <v>21</v>
      </c>
      <c r="Q29" s="227" t="s">
        <v>21</v>
      </c>
      <c r="R29" s="227" t="s">
        <v>21</v>
      </c>
    </row>
    <row r="30" spans="1:18" ht="63.75" hidden="1" x14ac:dyDescent="0.2">
      <c r="A30" s="461"/>
      <c r="B30" s="243" t="s">
        <v>191</v>
      </c>
      <c r="C30" s="244"/>
      <c r="D30" s="244" t="s">
        <v>192</v>
      </c>
      <c r="E30" s="243" t="s">
        <v>193</v>
      </c>
      <c r="F30" s="245">
        <v>383</v>
      </c>
      <c r="G30" s="245">
        <v>339146.65</v>
      </c>
      <c r="H30" s="245">
        <v>0</v>
      </c>
      <c r="I30" s="260">
        <v>0</v>
      </c>
      <c r="J30" s="260">
        <v>0</v>
      </c>
      <c r="K30" s="245">
        <f>H30</f>
        <v>0</v>
      </c>
      <c r="L30" s="243" t="s">
        <v>21</v>
      </c>
      <c r="M30" s="261">
        <v>45657</v>
      </c>
      <c r="N30" s="262">
        <v>45838</v>
      </c>
      <c r="O30" s="243" t="s">
        <v>21</v>
      </c>
      <c r="P30" s="243" t="s">
        <v>21</v>
      </c>
      <c r="Q30" s="243" t="s">
        <v>21</v>
      </c>
      <c r="R30" s="243" t="s">
        <v>21</v>
      </c>
    </row>
    <row r="31" spans="1:18" ht="63.75" hidden="1" x14ac:dyDescent="0.2">
      <c r="A31" s="462"/>
      <c r="B31" s="227" t="s">
        <v>191</v>
      </c>
      <c r="C31" s="253"/>
      <c r="D31" s="253" t="s">
        <v>192</v>
      </c>
      <c r="E31" s="184" t="s">
        <v>193</v>
      </c>
      <c r="F31" s="226">
        <v>383</v>
      </c>
      <c r="G31" s="226">
        <v>508719.97499999998</v>
      </c>
      <c r="H31" s="226">
        <v>508719.97499999998</v>
      </c>
      <c r="I31" s="263">
        <v>0</v>
      </c>
      <c r="J31" s="263">
        <v>0</v>
      </c>
      <c r="K31" s="226">
        <f>H31</f>
        <v>508719.97499999998</v>
      </c>
      <c r="L31" s="227" t="s">
        <v>21</v>
      </c>
      <c r="M31" s="264">
        <v>45747</v>
      </c>
      <c r="N31" s="258" t="s">
        <v>533</v>
      </c>
      <c r="O31" s="227" t="s">
        <v>21</v>
      </c>
      <c r="P31" s="227" t="s">
        <v>21</v>
      </c>
      <c r="Q31" s="227" t="s">
        <v>21</v>
      </c>
      <c r="R31" s="227" t="s">
        <v>21</v>
      </c>
    </row>
    <row r="32" spans="1:18" s="328" customFormat="1" ht="15.75" hidden="1" customHeight="1" x14ac:dyDescent="0.2">
      <c r="A32" s="460" t="s">
        <v>200</v>
      </c>
      <c r="B32" s="232" t="s">
        <v>189</v>
      </c>
      <c r="C32" s="233"/>
      <c r="D32" s="232" t="s">
        <v>21</v>
      </c>
      <c r="E32" s="232" t="s">
        <v>187</v>
      </c>
      <c r="F32" s="234"/>
      <c r="G32" s="234">
        <v>1</v>
      </c>
      <c r="H32" s="234">
        <v>1</v>
      </c>
      <c r="I32" s="234">
        <v>0</v>
      </c>
      <c r="J32" s="234">
        <v>0</v>
      </c>
      <c r="K32" s="234">
        <v>0</v>
      </c>
      <c r="L32" s="232" t="s">
        <v>21</v>
      </c>
      <c r="M32" s="235">
        <v>45838</v>
      </c>
      <c r="N32" s="257">
        <v>45838</v>
      </c>
      <c r="O32" s="232">
        <v>0</v>
      </c>
      <c r="P32" s="232" t="s">
        <v>21</v>
      </c>
      <c r="Q32" s="252">
        <v>0</v>
      </c>
      <c r="R32" s="252">
        <v>0</v>
      </c>
    </row>
    <row r="33" spans="1:18" hidden="1" x14ac:dyDescent="0.2">
      <c r="A33" s="461"/>
      <c r="B33" s="227" t="s">
        <v>190</v>
      </c>
      <c r="C33" s="253"/>
      <c r="D33" s="253"/>
      <c r="E33" s="227"/>
      <c r="F33" s="226"/>
      <c r="G33" s="226" t="s">
        <v>21</v>
      </c>
      <c r="H33" s="226"/>
      <c r="I33" s="226" t="s">
        <v>21</v>
      </c>
      <c r="J33" s="226"/>
      <c r="K33" s="226"/>
      <c r="L33" s="227" t="s">
        <v>21</v>
      </c>
      <c r="M33" s="254"/>
      <c r="N33" s="255"/>
      <c r="O33" s="227" t="s">
        <v>21</v>
      </c>
      <c r="P33" s="227" t="s">
        <v>21</v>
      </c>
      <c r="Q33" s="227" t="s">
        <v>21</v>
      </c>
      <c r="R33" s="227" t="s">
        <v>21</v>
      </c>
    </row>
    <row r="34" spans="1:18" ht="63.75" hidden="1" x14ac:dyDescent="0.2">
      <c r="A34" s="461"/>
      <c r="B34" s="243" t="s">
        <v>191</v>
      </c>
      <c r="C34" s="244"/>
      <c r="D34" s="244" t="s">
        <v>192</v>
      </c>
      <c r="E34" s="243" t="s">
        <v>193</v>
      </c>
      <c r="F34" s="245">
        <v>383</v>
      </c>
      <c r="G34" s="245">
        <v>200000</v>
      </c>
      <c r="H34" s="245">
        <v>0</v>
      </c>
      <c r="I34" s="245">
        <v>227800</v>
      </c>
      <c r="J34" s="245">
        <v>0</v>
      </c>
      <c r="K34" s="245">
        <f>H34</f>
        <v>0</v>
      </c>
      <c r="L34" s="243" t="s">
        <v>21</v>
      </c>
      <c r="M34" s="256">
        <v>45657</v>
      </c>
      <c r="N34" s="248">
        <v>45657</v>
      </c>
      <c r="O34" s="243" t="s">
        <v>21</v>
      </c>
      <c r="P34" s="243" t="s">
        <v>21</v>
      </c>
      <c r="Q34" s="243" t="s">
        <v>21</v>
      </c>
      <c r="R34" s="243" t="s">
        <v>21</v>
      </c>
    </row>
    <row r="35" spans="1:18" ht="63.75" hidden="1" x14ac:dyDescent="0.2">
      <c r="A35" s="462"/>
      <c r="B35" s="227" t="s">
        <v>191</v>
      </c>
      <c r="C35" s="253"/>
      <c r="D35" s="253" t="s">
        <v>192</v>
      </c>
      <c r="E35" s="184" t="s">
        <v>193</v>
      </c>
      <c r="F35" s="226">
        <v>383</v>
      </c>
      <c r="G35" s="226">
        <v>300000</v>
      </c>
      <c r="H35" s="226">
        <v>300000</v>
      </c>
      <c r="I35" s="226">
        <v>227800</v>
      </c>
      <c r="J35" s="226">
        <v>0</v>
      </c>
      <c r="K35" s="226">
        <f>H35</f>
        <v>300000</v>
      </c>
      <c r="L35" s="227" t="s">
        <v>21</v>
      </c>
      <c r="M35" s="254">
        <v>45747</v>
      </c>
      <c r="N35" s="258" t="s">
        <v>533</v>
      </c>
      <c r="O35" s="227" t="s">
        <v>21</v>
      </c>
      <c r="P35" s="227" t="s">
        <v>21</v>
      </c>
      <c r="Q35" s="227" t="s">
        <v>21</v>
      </c>
      <c r="R35" s="227" t="s">
        <v>21</v>
      </c>
    </row>
    <row r="36" spans="1:18" s="328" customFormat="1" ht="15.75" hidden="1" customHeight="1" x14ac:dyDescent="0.2">
      <c r="A36" s="460" t="s">
        <v>201</v>
      </c>
      <c r="B36" s="232" t="s">
        <v>189</v>
      </c>
      <c r="C36" s="233"/>
      <c r="D36" s="232" t="s">
        <v>21</v>
      </c>
      <c r="E36" s="232" t="s">
        <v>187</v>
      </c>
      <c r="F36" s="234"/>
      <c r="G36" s="234">
        <v>1</v>
      </c>
      <c r="H36" s="234">
        <v>1</v>
      </c>
      <c r="I36" s="234">
        <v>0</v>
      </c>
      <c r="J36" s="234">
        <v>0</v>
      </c>
      <c r="K36" s="234">
        <v>0</v>
      </c>
      <c r="L36" s="232" t="s">
        <v>21</v>
      </c>
      <c r="M36" s="235">
        <v>45838</v>
      </c>
      <c r="N36" s="257">
        <v>45838</v>
      </c>
      <c r="O36" s="232">
        <v>0</v>
      </c>
      <c r="P36" s="232" t="s">
        <v>21</v>
      </c>
      <c r="Q36" s="252">
        <v>0</v>
      </c>
      <c r="R36" s="252">
        <v>0</v>
      </c>
    </row>
    <row r="37" spans="1:18" hidden="1" x14ac:dyDescent="0.2">
      <c r="A37" s="461"/>
      <c r="B37" s="227" t="s">
        <v>190</v>
      </c>
      <c r="C37" s="253"/>
      <c r="D37" s="253"/>
      <c r="E37" s="227"/>
      <c r="F37" s="226"/>
      <c r="G37" s="226" t="s">
        <v>21</v>
      </c>
      <c r="H37" s="226"/>
      <c r="I37" s="226" t="s">
        <v>21</v>
      </c>
      <c r="J37" s="226"/>
      <c r="K37" s="226"/>
      <c r="L37" s="227" t="s">
        <v>21</v>
      </c>
      <c r="M37" s="254"/>
      <c r="N37" s="255"/>
      <c r="O37" s="227" t="s">
        <v>21</v>
      </c>
      <c r="P37" s="227" t="s">
        <v>21</v>
      </c>
      <c r="Q37" s="227" t="s">
        <v>21</v>
      </c>
      <c r="R37" s="227" t="s">
        <v>21</v>
      </c>
    </row>
    <row r="38" spans="1:18" ht="63.75" hidden="1" x14ac:dyDescent="0.2">
      <c r="A38" s="461"/>
      <c r="B38" s="243" t="s">
        <v>191</v>
      </c>
      <c r="C38" s="244"/>
      <c r="D38" s="244" t="s">
        <v>192</v>
      </c>
      <c r="E38" s="243" t="s">
        <v>193</v>
      </c>
      <c r="F38" s="245">
        <v>383</v>
      </c>
      <c r="G38" s="245">
        <v>333500</v>
      </c>
      <c r="H38" s="245">
        <v>0</v>
      </c>
      <c r="I38" s="245">
        <v>500000</v>
      </c>
      <c r="J38" s="245">
        <v>0</v>
      </c>
      <c r="K38" s="245">
        <f>H38</f>
        <v>0</v>
      </c>
      <c r="L38" s="243" t="s">
        <v>21</v>
      </c>
      <c r="M38" s="256">
        <v>45657</v>
      </c>
      <c r="N38" s="248">
        <v>45657</v>
      </c>
      <c r="O38" s="243" t="s">
        <v>21</v>
      </c>
      <c r="P38" s="243" t="s">
        <v>21</v>
      </c>
      <c r="Q38" s="243" t="s">
        <v>21</v>
      </c>
      <c r="R38" s="243" t="s">
        <v>21</v>
      </c>
    </row>
    <row r="39" spans="1:18" ht="63.75" hidden="1" x14ac:dyDescent="0.2">
      <c r="A39" s="462"/>
      <c r="B39" s="227" t="s">
        <v>191</v>
      </c>
      <c r="C39" s="253"/>
      <c r="D39" s="253" t="s">
        <v>192</v>
      </c>
      <c r="E39" s="184" t="s">
        <v>193</v>
      </c>
      <c r="F39" s="226">
        <v>383</v>
      </c>
      <c r="G39" s="226">
        <v>500250</v>
      </c>
      <c r="H39" s="226">
        <v>500250</v>
      </c>
      <c r="I39" s="226">
        <v>500000</v>
      </c>
      <c r="J39" s="226">
        <v>0</v>
      </c>
      <c r="K39" s="226">
        <f>H39</f>
        <v>500250</v>
      </c>
      <c r="L39" s="227" t="s">
        <v>21</v>
      </c>
      <c r="M39" s="254">
        <v>45747</v>
      </c>
      <c r="N39" s="258" t="s">
        <v>533</v>
      </c>
      <c r="O39" s="227" t="s">
        <v>21</v>
      </c>
      <c r="P39" s="227" t="s">
        <v>21</v>
      </c>
      <c r="Q39" s="227" t="s">
        <v>21</v>
      </c>
      <c r="R39" s="227" t="s">
        <v>21</v>
      </c>
    </row>
    <row r="40" spans="1:18" s="328" customFormat="1" ht="15.75" hidden="1" customHeight="1" x14ac:dyDescent="0.2">
      <c r="A40" s="460" t="s">
        <v>202</v>
      </c>
      <c r="B40" s="232" t="s">
        <v>189</v>
      </c>
      <c r="C40" s="233"/>
      <c r="D40" s="232" t="s">
        <v>21</v>
      </c>
      <c r="E40" s="232" t="s">
        <v>187</v>
      </c>
      <c r="F40" s="234"/>
      <c r="G40" s="234">
        <v>1</v>
      </c>
      <c r="H40" s="234">
        <v>1</v>
      </c>
      <c r="I40" s="234">
        <v>0</v>
      </c>
      <c r="J40" s="234">
        <v>0</v>
      </c>
      <c r="K40" s="234">
        <v>0</v>
      </c>
      <c r="L40" s="232" t="s">
        <v>21</v>
      </c>
      <c r="M40" s="235">
        <v>45838</v>
      </c>
      <c r="N40" s="257">
        <v>45838</v>
      </c>
      <c r="O40" s="232">
        <v>0</v>
      </c>
      <c r="P40" s="232" t="s">
        <v>21</v>
      </c>
      <c r="Q40" s="252">
        <v>0</v>
      </c>
      <c r="R40" s="252">
        <v>0</v>
      </c>
    </row>
    <row r="41" spans="1:18" hidden="1" x14ac:dyDescent="0.2">
      <c r="A41" s="461"/>
      <c r="B41" s="227" t="s">
        <v>190</v>
      </c>
      <c r="C41" s="253"/>
      <c r="D41" s="253"/>
      <c r="E41" s="227"/>
      <c r="F41" s="226"/>
      <c r="G41" s="226" t="s">
        <v>21</v>
      </c>
      <c r="H41" s="226"/>
      <c r="I41" s="226" t="s">
        <v>21</v>
      </c>
      <c r="J41" s="226"/>
      <c r="K41" s="226"/>
      <c r="L41" s="227" t="s">
        <v>21</v>
      </c>
      <c r="M41" s="254"/>
      <c r="N41" s="255"/>
      <c r="O41" s="227" t="s">
        <v>21</v>
      </c>
      <c r="P41" s="227" t="s">
        <v>21</v>
      </c>
      <c r="Q41" s="227" t="s">
        <v>21</v>
      </c>
      <c r="R41" s="227" t="s">
        <v>21</v>
      </c>
    </row>
    <row r="42" spans="1:18" ht="63.75" hidden="1" x14ac:dyDescent="0.2">
      <c r="A42" s="461"/>
      <c r="B42" s="243" t="s">
        <v>191</v>
      </c>
      <c r="C42" s="244"/>
      <c r="D42" s="244" t="s">
        <v>192</v>
      </c>
      <c r="E42" s="243" t="s">
        <v>193</v>
      </c>
      <c r="F42" s="245">
        <v>383</v>
      </c>
      <c r="G42" s="245">
        <v>400000</v>
      </c>
      <c r="H42" s="245">
        <v>0</v>
      </c>
      <c r="I42" s="245">
        <v>500000</v>
      </c>
      <c r="J42" s="245">
        <v>0</v>
      </c>
      <c r="K42" s="245">
        <f>H42</f>
        <v>0</v>
      </c>
      <c r="L42" s="243" t="s">
        <v>21</v>
      </c>
      <c r="M42" s="256">
        <v>45657</v>
      </c>
      <c r="N42" s="248">
        <v>45657</v>
      </c>
      <c r="O42" s="243" t="s">
        <v>21</v>
      </c>
      <c r="P42" s="243" t="s">
        <v>21</v>
      </c>
      <c r="Q42" s="243" t="s">
        <v>21</v>
      </c>
      <c r="R42" s="243" t="s">
        <v>21</v>
      </c>
    </row>
    <row r="43" spans="1:18" ht="63.75" hidden="1" x14ac:dyDescent="0.2">
      <c r="A43" s="462"/>
      <c r="B43" s="227" t="s">
        <v>191</v>
      </c>
      <c r="C43" s="253"/>
      <c r="D43" s="253" t="s">
        <v>192</v>
      </c>
      <c r="E43" s="184" t="s">
        <v>193</v>
      </c>
      <c r="F43" s="226">
        <v>383</v>
      </c>
      <c r="G43" s="226">
        <v>600000</v>
      </c>
      <c r="H43" s="226">
        <v>600000</v>
      </c>
      <c r="I43" s="226">
        <v>500000</v>
      </c>
      <c r="J43" s="226">
        <v>0</v>
      </c>
      <c r="K43" s="226">
        <f>H43</f>
        <v>600000</v>
      </c>
      <c r="L43" s="227" t="s">
        <v>21</v>
      </c>
      <c r="M43" s="254">
        <v>45747</v>
      </c>
      <c r="N43" s="258" t="s">
        <v>533</v>
      </c>
      <c r="O43" s="227" t="s">
        <v>21</v>
      </c>
      <c r="P43" s="227" t="s">
        <v>21</v>
      </c>
      <c r="Q43" s="227" t="s">
        <v>21</v>
      </c>
      <c r="R43" s="227" t="s">
        <v>21</v>
      </c>
    </row>
    <row r="44" spans="1:18" s="328" customFormat="1" ht="15.75" hidden="1" customHeight="1" x14ac:dyDescent="0.2">
      <c r="A44" s="460" t="s">
        <v>203</v>
      </c>
      <c r="B44" s="232" t="s">
        <v>189</v>
      </c>
      <c r="C44" s="233"/>
      <c r="D44" s="232" t="s">
        <v>21</v>
      </c>
      <c r="E44" s="232" t="s">
        <v>187</v>
      </c>
      <c r="F44" s="234"/>
      <c r="G44" s="234">
        <v>1</v>
      </c>
      <c r="H44" s="234">
        <v>1</v>
      </c>
      <c r="I44" s="234">
        <v>1</v>
      </c>
      <c r="J44" s="234">
        <v>1</v>
      </c>
      <c r="K44" s="234">
        <v>1</v>
      </c>
      <c r="L44" s="232" t="s">
        <v>21</v>
      </c>
      <c r="M44" s="235">
        <v>45838</v>
      </c>
      <c r="N44" s="257">
        <v>45657</v>
      </c>
      <c r="O44" s="232">
        <v>0</v>
      </c>
      <c r="P44" s="232" t="s">
        <v>21</v>
      </c>
      <c r="Q44" s="252">
        <v>0</v>
      </c>
      <c r="R44" s="252">
        <v>0</v>
      </c>
    </row>
    <row r="45" spans="1:18" hidden="1" x14ac:dyDescent="0.2">
      <c r="A45" s="461"/>
      <c r="B45" s="227" t="s">
        <v>190</v>
      </c>
      <c r="C45" s="253"/>
      <c r="D45" s="253"/>
      <c r="E45" s="227"/>
      <c r="F45" s="226"/>
      <c r="G45" s="226" t="s">
        <v>21</v>
      </c>
      <c r="H45" s="226"/>
      <c r="I45" s="226" t="s">
        <v>21</v>
      </c>
      <c r="J45" s="226"/>
      <c r="K45" s="226"/>
      <c r="L45" s="227" t="s">
        <v>21</v>
      </c>
      <c r="M45" s="254"/>
      <c r="N45" s="255"/>
      <c r="O45" s="227" t="s">
        <v>21</v>
      </c>
      <c r="P45" s="227" t="s">
        <v>21</v>
      </c>
      <c r="Q45" s="227" t="s">
        <v>21</v>
      </c>
      <c r="R45" s="227" t="s">
        <v>21</v>
      </c>
    </row>
    <row r="46" spans="1:18" ht="63.75" hidden="1" x14ac:dyDescent="0.2">
      <c r="A46" s="461"/>
      <c r="B46" s="243" t="s">
        <v>191</v>
      </c>
      <c r="C46" s="244"/>
      <c r="D46" s="244" t="s">
        <v>192</v>
      </c>
      <c r="E46" s="243" t="s">
        <v>193</v>
      </c>
      <c r="F46" s="245">
        <v>383</v>
      </c>
      <c r="G46" s="245">
        <v>348498</v>
      </c>
      <c r="H46" s="245">
        <v>0</v>
      </c>
      <c r="I46" s="260">
        <f>1196996-500000</f>
        <v>696996</v>
      </c>
      <c r="J46" s="260">
        <v>0</v>
      </c>
      <c r="K46" s="245">
        <v>0</v>
      </c>
      <c r="L46" s="243" t="s">
        <v>21</v>
      </c>
      <c r="M46" s="256">
        <v>45657</v>
      </c>
      <c r="N46" s="248">
        <v>45657</v>
      </c>
      <c r="O46" s="243" t="s">
        <v>21</v>
      </c>
      <c r="P46" s="243" t="s">
        <v>21</v>
      </c>
      <c r="Q46" s="243" t="s">
        <v>21</v>
      </c>
      <c r="R46" s="243" t="s">
        <v>21</v>
      </c>
    </row>
    <row r="47" spans="1:18" ht="63.75" hidden="1" x14ac:dyDescent="0.2">
      <c r="A47" s="462"/>
      <c r="B47" s="227" t="s">
        <v>191</v>
      </c>
      <c r="C47" s="253"/>
      <c r="D47" s="253" t="s">
        <v>192</v>
      </c>
      <c r="E47" s="184" t="s">
        <v>193</v>
      </c>
      <c r="F47" s="226">
        <v>383</v>
      </c>
      <c r="G47" s="226">
        <v>522747</v>
      </c>
      <c r="H47" s="226">
        <v>522747</v>
      </c>
      <c r="I47" s="263">
        <f>1196996-500000</f>
        <v>696996</v>
      </c>
      <c r="J47" s="263">
        <v>0</v>
      </c>
      <c r="K47" s="226">
        <f>H47</f>
        <v>522747</v>
      </c>
      <c r="L47" s="227" t="s">
        <v>21</v>
      </c>
      <c r="M47" s="254">
        <v>45747</v>
      </c>
      <c r="N47" s="258">
        <v>45657</v>
      </c>
      <c r="O47" s="227" t="s">
        <v>21</v>
      </c>
      <c r="P47" s="227" t="s">
        <v>21</v>
      </c>
      <c r="Q47" s="227" t="s">
        <v>21</v>
      </c>
      <c r="R47" s="227" t="s">
        <v>21</v>
      </c>
    </row>
    <row r="48" spans="1:18" s="328" customFormat="1" ht="15.75" hidden="1" customHeight="1" x14ac:dyDescent="0.2">
      <c r="A48" s="460" t="s">
        <v>204</v>
      </c>
      <c r="B48" s="232" t="s">
        <v>189</v>
      </c>
      <c r="C48" s="233"/>
      <c r="D48" s="232" t="s">
        <v>21</v>
      </c>
      <c r="E48" s="232" t="s">
        <v>187</v>
      </c>
      <c r="F48" s="234"/>
      <c r="G48" s="234">
        <v>1</v>
      </c>
      <c r="H48" s="234">
        <v>1</v>
      </c>
      <c r="I48" s="234">
        <v>0</v>
      </c>
      <c r="J48" s="234">
        <v>0</v>
      </c>
      <c r="K48" s="234">
        <v>0</v>
      </c>
      <c r="L48" s="232" t="s">
        <v>21</v>
      </c>
      <c r="M48" s="235">
        <v>45838</v>
      </c>
      <c r="N48" s="257">
        <v>45838</v>
      </c>
      <c r="O48" s="232">
        <v>0</v>
      </c>
      <c r="P48" s="232" t="s">
        <v>21</v>
      </c>
      <c r="Q48" s="252">
        <v>0</v>
      </c>
      <c r="R48" s="252">
        <v>0</v>
      </c>
    </row>
    <row r="49" spans="1:18" hidden="1" x14ac:dyDescent="0.2">
      <c r="A49" s="461"/>
      <c r="B49" s="227" t="s">
        <v>190</v>
      </c>
      <c r="C49" s="253"/>
      <c r="D49" s="253"/>
      <c r="E49" s="227"/>
      <c r="F49" s="226"/>
      <c r="G49" s="226" t="s">
        <v>21</v>
      </c>
      <c r="H49" s="226"/>
      <c r="I49" s="226" t="s">
        <v>21</v>
      </c>
      <c r="J49" s="226"/>
      <c r="K49" s="226"/>
      <c r="L49" s="227" t="s">
        <v>21</v>
      </c>
      <c r="M49" s="254"/>
      <c r="N49" s="255"/>
      <c r="O49" s="227" t="s">
        <v>21</v>
      </c>
      <c r="P49" s="227" t="s">
        <v>21</v>
      </c>
      <c r="Q49" s="227" t="s">
        <v>21</v>
      </c>
      <c r="R49" s="227" t="s">
        <v>21</v>
      </c>
    </row>
    <row r="50" spans="1:18" ht="63.75" hidden="1" x14ac:dyDescent="0.2">
      <c r="A50" s="461"/>
      <c r="B50" s="243" t="s">
        <v>191</v>
      </c>
      <c r="C50" s="244"/>
      <c r="D50" s="244" t="s">
        <v>192</v>
      </c>
      <c r="E50" s="243" t="s">
        <v>193</v>
      </c>
      <c r="F50" s="245">
        <v>383</v>
      </c>
      <c r="G50" s="245">
        <v>425000</v>
      </c>
      <c r="H50" s="245">
        <v>0</v>
      </c>
      <c r="I50" s="245">
        <v>0</v>
      </c>
      <c r="J50" s="245">
        <v>0</v>
      </c>
      <c r="K50" s="245">
        <f>G50</f>
        <v>425000</v>
      </c>
      <c r="L50" s="243" t="s">
        <v>21</v>
      </c>
      <c r="M50" s="256">
        <v>45657</v>
      </c>
      <c r="N50" s="248">
        <v>45838</v>
      </c>
      <c r="O50" s="243" t="s">
        <v>21</v>
      </c>
      <c r="P50" s="243" t="s">
        <v>21</v>
      </c>
      <c r="Q50" s="243" t="s">
        <v>21</v>
      </c>
      <c r="R50" s="243" t="s">
        <v>21</v>
      </c>
    </row>
    <row r="51" spans="1:18" ht="63.75" hidden="1" x14ac:dyDescent="0.2">
      <c r="A51" s="462"/>
      <c r="B51" s="227" t="s">
        <v>191</v>
      </c>
      <c r="C51" s="253"/>
      <c r="D51" s="253" t="s">
        <v>192</v>
      </c>
      <c r="E51" s="184" t="s">
        <v>193</v>
      </c>
      <c r="F51" s="226">
        <v>383</v>
      </c>
      <c r="G51" s="226">
        <v>637500</v>
      </c>
      <c r="H51" s="226">
        <v>637500</v>
      </c>
      <c r="I51" s="226">
        <v>0</v>
      </c>
      <c r="J51" s="226">
        <v>0</v>
      </c>
      <c r="K51" s="226">
        <f>H51</f>
        <v>637500</v>
      </c>
      <c r="L51" s="227" t="s">
        <v>21</v>
      </c>
      <c r="M51" s="254">
        <v>45747</v>
      </c>
      <c r="N51" s="258" t="s">
        <v>533</v>
      </c>
      <c r="O51" s="227" t="s">
        <v>21</v>
      </c>
      <c r="P51" s="227" t="s">
        <v>21</v>
      </c>
      <c r="Q51" s="227" t="s">
        <v>21</v>
      </c>
      <c r="R51" s="227" t="s">
        <v>21</v>
      </c>
    </row>
    <row r="52" spans="1:18" s="328" customFormat="1" ht="15.75" hidden="1" customHeight="1" x14ac:dyDescent="0.2">
      <c r="A52" s="460" t="s">
        <v>205</v>
      </c>
      <c r="B52" s="232" t="s">
        <v>189</v>
      </c>
      <c r="C52" s="233"/>
      <c r="D52" s="232" t="s">
        <v>21</v>
      </c>
      <c r="E52" s="232" t="s">
        <v>187</v>
      </c>
      <c r="F52" s="234"/>
      <c r="G52" s="234">
        <v>1</v>
      </c>
      <c r="H52" s="234">
        <v>1</v>
      </c>
      <c r="I52" s="234">
        <v>0</v>
      </c>
      <c r="J52" s="234">
        <v>0</v>
      </c>
      <c r="K52" s="234">
        <v>0</v>
      </c>
      <c r="L52" s="232" t="s">
        <v>21</v>
      </c>
      <c r="M52" s="235">
        <v>45838</v>
      </c>
      <c r="N52" s="257">
        <v>45473</v>
      </c>
      <c r="O52" s="232">
        <v>0</v>
      </c>
      <c r="P52" s="232" t="s">
        <v>21</v>
      </c>
      <c r="Q52" s="252">
        <v>0</v>
      </c>
      <c r="R52" s="252">
        <v>0</v>
      </c>
    </row>
    <row r="53" spans="1:18" hidden="1" x14ac:dyDescent="0.2">
      <c r="A53" s="461"/>
      <c r="B53" s="227" t="s">
        <v>190</v>
      </c>
      <c r="C53" s="253"/>
      <c r="D53" s="253"/>
      <c r="E53" s="227"/>
      <c r="F53" s="226"/>
      <c r="G53" s="226" t="s">
        <v>21</v>
      </c>
      <c r="H53" s="226"/>
      <c r="I53" s="226" t="s">
        <v>21</v>
      </c>
      <c r="J53" s="226"/>
      <c r="K53" s="226"/>
      <c r="L53" s="227" t="s">
        <v>21</v>
      </c>
      <c r="M53" s="254"/>
      <c r="N53" s="255"/>
      <c r="O53" s="227" t="s">
        <v>21</v>
      </c>
      <c r="P53" s="227" t="s">
        <v>21</v>
      </c>
      <c r="Q53" s="227" t="s">
        <v>21</v>
      </c>
      <c r="R53" s="227" t="s">
        <v>21</v>
      </c>
    </row>
    <row r="54" spans="1:18" ht="63.75" hidden="1" x14ac:dyDescent="0.2">
      <c r="A54" s="461"/>
      <c r="B54" s="243" t="s">
        <v>191</v>
      </c>
      <c r="C54" s="244"/>
      <c r="D54" s="244" t="s">
        <v>192</v>
      </c>
      <c r="E54" s="243" t="s">
        <v>193</v>
      </c>
      <c r="F54" s="245">
        <v>383</v>
      </c>
      <c r="G54" s="245">
        <v>335000</v>
      </c>
      <c r="H54" s="245">
        <v>0</v>
      </c>
      <c r="I54" s="245">
        <v>500000</v>
      </c>
      <c r="J54" s="245">
        <v>0</v>
      </c>
      <c r="K54" s="245">
        <f>G54</f>
        <v>335000</v>
      </c>
      <c r="L54" s="243" t="s">
        <v>21</v>
      </c>
      <c r="M54" s="256">
        <v>45657</v>
      </c>
      <c r="N54" s="248">
        <v>45657</v>
      </c>
      <c r="O54" s="243" t="s">
        <v>21</v>
      </c>
      <c r="P54" s="243" t="s">
        <v>21</v>
      </c>
      <c r="Q54" s="243" t="s">
        <v>21</v>
      </c>
      <c r="R54" s="243" t="s">
        <v>21</v>
      </c>
    </row>
    <row r="55" spans="1:18" ht="63.75" hidden="1" x14ac:dyDescent="0.2">
      <c r="A55" s="462"/>
      <c r="B55" s="227" t="s">
        <v>191</v>
      </c>
      <c r="C55" s="253"/>
      <c r="D55" s="253" t="s">
        <v>192</v>
      </c>
      <c r="E55" s="184" t="s">
        <v>193</v>
      </c>
      <c r="F55" s="226">
        <v>383</v>
      </c>
      <c r="G55" s="226">
        <v>502500</v>
      </c>
      <c r="H55" s="226">
        <v>502500</v>
      </c>
      <c r="I55" s="226">
        <v>500000</v>
      </c>
      <c r="J55" s="226">
        <v>0</v>
      </c>
      <c r="K55" s="226">
        <f>H55</f>
        <v>502500</v>
      </c>
      <c r="L55" s="227" t="s">
        <v>21</v>
      </c>
      <c r="M55" s="254">
        <v>45747</v>
      </c>
      <c r="N55" s="258" t="s">
        <v>533</v>
      </c>
      <c r="O55" s="227" t="s">
        <v>21</v>
      </c>
      <c r="P55" s="227" t="s">
        <v>21</v>
      </c>
      <c r="Q55" s="227" t="s">
        <v>21</v>
      </c>
      <c r="R55" s="227" t="s">
        <v>21</v>
      </c>
    </row>
    <row r="56" spans="1:18" s="328" customFormat="1" ht="15.75" hidden="1" customHeight="1" x14ac:dyDescent="0.2">
      <c r="A56" s="460" t="s">
        <v>206</v>
      </c>
      <c r="B56" s="232" t="s">
        <v>189</v>
      </c>
      <c r="C56" s="233"/>
      <c r="D56" s="232" t="s">
        <v>21</v>
      </c>
      <c r="E56" s="232" t="s">
        <v>187</v>
      </c>
      <c r="F56" s="234"/>
      <c r="G56" s="234">
        <v>1</v>
      </c>
      <c r="H56" s="234">
        <v>1</v>
      </c>
      <c r="I56" s="234">
        <v>0</v>
      </c>
      <c r="J56" s="234">
        <v>0</v>
      </c>
      <c r="K56" s="234">
        <v>0</v>
      </c>
      <c r="L56" s="232" t="s">
        <v>21</v>
      </c>
      <c r="M56" s="235">
        <v>45838</v>
      </c>
      <c r="N56" s="257">
        <v>45838</v>
      </c>
      <c r="O56" s="232">
        <v>0</v>
      </c>
      <c r="P56" s="232" t="s">
        <v>21</v>
      </c>
      <c r="Q56" s="252">
        <v>0</v>
      </c>
      <c r="R56" s="252">
        <v>0</v>
      </c>
    </row>
    <row r="57" spans="1:18" hidden="1" x14ac:dyDescent="0.2">
      <c r="A57" s="461"/>
      <c r="B57" s="227" t="s">
        <v>190</v>
      </c>
      <c r="C57" s="253"/>
      <c r="D57" s="253"/>
      <c r="E57" s="227"/>
      <c r="F57" s="226"/>
      <c r="G57" s="226" t="s">
        <v>21</v>
      </c>
      <c r="H57" s="226"/>
      <c r="I57" s="226" t="s">
        <v>21</v>
      </c>
      <c r="J57" s="226"/>
      <c r="K57" s="226"/>
      <c r="L57" s="227" t="s">
        <v>21</v>
      </c>
      <c r="M57" s="254"/>
      <c r="N57" s="255"/>
      <c r="O57" s="227" t="s">
        <v>21</v>
      </c>
      <c r="P57" s="227" t="s">
        <v>21</v>
      </c>
      <c r="Q57" s="227" t="s">
        <v>21</v>
      </c>
      <c r="R57" s="227" t="s">
        <v>21</v>
      </c>
    </row>
    <row r="58" spans="1:18" ht="63.75" hidden="1" x14ac:dyDescent="0.2">
      <c r="A58" s="461"/>
      <c r="B58" s="243" t="s">
        <v>191</v>
      </c>
      <c r="C58" s="244"/>
      <c r="D58" s="244" t="s">
        <v>192</v>
      </c>
      <c r="E58" s="243" t="s">
        <v>193</v>
      </c>
      <c r="F58" s="245">
        <v>383</v>
      </c>
      <c r="G58" s="245">
        <v>340000</v>
      </c>
      <c r="H58" s="245">
        <v>0</v>
      </c>
      <c r="I58" s="245">
        <v>500000</v>
      </c>
      <c r="J58" s="245">
        <v>0</v>
      </c>
      <c r="K58" s="245">
        <f>H58</f>
        <v>0</v>
      </c>
      <c r="L58" s="243" t="s">
        <v>21</v>
      </c>
      <c r="M58" s="256">
        <v>45657</v>
      </c>
      <c r="N58" s="248">
        <v>45657</v>
      </c>
      <c r="O58" s="243" t="s">
        <v>21</v>
      </c>
      <c r="P58" s="243" t="s">
        <v>21</v>
      </c>
      <c r="Q58" s="243" t="s">
        <v>21</v>
      </c>
      <c r="R58" s="243" t="s">
        <v>21</v>
      </c>
    </row>
    <row r="59" spans="1:18" ht="63.75" hidden="1" x14ac:dyDescent="0.2">
      <c r="A59" s="462"/>
      <c r="B59" s="227" t="s">
        <v>191</v>
      </c>
      <c r="C59" s="253"/>
      <c r="D59" s="253" t="s">
        <v>192</v>
      </c>
      <c r="E59" s="184" t="s">
        <v>193</v>
      </c>
      <c r="F59" s="226">
        <v>383</v>
      </c>
      <c r="G59" s="226">
        <v>510000</v>
      </c>
      <c r="H59" s="226">
        <v>510000</v>
      </c>
      <c r="I59" s="226">
        <v>500000</v>
      </c>
      <c r="J59" s="226">
        <v>0</v>
      </c>
      <c r="K59" s="226">
        <f>H59</f>
        <v>510000</v>
      </c>
      <c r="L59" s="227" t="s">
        <v>21</v>
      </c>
      <c r="M59" s="254">
        <v>45747</v>
      </c>
      <c r="N59" s="258" t="s">
        <v>533</v>
      </c>
      <c r="O59" s="227" t="s">
        <v>21</v>
      </c>
      <c r="P59" s="227" t="s">
        <v>21</v>
      </c>
      <c r="Q59" s="227" t="s">
        <v>21</v>
      </c>
      <c r="R59" s="227" t="s">
        <v>21</v>
      </c>
    </row>
    <row r="60" spans="1:18" s="328" customFormat="1" ht="15.75" hidden="1" customHeight="1" x14ac:dyDescent="0.2">
      <c r="A60" s="460" t="s">
        <v>207</v>
      </c>
      <c r="B60" s="232" t="s">
        <v>189</v>
      </c>
      <c r="C60" s="233"/>
      <c r="D60" s="232" t="s">
        <v>21</v>
      </c>
      <c r="E60" s="232" t="s">
        <v>187</v>
      </c>
      <c r="F60" s="234"/>
      <c r="G60" s="234">
        <v>1</v>
      </c>
      <c r="H60" s="234">
        <v>1</v>
      </c>
      <c r="I60" s="234">
        <v>0</v>
      </c>
      <c r="J60" s="234">
        <v>0</v>
      </c>
      <c r="K60" s="234">
        <v>0</v>
      </c>
      <c r="L60" s="232" t="s">
        <v>21</v>
      </c>
      <c r="M60" s="235">
        <v>45838</v>
      </c>
      <c r="N60" s="257">
        <v>45838</v>
      </c>
      <c r="O60" s="232">
        <v>0</v>
      </c>
      <c r="P60" s="232" t="s">
        <v>21</v>
      </c>
      <c r="Q60" s="252">
        <v>0</v>
      </c>
      <c r="R60" s="252">
        <v>0</v>
      </c>
    </row>
    <row r="61" spans="1:18" hidden="1" x14ac:dyDescent="0.2">
      <c r="A61" s="461"/>
      <c r="B61" s="227" t="s">
        <v>190</v>
      </c>
      <c r="C61" s="253"/>
      <c r="D61" s="253"/>
      <c r="E61" s="227"/>
      <c r="F61" s="226"/>
      <c r="G61" s="226" t="s">
        <v>21</v>
      </c>
      <c r="H61" s="226"/>
      <c r="I61" s="226" t="s">
        <v>21</v>
      </c>
      <c r="J61" s="226"/>
      <c r="K61" s="226"/>
      <c r="L61" s="227" t="s">
        <v>21</v>
      </c>
      <c r="M61" s="254"/>
      <c r="N61" s="255"/>
      <c r="O61" s="227" t="s">
        <v>21</v>
      </c>
      <c r="P61" s="227" t="s">
        <v>21</v>
      </c>
      <c r="Q61" s="227" t="s">
        <v>21</v>
      </c>
      <c r="R61" s="227" t="s">
        <v>21</v>
      </c>
    </row>
    <row r="62" spans="1:18" ht="63.75" hidden="1" x14ac:dyDescent="0.2">
      <c r="A62" s="461"/>
      <c r="B62" s="243" t="s">
        <v>191</v>
      </c>
      <c r="C62" s="244"/>
      <c r="D62" s="244" t="s">
        <v>192</v>
      </c>
      <c r="E62" s="243" t="s">
        <v>193</v>
      </c>
      <c r="F62" s="245">
        <v>383</v>
      </c>
      <c r="G62" s="245">
        <v>335000</v>
      </c>
      <c r="H62" s="245">
        <v>0</v>
      </c>
      <c r="I62" s="245">
        <v>205000</v>
      </c>
      <c r="J62" s="245">
        <v>0</v>
      </c>
      <c r="K62" s="245">
        <v>335000</v>
      </c>
      <c r="L62" s="243" t="s">
        <v>21</v>
      </c>
      <c r="M62" s="256">
        <v>45657</v>
      </c>
      <c r="N62" s="248">
        <v>45838</v>
      </c>
      <c r="O62" s="243" t="s">
        <v>21</v>
      </c>
      <c r="P62" s="243" t="s">
        <v>21</v>
      </c>
      <c r="Q62" s="243" t="s">
        <v>21</v>
      </c>
      <c r="R62" s="243" t="s">
        <v>21</v>
      </c>
    </row>
    <row r="63" spans="1:18" ht="63.75" hidden="1" x14ac:dyDescent="0.2">
      <c r="A63" s="462"/>
      <c r="B63" s="227" t="s">
        <v>191</v>
      </c>
      <c r="C63" s="253"/>
      <c r="D63" s="253" t="s">
        <v>192</v>
      </c>
      <c r="E63" s="184" t="s">
        <v>193</v>
      </c>
      <c r="F63" s="226">
        <v>383</v>
      </c>
      <c r="G63" s="226">
        <v>502500</v>
      </c>
      <c r="H63" s="226">
        <v>502500</v>
      </c>
      <c r="I63" s="226">
        <v>205000</v>
      </c>
      <c r="J63" s="226">
        <v>0</v>
      </c>
      <c r="K63" s="226">
        <f>H63</f>
        <v>502500</v>
      </c>
      <c r="L63" s="227" t="s">
        <v>21</v>
      </c>
      <c r="M63" s="254">
        <v>45747</v>
      </c>
      <c r="N63" s="258" t="s">
        <v>533</v>
      </c>
      <c r="O63" s="227" t="s">
        <v>21</v>
      </c>
      <c r="P63" s="227" t="s">
        <v>21</v>
      </c>
      <c r="Q63" s="227" t="s">
        <v>21</v>
      </c>
      <c r="R63" s="227" t="s">
        <v>21</v>
      </c>
    </row>
    <row r="64" spans="1:18" s="328" customFormat="1" ht="15.75" hidden="1" customHeight="1" x14ac:dyDescent="0.2">
      <c r="A64" s="460" t="s">
        <v>208</v>
      </c>
      <c r="B64" s="232" t="s">
        <v>189</v>
      </c>
      <c r="C64" s="233"/>
      <c r="D64" s="232" t="s">
        <v>21</v>
      </c>
      <c r="E64" s="232" t="s">
        <v>187</v>
      </c>
      <c r="F64" s="234"/>
      <c r="G64" s="234">
        <v>1</v>
      </c>
      <c r="H64" s="234">
        <v>1</v>
      </c>
      <c r="I64" s="234">
        <v>0</v>
      </c>
      <c r="J64" s="234">
        <v>0</v>
      </c>
      <c r="K64" s="234">
        <v>0</v>
      </c>
      <c r="L64" s="232" t="s">
        <v>21</v>
      </c>
      <c r="M64" s="235">
        <v>45838</v>
      </c>
      <c r="N64" s="257">
        <v>45838</v>
      </c>
      <c r="O64" s="232">
        <v>0</v>
      </c>
      <c r="P64" s="232" t="s">
        <v>21</v>
      </c>
      <c r="Q64" s="252">
        <v>0</v>
      </c>
      <c r="R64" s="252">
        <v>0</v>
      </c>
    </row>
    <row r="65" spans="1:18" hidden="1" x14ac:dyDescent="0.2">
      <c r="A65" s="461"/>
      <c r="B65" s="227" t="s">
        <v>190</v>
      </c>
      <c r="C65" s="253"/>
      <c r="D65" s="253"/>
      <c r="E65" s="227"/>
      <c r="F65" s="226"/>
      <c r="G65" s="226" t="s">
        <v>21</v>
      </c>
      <c r="H65" s="226"/>
      <c r="I65" s="226" t="s">
        <v>21</v>
      </c>
      <c r="J65" s="226"/>
      <c r="K65" s="226"/>
      <c r="L65" s="227" t="s">
        <v>21</v>
      </c>
      <c r="M65" s="254"/>
      <c r="N65" s="255"/>
      <c r="O65" s="227" t="s">
        <v>21</v>
      </c>
      <c r="P65" s="227" t="s">
        <v>21</v>
      </c>
      <c r="Q65" s="227" t="s">
        <v>21</v>
      </c>
      <c r="R65" s="227" t="s">
        <v>21</v>
      </c>
    </row>
    <row r="66" spans="1:18" ht="63.75" hidden="1" x14ac:dyDescent="0.2">
      <c r="A66" s="461"/>
      <c r="B66" s="243" t="s">
        <v>191</v>
      </c>
      <c r="C66" s="244"/>
      <c r="D66" s="244" t="s">
        <v>192</v>
      </c>
      <c r="E66" s="243" t="s">
        <v>193</v>
      </c>
      <c r="F66" s="245">
        <v>383</v>
      </c>
      <c r="G66" s="245">
        <v>335000</v>
      </c>
      <c r="H66" s="245">
        <v>0</v>
      </c>
      <c r="I66" s="245">
        <v>500000</v>
      </c>
      <c r="J66" s="245">
        <v>0</v>
      </c>
      <c r="K66" s="245">
        <v>0</v>
      </c>
      <c r="L66" s="243" t="s">
        <v>21</v>
      </c>
      <c r="M66" s="256">
        <v>45657</v>
      </c>
      <c r="N66" s="248">
        <v>45657</v>
      </c>
      <c r="O66" s="243" t="s">
        <v>21</v>
      </c>
      <c r="P66" s="243" t="s">
        <v>21</v>
      </c>
      <c r="Q66" s="243" t="s">
        <v>21</v>
      </c>
      <c r="R66" s="243" t="s">
        <v>21</v>
      </c>
    </row>
    <row r="67" spans="1:18" ht="63.75" hidden="1" x14ac:dyDescent="0.2">
      <c r="A67" s="462"/>
      <c r="B67" s="227" t="s">
        <v>191</v>
      </c>
      <c r="C67" s="253"/>
      <c r="D67" s="253" t="s">
        <v>192</v>
      </c>
      <c r="E67" s="184" t="s">
        <v>193</v>
      </c>
      <c r="F67" s="226">
        <v>383</v>
      </c>
      <c r="G67" s="226">
        <v>502500</v>
      </c>
      <c r="H67" s="226">
        <v>502500</v>
      </c>
      <c r="I67" s="226">
        <v>500000</v>
      </c>
      <c r="J67" s="226">
        <v>0</v>
      </c>
      <c r="K67" s="226">
        <f>H67</f>
        <v>502500</v>
      </c>
      <c r="L67" s="227" t="s">
        <v>21</v>
      </c>
      <c r="M67" s="254">
        <v>45747</v>
      </c>
      <c r="N67" s="258" t="s">
        <v>533</v>
      </c>
      <c r="O67" s="227" t="s">
        <v>21</v>
      </c>
      <c r="P67" s="227" t="s">
        <v>21</v>
      </c>
      <c r="Q67" s="227" t="s">
        <v>21</v>
      </c>
      <c r="R67" s="227" t="s">
        <v>21</v>
      </c>
    </row>
    <row r="68" spans="1:18" s="328" customFormat="1" ht="15.75" hidden="1" customHeight="1" x14ac:dyDescent="0.2">
      <c r="A68" s="460" t="s">
        <v>209</v>
      </c>
      <c r="B68" s="232" t="s">
        <v>189</v>
      </c>
      <c r="C68" s="233"/>
      <c r="D68" s="232" t="s">
        <v>21</v>
      </c>
      <c r="E68" s="232" t="s">
        <v>187</v>
      </c>
      <c r="F68" s="234"/>
      <c r="G68" s="234">
        <v>1</v>
      </c>
      <c r="H68" s="234">
        <v>1</v>
      </c>
      <c r="I68" s="234">
        <v>0</v>
      </c>
      <c r="J68" s="234">
        <v>0</v>
      </c>
      <c r="K68" s="234">
        <v>0</v>
      </c>
      <c r="L68" s="232" t="s">
        <v>21</v>
      </c>
      <c r="M68" s="235">
        <v>45838</v>
      </c>
      <c r="N68" s="257">
        <v>45838</v>
      </c>
      <c r="O68" s="232">
        <v>0</v>
      </c>
      <c r="P68" s="232" t="s">
        <v>21</v>
      </c>
      <c r="Q68" s="252">
        <v>0</v>
      </c>
      <c r="R68" s="252">
        <v>0</v>
      </c>
    </row>
    <row r="69" spans="1:18" hidden="1" x14ac:dyDescent="0.2">
      <c r="A69" s="461"/>
      <c r="B69" s="227" t="s">
        <v>190</v>
      </c>
      <c r="C69" s="253"/>
      <c r="D69" s="253"/>
      <c r="E69" s="227"/>
      <c r="F69" s="226"/>
      <c r="G69" s="226" t="s">
        <v>21</v>
      </c>
      <c r="H69" s="226"/>
      <c r="I69" s="226" t="s">
        <v>21</v>
      </c>
      <c r="J69" s="226"/>
      <c r="K69" s="226"/>
      <c r="L69" s="227" t="s">
        <v>21</v>
      </c>
      <c r="M69" s="254"/>
      <c r="N69" s="255"/>
      <c r="O69" s="227" t="s">
        <v>21</v>
      </c>
      <c r="P69" s="227" t="s">
        <v>21</v>
      </c>
      <c r="Q69" s="227" t="s">
        <v>21</v>
      </c>
      <c r="R69" s="227" t="s">
        <v>21</v>
      </c>
    </row>
    <row r="70" spans="1:18" ht="63.75" hidden="1" x14ac:dyDescent="0.2">
      <c r="A70" s="461"/>
      <c r="B70" s="243" t="s">
        <v>191</v>
      </c>
      <c r="C70" s="244"/>
      <c r="D70" s="244" t="s">
        <v>192</v>
      </c>
      <c r="E70" s="243" t="s">
        <v>193</v>
      </c>
      <c r="F70" s="245">
        <v>383</v>
      </c>
      <c r="G70" s="245">
        <v>335000</v>
      </c>
      <c r="H70" s="245">
        <v>0</v>
      </c>
      <c r="I70" s="245">
        <v>500000</v>
      </c>
      <c r="J70" s="245">
        <v>0</v>
      </c>
      <c r="K70" s="245">
        <v>0</v>
      </c>
      <c r="L70" s="243" t="s">
        <v>21</v>
      </c>
      <c r="M70" s="256">
        <v>45657</v>
      </c>
      <c r="N70" s="248">
        <v>45657</v>
      </c>
      <c r="O70" s="243" t="s">
        <v>21</v>
      </c>
      <c r="P70" s="243" t="s">
        <v>21</v>
      </c>
      <c r="Q70" s="243" t="s">
        <v>21</v>
      </c>
      <c r="R70" s="243" t="s">
        <v>21</v>
      </c>
    </row>
    <row r="71" spans="1:18" ht="63.75" hidden="1" x14ac:dyDescent="0.2">
      <c r="A71" s="462"/>
      <c r="B71" s="227" t="s">
        <v>191</v>
      </c>
      <c r="C71" s="253"/>
      <c r="D71" s="253" t="s">
        <v>192</v>
      </c>
      <c r="E71" s="184" t="s">
        <v>193</v>
      </c>
      <c r="F71" s="226">
        <v>383</v>
      </c>
      <c r="G71" s="226">
        <v>502500</v>
      </c>
      <c r="H71" s="226">
        <v>502500</v>
      </c>
      <c r="I71" s="226">
        <v>500000</v>
      </c>
      <c r="J71" s="226">
        <v>0</v>
      </c>
      <c r="K71" s="226">
        <f>H71</f>
        <v>502500</v>
      </c>
      <c r="L71" s="227" t="s">
        <v>21</v>
      </c>
      <c r="M71" s="254">
        <v>45747</v>
      </c>
      <c r="N71" s="255" t="s">
        <v>533</v>
      </c>
      <c r="O71" s="227" t="s">
        <v>21</v>
      </c>
      <c r="P71" s="227" t="s">
        <v>21</v>
      </c>
      <c r="Q71" s="227" t="s">
        <v>21</v>
      </c>
      <c r="R71" s="227" t="s">
        <v>21</v>
      </c>
    </row>
    <row r="72" spans="1:18" s="328" customFormat="1" ht="15.75" hidden="1" customHeight="1" x14ac:dyDescent="0.2">
      <c r="A72" s="460" t="s">
        <v>210</v>
      </c>
      <c r="B72" s="232" t="s">
        <v>189</v>
      </c>
      <c r="C72" s="233"/>
      <c r="D72" s="232" t="s">
        <v>21</v>
      </c>
      <c r="E72" s="232" t="s">
        <v>187</v>
      </c>
      <c r="F72" s="234"/>
      <c r="G72" s="234">
        <v>1</v>
      </c>
      <c r="H72" s="234">
        <v>1</v>
      </c>
      <c r="I72" s="234">
        <v>0</v>
      </c>
      <c r="J72" s="234">
        <v>0</v>
      </c>
      <c r="K72" s="234">
        <v>0</v>
      </c>
      <c r="L72" s="232" t="s">
        <v>21</v>
      </c>
      <c r="M72" s="235">
        <v>45838</v>
      </c>
      <c r="N72" s="257">
        <v>45838</v>
      </c>
      <c r="O72" s="232">
        <v>0</v>
      </c>
      <c r="P72" s="232" t="s">
        <v>21</v>
      </c>
      <c r="Q72" s="252">
        <v>0</v>
      </c>
      <c r="R72" s="252">
        <v>0</v>
      </c>
    </row>
    <row r="73" spans="1:18" hidden="1" x14ac:dyDescent="0.2">
      <c r="A73" s="461"/>
      <c r="B73" s="227" t="s">
        <v>190</v>
      </c>
      <c r="C73" s="253"/>
      <c r="D73" s="253"/>
      <c r="E73" s="227"/>
      <c r="F73" s="226"/>
      <c r="G73" s="226" t="s">
        <v>21</v>
      </c>
      <c r="H73" s="226"/>
      <c r="I73" s="226" t="s">
        <v>21</v>
      </c>
      <c r="J73" s="226"/>
      <c r="K73" s="226"/>
      <c r="L73" s="227" t="s">
        <v>21</v>
      </c>
      <c r="M73" s="254"/>
      <c r="N73" s="255"/>
      <c r="O73" s="227" t="s">
        <v>21</v>
      </c>
      <c r="P73" s="227" t="s">
        <v>21</v>
      </c>
      <c r="Q73" s="227" t="s">
        <v>21</v>
      </c>
      <c r="R73" s="227" t="s">
        <v>21</v>
      </c>
    </row>
    <row r="74" spans="1:18" ht="63.75" hidden="1" x14ac:dyDescent="0.2">
      <c r="A74" s="461"/>
      <c r="B74" s="243" t="s">
        <v>191</v>
      </c>
      <c r="C74" s="244"/>
      <c r="D74" s="244" t="s">
        <v>192</v>
      </c>
      <c r="E74" s="243" t="s">
        <v>193</v>
      </c>
      <c r="F74" s="245">
        <v>383</v>
      </c>
      <c r="G74" s="245">
        <v>335000</v>
      </c>
      <c r="H74" s="245">
        <v>0</v>
      </c>
      <c r="I74" s="245">
        <v>72498</v>
      </c>
      <c r="J74" s="245">
        <v>0</v>
      </c>
      <c r="K74" s="245">
        <v>335000</v>
      </c>
      <c r="L74" s="243" t="s">
        <v>21</v>
      </c>
      <c r="M74" s="256">
        <v>45657</v>
      </c>
      <c r="N74" s="248">
        <v>45838</v>
      </c>
      <c r="O74" s="243" t="s">
        <v>21</v>
      </c>
      <c r="P74" s="243" t="s">
        <v>21</v>
      </c>
      <c r="Q74" s="243" t="s">
        <v>21</v>
      </c>
      <c r="R74" s="243" t="s">
        <v>21</v>
      </c>
    </row>
    <row r="75" spans="1:18" ht="63.75" hidden="1" x14ac:dyDescent="0.2">
      <c r="A75" s="462"/>
      <c r="B75" s="227" t="s">
        <v>191</v>
      </c>
      <c r="C75" s="253"/>
      <c r="D75" s="253" t="s">
        <v>192</v>
      </c>
      <c r="E75" s="184" t="s">
        <v>193</v>
      </c>
      <c r="F75" s="226">
        <v>383</v>
      </c>
      <c r="G75" s="226">
        <v>500250</v>
      </c>
      <c r="H75" s="226">
        <v>500250</v>
      </c>
      <c r="I75" s="226">
        <v>72498</v>
      </c>
      <c r="J75" s="226">
        <v>0</v>
      </c>
      <c r="K75" s="226">
        <f>H75</f>
        <v>500250</v>
      </c>
      <c r="L75" s="227" t="s">
        <v>21</v>
      </c>
      <c r="M75" s="254">
        <v>45747</v>
      </c>
      <c r="N75" s="258" t="s">
        <v>533</v>
      </c>
      <c r="O75" s="227" t="s">
        <v>21</v>
      </c>
      <c r="P75" s="227" t="s">
        <v>21</v>
      </c>
      <c r="Q75" s="227" t="s">
        <v>21</v>
      </c>
      <c r="R75" s="227" t="s">
        <v>21</v>
      </c>
    </row>
    <row r="76" spans="1:18" s="328" customFormat="1" ht="15.75" hidden="1" customHeight="1" x14ac:dyDescent="0.2">
      <c r="A76" s="460" t="s">
        <v>211</v>
      </c>
      <c r="B76" s="232" t="s">
        <v>189</v>
      </c>
      <c r="C76" s="233"/>
      <c r="D76" s="232" t="s">
        <v>21</v>
      </c>
      <c r="E76" s="232" t="s">
        <v>187</v>
      </c>
      <c r="F76" s="234"/>
      <c r="G76" s="234">
        <v>1</v>
      </c>
      <c r="H76" s="234">
        <v>1</v>
      </c>
      <c r="I76" s="234">
        <v>0</v>
      </c>
      <c r="J76" s="234">
        <v>0</v>
      </c>
      <c r="K76" s="234">
        <v>0</v>
      </c>
      <c r="L76" s="232" t="s">
        <v>21</v>
      </c>
      <c r="M76" s="235">
        <v>45838</v>
      </c>
      <c r="N76" s="257">
        <v>45838</v>
      </c>
      <c r="O76" s="232">
        <v>0</v>
      </c>
      <c r="P76" s="232" t="s">
        <v>21</v>
      </c>
      <c r="Q76" s="252">
        <v>0</v>
      </c>
      <c r="R76" s="252">
        <v>0</v>
      </c>
    </row>
    <row r="77" spans="1:18" hidden="1" x14ac:dyDescent="0.2">
      <c r="A77" s="461"/>
      <c r="B77" s="227" t="s">
        <v>190</v>
      </c>
      <c r="C77" s="253"/>
      <c r="D77" s="253"/>
      <c r="E77" s="227"/>
      <c r="F77" s="226"/>
      <c r="G77" s="226" t="s">
        <v>21</v>
      </c>
      <c r="H77" s="226"/>
      <c r="I77" s="226" t="s">
        <v>21</v>
      </c>
      <c r="J77" s="226"/>
      <c r="K77" s="226"/>
      <c r="L77" s="227" t="s">
        <v>21</v>
      </c>
      <c r="M77" s="254"/>
      <c r="N77" s="255"/>
      <c r="O77" s="227" t="s">
        <v>21</v>
      </c>
      <c r="P77" s="227" t="s">
        <v>21</v>
      </c>
      <c r="Q77" s="227" t="s">
        <v>21</v>
      </c>
      <c r="R77" s="227" t="s">
        <v>21</v>
      </c>
    </row>
    <row r="78" spans="1:18" ht="63.75" hidden="1" x14ac:dyDescent="0.2">
      <c r="A78" s="461"/>
      <c r="B78" s="243" t="s">
        <v>191</v>
      </c>
      <c r="C78" s="244"/>
      <c r="D78" s="244" t="s">
        <v>192</v>
      </c>
      <c r="E78" s="243" t="s">
        <v>193</v>
      </c>
      <c r="F78" s="245">
        <v>383</v>
      </c>
      <c r="G78" s="245">
        <v>335000</v>
      </c>
      <c r="H78" s="245">
        <v>0</v>
      </c>
      <c r="I78" s="245">
        <v>500000</v>
      </c>
      <c r="J78" s="245">
        <v>0</v>
      </c>
      <c r="K78" s="245">
        <v>0</v>
      </c>
      <c r="L78" s="243" t="s">
        <v>21</v>
      </c>
      <c r="M78" s="256">
        <v>45657</v>
      </c>
      <c r="N78" s="248">
        <v>45657</v>
      </c>
      <c r="O78" s="243" t="s">
        <v>21</v>
      </c>
      <c r="P78" s="243" t="s">
        <v>21</v>
      </c>
      <c r="Q78" s="243" t="s">
        <v>21</v>
      </c>
      <c r="R78" s="243" t="s">
        <v>21</v>
      </c>
    </row>
    <row r="79" spans="1:18" ht="63.75" hidden="1" x14ac:dyDescent="0.2">
      <c r="A79" s="462"/>
      <c r="B79" s="227" t="s">
        <v>191</v>
      </c>
      <c r="C79" s="253"/>
      <c r="D79" s="253" t="s">
        <v>192</v>
      </c>
      <c r="E79" s="184" t="s">
        <v>193</v>
      </c>
      <c r="F79" s="226">
        <v>383</v>
      </c>
      <c r="G79" s="226">
        <v>500250</v>
      </c>
      <c r="H79" s="226">
        <v>500250</v>
      </c>
      <c r="I79" s="226">
        <v>500000</v>
      </c>
      <c r="J79" s="226">
        <v>0</v>
      </c>
      <c r="K79" s="226">
        <f>H79</f>
        <v>500250</v>
      </c>
      <c r="L79" s="227" t="s">
        <v>21</v>
      </c>
      <c r="M79" s="254">
        <v>45747</v>
      </c>
      <c r="N79" s="258" t="s">
        <v>533</v>
      </c>
      <c r="O79" s="227" t="s">
        <v>21</v>
      </c>
      <c r="P79" s="227" t="s">
        <v>21</v>
      </c>
      <c r="Q79" s="227" t="s">
        <v>21</v>
      </c>
      <c r="R79" s="227" t="s">
        <v>21</v>
      </c>
    </row>
    <row r="80" spans="1:18" s="328" customFormat="1" ht="15.75" hidden="1" customHeight="1" x14ac:dyDescent="0.2">
      <c r="A80" s="460" t="s">
        <v>212</v>
      </c>
      <c r="B80" s="232" t="s">
        <v>189</v>
      </c>
      <c r="C80" s="233"/>
      <c r="D80" s="232" t="s">
        <v>21</v>
      </c>
      <c r="E80" s="232" t="s">
        <v>187</v>
      </c>
      <c r="F80" s="234"/>
      <c r="G80" s="234">
        <v>1</v>
      </c>
      <c r="H80" s="234">
        <v>1</v>
      </c>
      <c r="I80" s="234">
        <v>0</v>
      </c>
      <c r="J80" s="234">
        <v>0</v>
      </c>
      <c r="K80" s="234">
        <v>0</v>
      </c>
      <c r="L80" s="232" t="s">
        <v>21</v>
      </c>
      <c r="M80" s="235">
        <v>45838</v>
      </c>
      <c r="N80" s="257">
        <v>45838</v>
      </c>
      <c r="O80" s="232">
        <v>0</v>
      </c>
      <c r="P80" s="232" t="s">
        <v>21</v>
      </c>
      <c r="Q80" s="252">
        <v>0</v>
      </c>
      <c r="R80" s="252">
        <v>0</v>
      </c>
    </row>
    <row r="81" spans="1:18" hidden="1" x14ac:dyDescent="0.2">
      <c r="A81" s="461"/>
      <c r="B81" s="227" t="s">
        <v>190</v>
      </c>
      <c r="C81" s="253"/>
      <c r="D81" s="253"/>
      <c r="E81" s="227"/>
      <c r="F81" s="226"/>
      <c r="G81" s="226" t="s">
        <v>21</v>
      </c>
      <c r="H81" s="226"/>
      <c r="I81" s="226" t="s">
        <v>21</v>
      </c>
      <c r="J81" s="226"/>
      <c r="K81" s="226"/>
      <c r="L81" s="227" t="s">
        <v>21</v>
      </c>
      <c r="M81" s="254"/>
      <c r="N81" s="255"/>
      <c r="O81" s="227" t="s">
        <v>21</v>
      </c>
      <c r="P81" s="227" t="s">
        <v>21</v>
      </c>
      <c r="Q81" s="227" t="s">
        <v>21</v>
      </c>
      <c r="R81" s="227" t="s">
        <v>21</v>
      </c>
    </row>
    <row r="82" spans="1:18" ht="63.75" hidden="1" x14ac:dyDescent="0.2">
      <c r="A82" s="461"/>
      <c r="B82" s="243" t="s">
        <v>191</v>
      </c>
      <c r="C82" s="244"/>
      <c r="D82" s="244" t="s">
        <v>192</v>
      </c>
      <c r="E82" s="243" t="s">
        <v>193</v>
      </c>
      <c r="F82" s="245">
        <v>383</v>
      </c>
      <c r="G82" s="245">
        <v>335000</v>
      </c>
      <c r="H82" s="245">
        <v>0</v>
      </c>
      <c r="I82" s="245">
        <v>500000</v>
      </c>
      <c r="J82" s="245">
        <v>0</v>
      </c>
      <c r="K82" s="245">
        <v>0</v>
      </c>
      <c r="L82" s="243" t="s">
        <v>21</v>
      </c>
      <c r="M82" s="256">
        <v>45657</v>
      </c>
      <c r="N82" s="248">
        <v>45657</v>
      </c>
      <c r="O82" s="243" t="s">
        <v>21</v>
      </c>
      <c r="P82" s="243" t="s">
        <v>21</v>
      </c>
      <c r="Q82" s="243" t="s">
        <v>21</v>
      </c>
      <c r="R82" s="243" t="s">
        <v>21</v>
      </c>
    </row>
    <row r="83" spans="1:18" ht="63.75" hidden="1" x14ac:dyDescent="0.2">
      <c r="A83" s="462"/>
      <c r="B83" s="227" t="s">
        <v>191</v>
      </c>
      <c r="C83" s="253"/>
      <c r="D83" s="253" t="s">
        <v>192</v>
      </c>
      <c r="E83" s="184" t="s">
        <v>193</v>
      </c>
      <c r="F83" s="226">
        <v>383</v>
      </c>
      <c r="G83" s="226">
        <v>500250</v>
      </c>
      <c r="H83" s="226">
        <v>500250</v>
      </c>
      <c r="I83" s="226">
        <v>500000</v>
      </c>
      <c r="J83" s="226">
        <v>0</v>
      </c>
      <c r="K83" s="226">
        <f>H83</f>
        <v>500250</v>
      </c>
      <c r="L83" s="227" t="s">
        <v>21</v>
      </c>
      <c r="M83" s="254">
        <v>45747</v>
      </c>
      <c r="N83" s="258" t="s">
        <v>533</v>
      </c>
      <c r="O83" s="227" t="s">
        <v>21</v>
      </c>
      <c r="P83" s="227" t="s">
        <v>21</v>
      </c>
      <c r="Q83" s="227" t="s">
        <v>21</v>
      </c>
      <c r="R83" s="227" t="s">
        <v>21</v>
      </c>
    </row>
    <row r="84" spans="1:18" s="328" customFormat="1" ht="15.75" hidden="1" customHeight="1" x14ac:dyDescent="0.2">
      <c r="A84" s="460" t="s">
        <v>213</v>
      </c>
      <c r="B84" s="232" t="s">
        <v>189</v>
      </c>
      <c r="C84" s="233"/>
      <c r="D84" s="232" t="s">
        <v>21</v>
      </c>
      <c r="E84" s="232" t="s">
        <v>187</v>
      </c>
      <c r="F84" s="234"/>
      <c r="G84" s="234">
        <v>1</v>
      </c>
      <c r="H84" s="234">
        <v>1</v>
      </c>
      <c r="I84" s="234">
        <v>0</v>
      </c>
      <c r="J84" s="234">
        <v>0</v>
      </c>
      <c r="K84" s="234">
        <v>0</v>
      </c>
      <c r="L84" s="232" t="s">
        <v>21</v>
      </c>
      <c r="M84" s="235">
        <v>45838</v>
      </c>
      <c r="N84" s="257">
        <v>45838</v>
      </c>
      <c r="O84" s="232">
        <v>0</v>
      </c>
      <c r="P84" s="232" t="s">
        <v>21</v>
      </c>
      <c r="Q84" s="252">
        <v>0</v>
      </c>
      <c r="R84" s="252">
        <v>0</v>
      </c>
    </row>
    <row r="85" spans="1:18" hidden="1" x14ac:dyDescent="0.2">
      <c r="A85" s="461"/>
      <c r="B85" s="227" t="s">
        <v>190</v>
      </c>
      <c r="C85" s="253"/>
      <c r="D85" s="253"/>
      <c r="E85" s="227"/>
      <c r="F85" s="226"/>
      <c r="G85" s="226" t="s">
        <v>21</v>
      </c>
      <c r="H85" s="226"/>
      <c r="I85" s="226" t="s">
        <v>21</v>
      </c>
      <c r="J85" s="226"/>
      <c r="K85" s="226"/>
      <c r="L85" s="227" t="s">
        <v>21</v>
      </c>
      <c r="M85" s="254"/>
      <c r="N85" s="255"/>
      <c r="O85" s="227" t="s">
        <v>21</v>
      </c>
      <c r="P85" s="227" t="s">
        <v>21</v>
      </c>
      <c r="Q85" s="227" t="s">
        <v>21</v>
      </c>
      <c r="R85" s="227" t="s">
        <v>21</v>
      </c>
    </row>
    <row r="86" spans="1:18" ht="63.75" hidden="1" x14ac:dyDescent="0.2">
      <c r="A86" s="461"/>
      <c r="B86" s="243" t="s">
        <v>191</v>
      </c>
      <c r="C86" s="244"/>
      <c r="D86" s="244" t="s">
        <v>192</v>
      </c>
      <c r="E86" s="243" t="s">
        <v>193</v>
      </c>
      <c r="F86" s="245">
        <v>383</v>
      </c>
      <c r="G86" s="245">
        <v>136650</v>
      </c>
      <c r="H86" s="245">
        <v>0</v>
      </c>
      <c r="I86" s="245">
        <v>184511.97999999998</v>
      </c>
      <c r="J86" s="245">
        <v>0</v>
      </c>
      <c r="K86" s="245">
        <v>0</v>
      </c>
      <c r="L86" s="243" t="s">
        <v>21</v>
      </c>
      <c r="M86" s="256">
        <v>45657</v>
      </c>
      <c r="N86" s="248">
        <v>45657</v>
      </c>
      <c r="O86" s="243" t="s">
        <v>21</v>
      </c>
      <c r="P86" s="243" t="s">
        <v>21</v>
      </c>
      <c r="Q86" s="243" t="s">
        <v>21</v>
      </c>
      <c r="R86" s="243" t="s">
        <v>21</v>
      </c>
    </row>
    <row r="87" spans="1:18" ht="63.75" hidden="1" x14ac:dyDescent="0.2">
      <c r="A87" s="462"/>
      <c r="B87" s="227" t="s">
        <v>191</v>
      </c>
      <c r="C87" s="253"/>
      <c r="D87" s="253" t="s">
        <v>192</v>
      </c>
      <c r="E87" s="184" t="s">
        <v>193</v>
      </c>
      <c r="F87" s="226">
        <v>383</v>
      </c>
      <c r="G87" s="226">
        <v>204975</v>
      </c>
      <c r="H87" s="226">
        <v>204975</v>
      </c>
      <c r="I87" s="226">
        <v>184511.97999999998</v>
      </c>
      <c r="J87" s="226">
        <v>0</v>
      </c>
      <c r="K87" s="226">
        <f>H87</f>
        <v>204975</v>
      </c>
      <c r="L87" s="227" t="s">
        <v>21</v>
      </c>
      <c r="M87" s="254">
        <v>45747</v>
      </c>
      <c r="N87" s="258" t="s">
        <v>533</v>
      </c>
      <c r="O87" s="227" t="s">
        <v>21</v>
      </c>
      <c r="P87" s="227" t="s">
        <v>21</v>
      </c>
      <c r="Q87" s="227" t="s">
        <v>21</v>
      </c>
      <c r="R87" s="227" t="s">
        <v>21</v>
      </c>
    </row>
    <row r="88" spans="1:18" s="328" customFormat="1" ht="15.75" hidden="1" customHeight="1" x14ac:dyDescent="0.2">
      <c r="A88" s="460" t="s">
        <v>214</v>
      </c>
      <c r="B88" s="232" t="s">
        <v>189</v>
      </c>
      <c r="C88" s="233"/>
      <c r="D88" s="232" t="s">
        <v>21</v>
      </c>
      <c r="E88" s="232" t="s">
        <v>187</v>
      </c>
      <c r="F88" s="234"/>
      <c r="G88" s="234">
        <v>1</v>
      </c>
      <c r="H88" s="234">
        <v>1</v>
      </c>
      <c r="I88" s="234">
        <v>0</v>
      </c>
      <c r="J88" s="234">
        <v>0</v>
      </c>
      <c r="K88" s="234">
        <v>0</v>
      </c>
      <c r="L88" s="232" t="s">
        <v>21</v>
      </c>
      <c r="M88" s="235">
        <v>45838</v>
      </c>
      <c r="N88" s="257">
        <v>45838</v>
      </c>
      <c r="O88" s="232">
        <v>0</v>
      </c>
      <c r="P88" s="232" t="s">
        <v>21</v>
      </c>
      <c r="Q88" s="252">
        <v>0</v>
      </c>
      <c r="R88" s="252">
        <v>0</v>
      </c>
    </row>
    <row r="89" spans="1:18" hidden="1" x14ac:dyDescent="0.2">
      <c r="A89" s="461"/>
      <c r="B89" s="227" t="s">
        <v>190</v>
      </c>
      <c r="C89" s="253"/>
      <c r="D89" s="253"/>
      <c r="E89" s="227"/>
      <c r="F89" s="226"/>
      <c r="G89" s="226" t="s">
        <v>21</v>
      </c>
      <c r="H89" s="226"/>
      <c r="I89" s="226" t="s">
        <v>21</v>
      </c>
      <c r="J89" s="226"/>
      <c r="K89" s="226"/>
      <c r="L89" s="227" t="s">
        <v>21</v>
      </c>
      <c r="M89" s="254"/>
      <c r="N89" s="255"/>
      <c r="O89" s="227" t="s">
        <v>21</v>
      </c>
      <c r="P89" s="227" t="s">
        <v>21</v>
      </c>
      <c r="Q89" s="227" t="s">
        <v>21</v>
      </c>
      <c r="R89" s="227" t="s">
        <v>21</v>
      </c>
    </row>
    <row r="90" spans="1:18" ht="63.75" hidden="1" x14ac:dyDescent="0.2">
      <c r="A90" s="461"/>
      <c r="B90" s="243" t="s">
        <v>191</v>
      </c>
      <c r="C90" s="244"/>
      <c r="D90" s="244" t="s">
        <v>192</v>
      </c>
      <c r="E90" s="243" t="s">
        <v>193</v>
      </c>
      <c r="F90" s="245">
        <v>383</v>
      </c>
      <c r="G90" s="245">
        <v>335000</v>
      </c>
      <c r="H90" s="245">
        <v>0</v>
      </c>
      <c r="I90" s="245">
        <v>431709</v>
      </c>
      <c r="J90" s="245">
        <v>0</v>
      </c>
      <c r="K90" s="245">
        <v>0</v>
      </c>
      <c r="L90" s="243" t="s">
        <v>21</v>
      </c>
      <c r="M90" s="256">
        <v>45657</v>
      </c>
      <c r="N90" s="248">
        <v>45657</v>
      </c>
      <c r="O90" s="243" t="s">
        <v>21</v>
      </c>
      <c r="P90" s="243" t="s">
        <v>21</v>
      </c>
      <c r="Q90" s="243" t="s">
        <v>21</v>
      </c>
      <c r="R90" s="243" t="s">
        <v>21</v>
      </c>
    </row>
    <row r="91" spans="1:18" ht="63.75" hidden="1" x14ac:dyDescent="0.2">
      <c r="A91" s="462"/>
      <c r="B91" s="227" t="s">
        <v>191</v>
      </c>
      <c r="C91" s="253"/>
      <c r="D91" s="253" t="s">
        <v>192</v>
      </c>
      <c r="E91" s="184" t="s">
        <v>193</v>
      </c>
      <c r="F91" s="226">
        <v>383</v>
      </c>
      <c r="G91" s="226">
        <v>502500</v>
      </c>
      <c r="H91" s="226">
        <v>502500</v>
      </c>
      <c r="I91" s="226">
        <v>431709</v>
      </c>
      <c r="J91" s="226">
        <v>0</v>
      </c>
      <c r="K91" s="226">
        <f>H91</f>
        <v>502500</v>
      </c>
      <c r="L91" s="227" t="s">
        <v>21</v>
      </c>
      <c r="M91" s="254">
        <v>45747</v>
      </c>
      <c r="N91" s="258" t="s">
        <v>533</v>
      </c>
      <c r="O91" s="227" t="s">
        <v>21</v>
      </c>
      <c r="P91" s="227" t="s">
        <v>21</v>
      </c>
      <c r="Q91" s="227" t="s">
        <v>21</v>
      </c>
      <c r="R91" s="227" t="s">
        <v>21</v>
      </c>
    </row>
    <row r="92" spans="1:18" s="328" customFormat="1" ht="15.75" hidden="1" customHeight="1" x14ac:dyDescent="0.2">
      <c r="A92" s="460" t="s">
        <v>215</v>
      </c>
      <c r="B92" s="232" t="s">
        <v>189</v>
      </c>
      <c r="C92" s="233"/>
      <c r="D92" s="232" t="s">
        <v>21</v>
      </c>
      <c r="E92" s="232" t="s">
        <v>187</v>
      </c>
      <c r="F92" s="234"/>
      <c r="G92" s="234">
        <v>1</v>
      </c>
      <c r="H92" s="234">
        <v>1</v>
      </c>
      <c r="I92" s="234">
        <v>0</v>
      </c>
      <c r="J92" s="234">
        <v>0</v>
      </c>
      <c r="K92" s="234">
        <v>0</v>
      </c>
      <c r="L92" s="232" t="s">
        <v>21</v>
      </c>
      <c r="M92" s="235">
        <v>45838</v>
      </c>
      <c r="N92" s="257">
        <v>45838</v>
      </c>
      <c r="O92" s="232">
        <v>0</v>
      </c>
      <c r="P92" s="232" t="s">
        <v>21</v>
      </c>
      <c r="Q92" s="252">
        <v>0</v>
      </c>
      <c r="R92" s="252">
        <v>0</v>
      </c>
    </row>
    <row r="93" spans="1:18" hidden="1" x14ac:dyDescent="0.2">
      <c r="A93" s="461"/>
      <c r="B93" s="227" t="s">
        <v>190</v>
      </c>
      <c r="C93" s="253"/>
      <c r="D93" s="253"/>
      <c r="E93" s="227"/>
      <c r="F93" s="226"/>
      <c r="G93" s="226" t="s">
        <v>21</v>
      </c>
      <c r="H93" s="226"/>
      <c r="I93" s="226" t="s">
        <v>21</v>
      </c>
      <c r="J93" s="226"/>
      <c r="K93" s="226"/>
      <c r="L93" s="227" t="s">
        <v>21</v>
      </c>
      <c r="M93" s="254"/>
      <c r="N93" s="255"/>
      <c r="O93" s="227" t="s">
        <v>21</v>
      </c>
      <c r="P93" s="227" t="s">
        <v>21</v>
      </c>
      <c r="Q93" s="227" t="s">
        <v>21</v>
      </c>
      <c r="R93" s="227" t="s">
        <v>21</v>
      </c>
    </row>
    <row r="94" spans="1:18" ht="63.75" hidden="1" x14ac:dyDescent="0.2">
      <c r="A94" s="461"/>
      <c r="B94" s="243" t="s">
        <v>191</v>
      </c>
      <c r="C94" s="244"/>
      <c r="D94" s="244" t="s">
        <v>192</v>
      </c>
      <c r="E94" s="243" t="s">
        <v>193</v>
      </c>
      <c r="F94" s="245">
        <v>383</v>
      </c>
      <c r="G94" s="245">
        <v>335000</v>
      </c>
      <c r="H94" s="245">
        <v>0</v>
      </c>
      <c r="I94" s="245">
        <v>500000</v>
      </c>
      <c r="J94" s="245">
        <v>0</v>
      </c>
      <c r="K94" s="245">
        <v>0</v>
      </c>
      <c r="L94" s="243" t="s">
        <v>21</v>
      </c>
      <c r="M94" s="256">
        <v>45657</v>
      </c>
      <c r="N94" s="248">
        <v>45657</v>
      </c>
      <c r="O94" s="243" t="s">
        <v>21</v>
      </c>
      <c r="P94" s="243" t="s">
        <v>21</v>
      </c>
      <c r="Q94" s="243" t="s">
        <v>21</v>
      </c>
      <c r="R94" s="243" t="s">
        <v>21</v>
      </c>
    </row>
    <row r="95" spans="1:18" ht="41.25" hidden="1" customHeight="1" x14ac:dyDescent="0.2">
      <c r="A95" s="462"/>
      <c r="B95" s="227" t="s">
        <v>191</v>
      </c>
      <c r="C95" s="253"/>
      <c r="D95" s="253" t="s">
        <v>192</v>
      </c>
      <c r="E95" s="184" t="s">
        <v>193</v>
      </c>
      <c r="F95" s="226">
        <v>383</v>
      </c>
      <c r="G95" s="226">
        <v>502500</v>
      </c>
      <c r="H95" s="226">
        <v>502500</v>
      </c>
      <c r="I95" s="226">
        <v>500000</v>
      </c>
      <c r="J95" s="226">
        <v>0</v>
      </c>
      <c r="K95" s="226">
        <f>H95</f>
        <v>502500</v>
      </c>
      <c r="L95" s="227" t="s">
        <v>21</v>
      </c>
      <c r="M95" s="254">
        <v>45747</v>
      </c>
      <c r="N95" s="258" t="s">
        <v>533</v>
      </c>
      <c r="O95" s="227" t="s">
        <v>21</v>
      </c>
      <c r="P95" s="227" t="s">
        <v>21</v>
      </c>
      <c r="Q95" s="227" t="s">
        <v>21</v>
      </c>
      <c r="R95" s="227" t="s">
        <v>21</v>
      </c>
    </row>
    <row r="96" spans="1:18" s="328" customFormat="1" ht="15.75" hidden="1" customHeight="1" x14ac:dyDescent="0.2">
      <c r="A96" s="460" t="s">
        <v>216</v>
      </c>
      <c r="B96" s="232" t="s">
        <v>189</v>
      </c>
      <c r="C96" s="233"/>
      <c r="D96" s="232" t="s">
        <v>21</v>
      </c>
      <c r="E96" s="232" t="s">
        <v>187</v>
      </c>
      <c r="F96" s="234"/>
      <c r="G96" s="234">
        <v>1</v>
      </c>
      <c r="H96" s="234">
        <v>1</v>
      </c>
      <c r="I96" s="234">
        <v>1</v>
      </c>
      <c r="J96" s="234">
        <v>1</v>
      </c>
      <c r="K96" s="234">
        <v>1</v>
      </c>
      <c r="L96" s="232" t="s">
        <v>21</v>
      </c>
      <c r="M96" s="235">
        <v>45838</v>
      </c>
      <c r="N96" s="251">
        <v>45657</v>
      </c>
      <c r="O96" s="232">
        <v>0</v>
      </c>
      <c r="P96" s="232" t="s">
        <v>21</v>
      </c>
      <c r="Q96" s="252">
        <v>0</v>
      </c>
      <c r="R96" s="252">
        <v>0</v>
      </c>
    </row>
    <row r="97" spans="1:18" hidden="1" x14ac:dyDescent="0.2">
      <c r="A97" s="461"/>
      <c r="B97" s="227" t="s">
        <v>190</v>
      </c>
      <c r="C97" s="253"/>
      <c r="D97" s="253"/>
      <c r="E97" s="227"/>
      <c r="F97" s="226"/>
      <c r="G97" s="226" t="s">
        <v>21</v>
      </c>
      <c r="H97" s="226"/>
      <c r="I97" s="226" t="s">
        <v>21</v>
      </c>
      <c r="J97" s="226"/>
      <c r="K97" s="226"/>
      <c r="L97" s="227" t="s">
        <v>21</v>
      </c>
      <c r="M97" s="254"/>
      <c r="N97" s="255"/>
      <c r="O97" s="227" t="s">
        <v>21</v>
      </c>
      <c r="P97" s="227" t="s">
        <v>21</v>
      </c>
      <c r="Q97" s="227" t="s">
        <v>21</v>
      </c>
      <c r="R97" s="227" t="s">
        <v>21</v>
      </c>
    </row>
    <row r="98" spans="1:18" ht="63.75" hidden="1" x14ac:dyDescent="0.2">
      <c r="A98" s="461"/>
      <c r="B98" s="243" t="s">
        <v>191</v>
      </c>
      <c r="C98" s="244"/>
      <c r="D98" s="244" t="s">
        <v>192</v>
      </c>
      <c r="E98" s="243" t="s">
        <v>193</v>
      </c>
      <c r="F98" s="245">
        <v>383</v>
      </c>
      <c r="G98" s="245">
        <v>200000</v>
      </c>
      <c r="H98" s="245">
        <v>0</v>
      </c>
      <c r="I98" s="245">
        <v>629132</v>
      </c>
      <c r="J98" s="245">
        <v>0</v>
      </c>
      <c r="K98" s="245">
        <v>0</v>
      </c>
      <c r="L98" s="243" t="s">
        <v>21</v>
      </c>
      <c r="M98" s="256">
        <v>45657</v>
      </c>
      <c r="N98" s="248">
        <v>45657</v>
      </c>
      <c r="O98" s="243" t="s">
        <v>21</v>
      </c>
      <c r="P98" s="243" t="s">
        <v>21</v>
      </c>
      <c r="Q98" s="243" t="s">
        <v>21</v>
      </c>
      <c r="R98" s="243" t="s">
        <v>21</v>
      </c>
    </row>
    <row r="99" spans="1:18" ht="63.75" hidden="1" x14ac:dyDescent="0.2">
      <c r="A99" s="462"/>
      <c r="B99" s="227" t="s">
        <v>191</v>
      </c>
      <c r="C99" s="253"/>
      <c r="D99" s="253" t="s">
        <v>192</v>
      </c>
      <c r="E99" s="184" t="s">
        <v>193</v>
      </c>
      <c r="F99" s="226">
        <v>383</v>
      </c>
      <c r="G99" s="226">
        <v>299955</v>
      </c>
      <c r="H99" s="226">
        <v>299955</v>
      </c>
      <c r="I99" s="226">
        <v>629132</v>
      </c>
      <c r="J99" s="226">
        <v>0</v>
      </c>
      <c r="K99" s="226">
        <v>0</v>
      </c>
      <c r="L99" s="227" t="s">
        <v>21</v>
      </c>
      <c r="M99" s="254">
        <v>45747</v>
      </c>
      <c r="N99" s="258">
        <v>45657</v>
      </c>
      <c r="O99" s="227" t="s">
        <v>21</v>
      </c>
      <c r="P99" s="227" t="s">
        <v>21</v>
      </c>
      <c r="Q99" s="227" t="s">
        <v>21</v>
      </c>
      <c r="R99" s="227" t="s">
        <v>21</v>
      </c>
    </row>
    <row r="100" spans="1:18" s="328" customFormat="1" ht="15.75" hidden="1" customHeight="1" x14ac:dyDescent="0.2">
      <c r="A100" s="460" t="s">
        <v>217</v>
      </c>
      <c r="B100" s="232" t="s">
        <v>189</v>
      </c>
      <c r="C100" s="233"/>
      <c r="D100" s="232" t="s">
        <v>21</v>
      </c>
      <c r="E100" s="232" t="s">
        <v>187</v>
      </c>
      <c r="F100" s="234"/>
      <c r="G100" s="234">
        <v>1</v>
      </c>
      <c r="H100" s="234">
        <v>1</v>
      </c>
      <c r="I100" s="234">
        <v>0</v>
      </c>
      <c r="J100" s="234">
        <v>0</v>
      </c>
      <c r="K100" s="234">
        <v>0</v>
      </c>
      <c r="L100" s="232" t="s">
        <v>21</v>
      </c>
      <c r="M100" s="235">
        <v>45838</v>
      </c>
      <c r="N100" s="257">
        <v>45838</v>
      </c>
      <c r="O100" s="232">
        <v>0</v>
      </c>
      <c r="P100" s="232" t="s">
        <v>21</v>
      </c>
      <c r="Q100" s="252">
        <v>0</v>
      </c>
      <c r="R100" s="252">
        <v>0</v>
      </c>
    </row>
    <row r="101" spans="1:18" hidden="1" x14ac:dyDescent="0.2">
      <c r="A101" s="461"/>
      <c r="B101" s="227" t="s">
        <v>190</v>
      </c>
      <c r="C101" s="253"/>
      <c r="D101" s="253"/>
      <c r="E101" s="227"/>
      <c r="F101" s="226"/>
      <c r="G101" s="226" t="s">
        <v>21</v>
      </c>
      <c r="H101" s="226"/>
      <c r="I101" s="226" t="s">
        <v>21</v>
      </c>
      <c r="J101" s="226"/>
      <c r="K101" s="226"/>
      <c r="L101" s="227" t="s">
        <v>21</v>
      </c>
      <c r="M101" s="254"/>
      <c r="N101" s="255"/>
      <c r="O101" s="227" t="s">
        <v>21</v>
      </c>
      <c r="P101" s="227" t="s">
        <v>21</v>
      </c>
      <c r="Q101" s="227" t="s">
        <v>21</v>
      </c>
      <c r="R101" s="227" t="s">
        <v>21</v>
      </c>
    </row>
    <row r="102" spans="1:18" ht="63.75" hidden="1" x14ac:dyDescent="0.2">
      <c r="A102" s="461"/>
      <c r="B102" s="243" t="s">
        <v>191</v>
      </c>
      <c r="C102" s="244"/>
      <c r="D102" s="244" t="s">
        <v>192</v>
      </c>
      <c r="E102" s="243" t="s">
        <v>193</v>
      </c>
      <c r="F102" s="245">
        <v>383</v>
      </c>
      <c r="G102" s="245">
        <v>333500</v>
      </c>
      <c r="H102" s="245">
        <v>0</v>
      </c>
      <c r="I102" s="245">
        <v>499994</v>
      </c>
      <c r="J102" s="245">
        <v>0</v>
      </c>
      <c r="K102" s="245">
        <v>0</v>
      </c>
      <c r="L102" s="243" t="s">
        <v>21</v>
      </c>
      <c r="M102" s="256">
        <v>45657</v>
      </c>
      <c r="N102" s="248">
        <v>45657</v>
      </c>
      <c r="O102" s="243" t="s">
        <v>21</v>
      </c>
      <c r="P102" s="243" t="s">
        <v>21</v>
      </c>
      <c r="Q102" s="243" t="s">
        <v>21</v>
      </c>
      <c r="R102" s="243" t="s">
        <v>21</v>
      </c>
    </row>
    <row r="103" spans="1:18" ht="63.75" hidden="1" x14ac:dyDescent="0.2">
      <c r="A103" s="462"/>
      <c r="B103" s="227" t="s">
        <v>191</v>
      </c>
      <c r="C103" s="253"/>
      <c r="D103" s="253" t="s">
        <v>192</v>
      </c>
      <c r="E103" s="184" t="s">
        <v>193</v>
      </c>
      <c r="F103" s="226">
        <v>383</v>
      </c>
      <c r="G103" s="226">
        <v>500250</v>
      </c>
      <c r="H103" s="226">
        <v>500250</v>
      </c>
      <c r="I103" s="226">
        <v>499994</v>
      </c>
      <c r="J103" s="226">
        <v>0</v>
      </c>
      <c r="K103" s="226">
        <f>G103</f>
        <v>500250</v>
      </c>
      <c r="L103" s="227" t="s">
        <v>21</v>
      </c>
      <c r="M103" s="254">
        <v>45747</v>
      </c>
      <c r="N103" s="258" t="s">
        <v>533</v>
      </c>
      <c r="O103" s="227" t="s">
        <v>21</v>
      </c>
      <c r="P103" s="227" t="s">
        <v>21</v>
      </c>
      <c r="Q103" s="227" t="s">
        <v>21</v>
      </c>
      <c r="R103" s="227" t="s">
        <v>21</v>
      </c>
    </row>
    <row r="104" spans="1:18" s="328" customFormat="1" ht="15.75" hidden="1" customHeight="1" x14ac:dyDescent="0.2">
      <c r="A104" s="460" t="s">
        <v>218</v>
      </c>
      <c r="B104" s="232" t="s">
        <v>189</v>
      </c>
      <c r="C104" s="233"/>
      <c r="D104" s="232" t="s">
        <v>21</v>
      </c>
      <c r="E104" s="232" t="s">
        <v>187</v>
      </c>
      <c r="F104" s="234"/>
      <c r="G104" s="234">
        <v>1</v>
      </c>
      <c r="H104" s="234">
        <v>1</v>
      </c>
      <c r="I104" s="234">
        <v>0</v>
      </c>
      <c r="J104" s="234">
        <v>0</v>
      </c>
      <c r="K104" s="234">
        <v>0</v>
      </c>
      <c r="L104" s="232" t="s">
        <v>21</v>
      </c>
      <c r="M104" s="235">
        <v>45838</v>
      </c>
      <c r="N104" s="257">
        <v>45838</v>
      </c>
      <c r="O104" s="232">
        <v>0</v>
      </c>
      <c r="P104" s="232" t="s">
        <v>21</v>
      </c>
      <c r="Q104" s="252">
        <v>0</v>
      </c>
      <c r="R104" s="252">
        <v>0</v>
      </c>
    </row>
    <row r="105" spans="1:18" hidden="1" x14ac:dyDescent="0.2">
      <c r="A105" s="461"/>
      <c r="B105" s="227" t="s">
        <v>190</v>
      </c>
      <c r="C105" s="253"/>
      <c r="D105" s="253"/>
      <c r="E105" s="227"/>
      <c r="F105" s="226"/>
      <c r="G105" s="226" t="s">
        <v>21</v>
      </c>
      <c r="H105" s="226"/>
      <c r="I105" s="226" t="s">
        <v>21</v>
      </c>
      <c r="J105" s="226"/>
      <c r="K105" s="226"/>
      <c r="L105" s="227" t="s">
        <v>21</v>
      </c>
      <c r="M105" s="254"/>
      <c r="N105" s="255"/>
      <c r="O105" s="227" t="s">
        <v>21</v>
      </c>
      <c r="P105" s="227" t="s">
        <v>21</v>
      </c>
      <c r="Q105" s="227" t="s">
        <v>21</v>
      </c>
      <c r="R105" s="227" t="s">
        <v>21</v>
      </c>
    </row>
    <row r="106" spans="1:18" ht="63.75" hidden="1" x14ac:dyDescent="0.2">
      <c r="A106" s="461"/>
      <c r="B106" s="243" t="s">
        <v>191</v>
      </c>
      <c r="C106" s="244"/>
      <c r="D106" s="244" t="s">
        <v>192</v>
      </c>
      <c r="E106" s="243" t="s">
        <v>193</v>
      </c>
      <c r="F106" s="245">
        <v>383</v>
      </c>
      <c r="G106" s="245">
        <v>334858</v>
      </c>
      <c r="H106" s="245">
        <v>0</v>
      </c>
      <c r="I106" s="245">
        <v>499994</v>
      </c>
      <c r="J106" s="245">
        <v>0</v>
      </c>
      <c r="K106" s="245">
        <v>0</v>
      </c>
      <c r="L106" s="243" t="s">
        <v>21</v>
      </c>
      <c r="M106" s="256">
        <v>45657</v>
      </c>
      <c r="N106" s="248">
        <v>45657</v>
      </c>
      <c r="O106" s="243" t="s">
        <v>21</v>
      </c>
      <c r="P106" s="243" t="s">
        <v>21</v>
      </c>
      <c r="Q106" s="243" t="s">
        <v>21</v>
      </c>
      <c r="R106" s="243" t="s">
        <v>21</v>
      </c>
    </row>
    <row r="107" spans="1:18" ht="63.75" hidden="1" x14ac:dyDescent="0.2">
      <c r="A107" s="462"/>
      <c r="B107" s="227" t="s">
        <v>191</v>
      </c>
      <c r="C107" s="253"/>
      <c r="D107" s="253" t="s">
        <v>192</v>
      </c>
      <c r="E107" s="184" t="s">
        <v>193</v>
      </c>
      <c r="F107" s="226">
        <v>383</v>
      </c>
      <c r="G107" s="226">
        <v>502287</v>
      </c>
      <c r="H107" s="226">
        <v>502287</v>
      </c>
      <c r="I107" s="226">
        <v>499994</v>
      </c>
      <c r="J107" s="226">
        <v>0</v>
      </c>
      <c r="K107" s="226">
        <f>G107</f>
        <v>502287</v>
      </c>
      <c r="L107" s="227" t="s">
        <v>21</v>
      </c>
      <c r="M107" s="254">
        <v>45747</v>
      </c>
      <c r="N107" s="258" t="s">
        <v>533</v>
      </c>
      <c r="O107" s="227" t="s">
        <v>21</v>
      </c>
      <c r="P107" s="227" t="s">
        <v>21</v>
      </c>
      <c r="Q107" s="227" t="s">
        <v>21</v>
      </c>
      <c r="R107" s="227" t="s">
        <v>21</v>
      </c>
    </row>
    <row r="108" spans="1:18" s="328" customFormat="1" ht="15.75" hidden="1" customHeight="1" x14ac:dyDescent="0.2">
      <c r="A108" s="460" t="s">
        <v>219</v>
      </c>
      <c r="B108" s="232" t="s">
        <v>189</v>
      </c>
      <c r="C108" s="233"/>
      <c r="D108" s="232" t="s">
        <v>21</v>
      </c>
      <c r="E108" s="232" t="s">
        <v>187</v>
      </c>
      <c r="F108" s="234"/>
      <c r="G108" s="234">
        <v>1</v>
      </c>
      <c r="H108" s="234">
        <v>1</v>
      </c>
      <c r="I108" s="234">
        <v>0</v>
      </c>
      <c r="J108" s="234">
        <v>0</v>
      </c>
      <c r="K108" s="234">
        <v>0</v>
      </c>
      <c r="L108" s="232" t="s">
        <v>21</v>
      </c>
      <c r="M108" s="235">
        <v>45838</v>
      </c>
      <c r="N108" s="257">
        <v>45838</v>
      </c>
      <c r="O108" s="232">
        <v>0</v>
      </c>
      <c r="P108" s="232" t="s">
        <v>21</v>
      </c>
      <c r="Q108" s="252">
        <v>0</v>
      </c>
      <c r="R108" s="252">
        <v>0</v>
      </c>
    </row>
    <row r="109" spans="1:18" hidden="1" x14ac:dyDescent="0.2">
      <c r="A109" s="461"/>
      <c r="B109" s="227" t="s">
        <v>190</v>
      </c>
      <c r="C109" s="253"/>
      <c r="D109" s="253"/>
      <c r="E109" s="227"/>
      <c r="F109" s="226"/>
      <c r="G109" s="226" t="s">
        <v>21</v>
      </c>
      <c r="H109" s="226"/>
      <c r="I109" s="226" t="s">
        <v>21</v>
      </c>
      <c r="J109" s="226"/>
      <c r="K109" s="226"/>
      <c r="L109" s="227" t="s">
        <v>21</v>
      </c>
      <c r="M109" s="254"/>
      <c r="N109" s="255"/>
      <c r="O109" s="227" t="s">
        <v>21</v>
      </c>
      <c r="P109" s="227" t="s">
        <v>21</v>
      </c>
      <c r="Q109" s="227" t="s">
        <v>21</v>
      </c>
      <c r="R109" s="227" t="s">
        <v>21</v>
      </c>
    </row>
    <row r="110" spans="1:18" ht="63.75" hidden="1" x14ac:dyDescent="0.2">
      <c r="A110" s="461"/>
      <c r="B110" s="243" t="s">
        <v>191</v>
      </c>
      <c r="C110" s="244"/>
      <c r="D110" s="244" t="s">
        <v>192</v>
      </c>
      <c r="E110" s="243" t="s">
        <v>193</v>
      </c>
      <c r="F110" s="245">
        <v>383</v>
      </c>
      <c r="G110" s="245">
        <v>335000</v>
      </c>
      <c r="H110" s="245">
        <v>0</v>
      </c>
      <c r="I110" s="245">
        <v>0</v>
      </c>
      <c r="J110" s="245">
        <v>0</v>
      </c>
      <c r="K110" s="245">
        <f>G110</f>
        <v>335000</v>
      </c>
      <c r="L110" s="243" t="s">
        <v>21</v>
      </c>
      <c r="M110" s="256">
        <v>45657</v>
      </c>
      <c r="N110" s="248">
        <v>45838</v>
      </c>
      <c r="O110" s="243" t="s">
        <v>21</v>
      </c>
      <c r="P110" s="243" t="s">
        <v>21</v>
      </c>
      <c r="Q110" s="243" t="s">
        <v>21</v>
      </c>
      <c r="R110" s="243" t="s">
        <v>21</v>
      </c>
    </row>
    <row r="111" spans="1:18" ht="63.75" hidden="1" x14ac:dyDescent="0.2">
      <c r="A111" s="462"/>
      <c r="B111" s="227" t="s">
        <v>191</v>
      </c>
      <c r="C111" s="253"/>
      <c r="D111" s="253" t="s">
        <v>192</v>
      </c>
      <c r="E111" s="184" t="s">
        <v>193</v>
      </c>
      <c r="F111" s="226">
        <v>383</v>
      </c>
      <c r="G111" s="226">
        <v>502500</v>
      </c>
      <c r="H111" s="226">
        <v>0</v>
      </c>
      <c r="I111" s="226">
        <v>0</v>
      </c>
      <c r="J111" s="226">
        <v>0</v>
      </c>
      <c r="K111" s="226">
        <f>G111</f>
        <v>502500</v>
      </c>
      <c r="L111" s="227" t="s">
        <v>21</v>
      </c>
      <c r="M111" s="254">
        <v>45747</v>
      </c>
      <c r="N111" s="258" t="s">
        <v>533</v>
      </c>
      <c r="O111" s="227" t="s">
        <v>21</v>
      </c>
      <c r="P111" s="227" t="s">
        <v>21</v>
      </c>
      <c r="Q111" s="227" t="s">
        <v>21</v>
      </c>
      <c r="R111" s="227" t="s">
        <v>21</v>
      </c>
    </row>
    <row r="112" spans="1:18" s="328" customFormat="1" ht="15.75" hidden="1" customHeight="1" x14ac:dyDescent="0.2">
      <c r="A112" s="460" t="s">
        <v>220</v>
      </c>
      <c r="B112" s="232" t="s">
        <v>189</v>
      </c>
      <c r="C112" s="233"/>
      <c r="D112" s="232" t="s">
        <v>21</v>
      </c>
      <c r="E112" s="232" t="s">
        <v>187</v>
      </c>
      <c r="F112" s="234"/>
      <c r="G112" s="234">
        <v>1</v>
      </c>
      <c r="H112" s="234">
        <v>1</v>
      </c>
      <c r="I112" s="234">
        <v>0</v>
      </c>
      <c r="J112" s="234">
        <v>0</v>
      </c>
      <c r="K112" s="234">
        <v>0</v>
      </c>
      <c r="L112" s="232" t="s">
        <v>21</v>
      </c>
      <c r="M112" s="235">
        <v>45838</v>
      </c>
      <c r="N112" s="257">
        <v>45838</v>
      </c>
      <c r="O112" s="232">
        <v>0</v>
      </c>
      <c r="P112" s="232" t="s">
        <v>21</v>
      </c>
      <c r="Q112" s="252">
        <v>0</v>
      </c>
      <c r="R112" s="252">
        <v>0</v>
      </c>
    </row>
    <row r="113" spans="1:18" hidden="1" x14ac:dyDescent="0.2">
      <c r="A113" s="461"/>
      <c r="B113" s="227" t="s">
        <v>190</v>
      </c>
      <c r="C113" s="253"/>
      <c r="D113" s="253"/>
      <c r="E113" s="227"/>
      <c r="F113" s="226"/>
      <c r="G113" s="226" t="s">
        <v>21</v>
      </c>
      <c r="H113" s="226"/>
      <c r="I113" s="226" t="s">
        <v>21</v>
      </c>
      <c r="J113" s="226"/>
      <c r="K113" s="226"/>
      <c r="L113" s="227" t="s">
        <v>21</v>
      </c>
      <c r="M113" s="254"/>
      <c r="N113" s="255"/>
      <c r="O113" s="227" t="s">
        <v>21</v>
      </c>
      <c r="P113" s="227" t="s">
        <v>21</v>
      </c>
      <c r="Q113" s="227" t="s">
        <v>21</v>
      </c>
      <c r="R113" s="227" t="s">
        <v>21</v>
      </c>
    </row>
    <row r="114" spans="1:18" ht="63.75" hidden="1" x14ac:dyDescent="0.2">
      <c r="A114" s="461"/>
      <c r="B114" s="243" t="s">
        <v>191</v>
      </c>
      <c r="C114" s="244"/>
      <c r="D114" s="244" t="s">
        <v>192</v>
      </c>
      <c r="E114" s="243" t="s">
        <v>193</v>
      </c>
      <c r="F114" s="245">
        <v>383</v>
      </c>
      <c r="G114" s="245">
        <v>335000</v>
      </c>
      <c r="H114" s="245">
        <v>0</v>
      </c>
      <c r="I114" s="245">
        <v>0</v>
      </c>
      <c r="J114" s="245">
        <v>0</v>
      </c>
      <c r="K114" s="245">
        <f>G114</f>
        <v>335000</v>
      </c>
      <c r="L114" s="243" t="s">
        <v>21</v>
      </c>
      <c r="M114" s="256">
        <v>45657</v>
      </c>
      <c r="N114" s="248">
        <v>45838</v>
      </c>
      <c r="O114" s="243" t="s">
        <v>21</v>
      </c>
      <c r="P114" s="243" t="s">
        <v>21</v>
      </c>
      <c r="Q114" s="243" t="s">
        <v>21</v>
      </c>
      <c r="R114" s="243" t="s">
        <v>21</v>
      </c>
    </row>
    <row r="115" spans="1:18" ht="63.75" hidden="1" x14ac:dyDescent="0.2">
      <c r="A115" s="462"/>
      <c r="B115" s="227" t="s">
        <v>191</v>
      </c>
      <c r="C115" s="253"/>
      <c r="D115" s="253" t="s">
        <v>192</v>
      </c>
      <c r="E115" s="184" t="s">
        <v>193</v>
      </c>
      <c r="F115" s="226">
        <v>383</v>
      </c>
      <c r="G115" s="226">
        <v>502500</v>
      </c>
      <c r="H115" s="226">
        <v>502500</v>
      </c>
      <c r="I115" s="226">
        <v>0</v>
      </c>
      <c r="J115" s="226">
        <v>0</v>
      </c>
      <c r="K115" s="226">
        <f>G115</f>
        <v>502500</v>
      </c>
      <c r="L115" s="227" t="s">
        <v>21</v>
      </c>
      <c r="M115" s="254">
        <v>45747</v>
      </c>
      <c r="N115" s="258" t="s">
        <v>533</v>
      </c>
      <c r="O115" s="227" t="s">
        <v>21</v>
      </c>
      <c r="P115" s="227" t="s">
        <v>21</v>
      </c>
      <c r="Q115" s="227" t="s">
        <v>21</v>
      </c>
      <c r="R115" s="227" t="s">
        <v>21</v>
      </c>
    </row>
    <row r="116" spans="1:18" s="328" customFormat="1" ht="15.75" hidden="1" customHeight="1" x14ac:dyDescent="0.2">
      <c r="A116" s="460" t="s">
        <v>221</v>
      </c>
      <c r="B116" s="232" t="s">
        <v>189</v>
      </c>
      <c r="C116" s="233"/>
      <c r="D116" s="232" t="s">
        <v>21</v>
      </c>
      <c r="E116" s="232" t="s">
        <v>187</v>
      </c>
      <c r="F116" s="234"/>
      <c r="G116" s="234">
        <v>1</v>
      </c>
      <c r="H116" s="234">
        <v>1</v>
      </c>
      <c r="I116" s="234">
        <v>0</v>
      </c>
      <c r="J116" s="234">
        <v>0</v>
      </c>
      <c r="K116" s="234">
        <v>0</v>
      </c>
      <c r="L116" s="232" t="s">
        <v>21</v>
      </c>
      <c r="M116" s="235">
        <v>45838</v>
      </c>
      <c r="N116" s="257">
        <v>45838</v>
      </c>
      <c r="O116" s="232">
        <v>0</v>
      </c>
      <c r="P116" s="232" t="s">
        <v>21</v>
      </c>
      <c r="Q116" s="252">
        <v>0</v>
      </c>
      <c r="R116" s="252">
        <v>0</v>
      </c>
    </row>
    <row r="117" spans="1:18" hidden="1" x14ac:dyDescent="0.2">
      <c r="A117" s="461"/>
      <c r="B117" s="227" t="s">
        <v>190</v>
      </c>
      <c r="C117" s="253"/>
      <c r="D117" s="253"/>
      <c r="E117" s="227"/>
      <c r="F117" s="226"/>
      <c r="G117" s="226" t="s">
        <v>21</v>
      </c>
      <c r="H117" s="226"/>
      <c r="I117" s="226" t="s">
        <v>21</v>
      </c>
      <c r="J117" s="226"/>
      <c r="K117" s="226"/>
      <c r="L117" s="227" t="s">
        <v>21</v>
      </c>
      <c r="M117" s="254"/>
      <c r="N117" s="255"/>
      <c r="O117" s="227" t="s">
        <v>21</v>
      </c>
      <c r="P117" s="227" t="s">
        <v>21</v>
      </c>
      <c r="Q117" s="227" t="s">
        <v>21</v>
      </c>
      <c r="R117" s="227" t="s">
        <v>21</v>
      </c>
    </row>
    <row r="118" spans="1:18" ht="63.75" hidden="1" x14ac:dyDescent="0.2">
      <c r="A118" s="461"/>
      <c r="B118" s="243" t="s">
        <v>191</v>
      </c>
      <c r="C118" s="244"/>
      <c r="D118" s="244" t="s">
        <v>192</v>
      </c>
      <c r="E118" s="243" t="s">
        <v>193</v>
      </c>
      <c r="F118" s="245">
        <v>383</v>
      </c>
      <c r="G118" s="245">
        <v>333500</v>
      </c>
      <c r="H118" s="245">
        <v>0</v>
      </c>
      <c r="I118" s="245">
        <v>620000</v>
      </c>
      <c r="J118" s="245">
        <v>0</v>
      </c>
      <c r="K118" s="245">
        <v>0</v>
      </c>
      <c r="L118" s="243" t="s">
        <v>21</v>
      </c>
      <c r="M118" s="256">
        <v>45657</v>
      </c>
      <c r="N118" s="248">
        <v>45657</v>
      </c>
      <c r="O118" s="243" t="s">
        <v>21</v>
      </c>
      <c r="P118" s="243" t="s">
        <v>21</v>
      </c>
      <c r="Q118" s="243" t="s">
        <v>21</v>
      </c>
      <c r="R118" s="243" t="s">
        <v>21</v>
      </c>
    </row>
    <row r="119" spans="1:18" ht="63.75" hidden="1" x14ac:dyDescent="0.2">
      <c r="A119" s="462"/>
      <c r="B119" s="227" t="s">
        <v>191</v>
      </c>
      <c r="C119" s="253"/>
      <c r="D119" s="253" t="s">
        <v>192</v>
      </c>
      <c r="E119" s="184" t="s">
        <v>193</v>
      </c>
      <c r="F119" s="226">
        <v>383</v>
      </c>
      <c r="G119" s="226">
        <v>500250</v>
      </c>
      <c r="H119" s="226">
        <v>500250</v>
      </c>
      <c r="I119" s="226">
        <v>620000</v>
      </c>
      <c r="J119" s="226">
        <v>0</v>
      </c>
      <c r="K119" s="226">
        <v>0</v>
      </c>
      <c r="L119" s="227" t="s">
        <v>21</v>
      </c>
      <c r="M119" s="254">
        <v>45747</v>
      </c>
      <c r="N119" s="258">
        <v>45747</v>
      </c>
      <c r="O119" s="227" t="s">
        <v>21</v>
      </c>
      <c r="P119" s="227" t="s">
        <v>21</v>
      </c>
      <c r="Q119" s="227" t="s">
        <v>21</v>
      </c>
      <c r="R119" s="227" t="s">
        <v>21</v>
      </c>
    </row>
    <row r="120" spans="1:18" s="328" customFormat="1" ht="15.75" hidden="1" customHeight="1" x14ac:dyDescent="0.2">
      <c r="A120" s="460" t="s">
        <v>222</v>
      </c>
      <c r="B120" s="232" t="s">
        <v>189</v>
      </c>
      <c r="C120" s="233"/>
      <c r="D120" s="232" t="s">
        <v>21</v>
      </c>
      <c r="E120" s="232" t="s">
        <v>187</v>
      </c>
      <c r="F120" s="234"/>
      <c r="G120" s="234">
        <v>1</v>
      </c>
      <c r="H120" s="234">
        <v>1</v>
      </c>
      <c r="I120" s="234">
        <v>0</v>
      </c>
      <c r="J120" s="234">
        <v>0</v>
      </c>
      <c r="K120" s="234">
        <v>0</v>
      </c>
      <c r="L120" s="232" t="s">
        <v>21</v>
      </c>
      <c r="M120" s="235">
        <v>45838</v>
      </c>
      <c r="N120" s="257">
        <v>45838</v>
      </c>
      <c r="O120" s="232">
        <v>0</v>
      </c>
      <c r="P120" s="232" t="s">
        <v>21</v>
      </c>
      <c r="Q120" s="252">
        <v>0</v>
      </c>
      <c r="R120" s="252">
        <v>0</v>
      </c>
    </row>
    <row r="121" spans="1:18" hidden="1" x14ac:dyDescent="0.2">
      <c r="A121" s="461"/>
      <c r="B121" s="227" t="s">
        <v>190</v>
      </c>
      <c r="C121" s="253"/>
      <c r="D121" s="253"/>
      <c r="E121" s="227"/>
      <c r="F121" s="226"/>
      <c r="G121" s="226" t="s">
        <v>21</v>
      </c>
      <c r="H121" s="226"/>
      <c r="I121" s="226" t="s">
        <v>21</v>
      </c>
      <c r="J121" s="226"/>
      <c r="K121" s="226"/>
      <c r="L121" s="227" t="s">
        <v>21</v>
      </c>
      <c r="M121" s="254"/>
      <c r="N121" s="255"/>
      <c r="O121" s="227" t="s">
        <v>21</v>
      </c>
      <c r="P121" s="227" t="s">
        <v>21</v>
      </c>
      <c r="Q121" s="227" t="s">
        <v>21</v>
      </c>
      <c r="R121" s="227" t="s">
        <v>21</v>
      </c>
    </row>
    <row r="122" spans="1:18" ht="63.75" hidden="1" x14ac:dyDescent="0.2">
      <c r="A122" s="461"/>
      <c r="B122" s="243" t="s">
        <v>191</v>
      </c>
      <c r="C122" s="244"/>
      <c r="D122" s="244" t="s">
        <v>192</v>
      </c>
      <c r="E122" s="243" t="s">
        <v>193</v>
      </c>
      <c r="F122" s="245">
        <v>383</v>
      </c>
      <c r="G122" s="245">
        <v>335900</v>
      </c>
      <c r="H122" s="245">
        <v>0</v>
      </c>
      <c r="I122" s="245">
        <v>344055</v>
      </c>
      <c r="J122" s="245">
        <v>0</v>
      </c>
      <c r="K122" s="245">
        <v>0</v>
      </c>
      <c r="L122" s="243" t="s">
        <v>21</v>
      </c>
      <c r="M122" s="256">
        <v>45657</v>
      </c>
      <c r="N122" s="248">
        <v>45657</v>
      </c>
      <c r="O122" s="243" t="s">
        <v>21</v>
      </c>
      <c r="P122" s="243" t="s">
        <v>21</v>
      </c>
      <c r="Q122" s="243" t="s">
        <v>21</v>
      </c>
      <c r="R122" s="243" t="s">
        <v>21</v>
      </c>
    </row>
    <row r="123" spans="1:18" ht="63.75" hidden="1" x14ac:dyDescent="0.2">
      <c r="A123" s="462"/>
      <c r="B123" s="227" t="s">
        <v>191</v>
      </c>
      <c r="C123" s="253"/>
      <c r="D123" s="253" t="s">
        <v>192</v>
      </c>
      <c r="E123" s="184" t="s">
        <v>193</v>
      </c>
      <c r="F123" s="226">
        <v>383</v>
      </c>
      <c r="G123" s="226">
        <v>503850</v>
      </c>
      <c r="H123" s="226">
        <v>503850</v>
      </c>
      <c r="I123" s="226">
        <v>344055</v>
      </c>
      <c r="J123" s="226">
        <v>0</v>
      </c>
      <c r="K123" s="226">
        <f>G123</f>
        <v>503850</v>
      </c>
      <c r="L123" s="227" t="s">
        <v>21</v>
      </c>
      <c r="M123" s="254">
        <v>45747</v>
      </c>
      <c r="N123" s="258" t="s">
        <v>533</v>
      </c>
      <c r="O123" s="227" t="s">
        <v>21</v>
      </c>
      <c r="P123" s="227" t="s">
        <v>21</v>
      </c>
      <c r="Q123" s="227" t="s">
        <v>21</v>
      </c>
      <c r="R123" s="227" t="s">
        <v>21</v>
      </c>
    </row>
    <row r="124" spans="1:18" s="328" customFormat="1" ht="15.75" hidden="1" customHeight="1" x14ac:dyDescent="0.2">
      <c r="A124" s="460" t="s">
        <v>223</v>
      </c>
      <c r="B124" s="232" t="s">
        <v>189</v>
      </c>
      <c r="C124" s="233"/>
      <c r="D124" s="232" t="s">
        <v>21</v>
      </c>
      <c r="E124" s="232" t="s">
        <v>187</v>
      </c>
      <c r="F124" s="234"/>
      <c r="G124" s="234">
        <v>1</v>
      </c>
      <c r="H124" s="234">
        <v>1</v>
      </c>
      <c r="I124" s="234">
        <v>0</v>
      </c>
      <c r="J124" s="234">
        <v>0</v>
      </c>
      <c r="K124" s="234">
        <v>0</v>
      </c>
      <c r="L124" s="232" t="s">
        <v>21</v>
      </c>
      <c r="M124" s="235">
        <v>45838</v>
      </c>
      <c r="N124" s="257">
        <v>45838</v>
      </c>
      <c r="O124" s="232">
        <v>0</v>
      </c>
      <c r="P124" s="232" t="s">
        <v>21</v>
      </c>
      <c r="Q124" s="252">
        <v>0</v>
      </c>
      <c r="R124" s="252">
        <v>0</v>
      </c>
    </row>
    <row r="125" spans="1:18" hidden="1" x14ac:dyDescent="0.2">
      <c r="A125" s="461"/>
      <c r="B125" s="227" t="s">
        <v>190</v>
      </c>
      <c r="C125" s="253"/>
      <c r="D125" s="253"/>
      <c r="E125" s="227"/>
      <c r="F125" s="226"/>
      <c r="G125" s="226" t="s">
        <v>21</v>
      </c>
      <c r="H125" s="226"/>
      <c r="I125" s="226" t="s">
        <v>21</v>
      </c>
      <c r="J125" s="226"/>
      <c r="K125" s="226"/>
      <c r="L125" s="227" t="s">
        <v>21</v>
      </c>
      <c r="M125" s="254"/>
      <c r="N125" s="255"/>
      <c r="O125" s="227" t="s">
        <v>21</v>
      </c>
      <c r="P125" s="227" t="s">
        <v>21</v>
      </c>
      <c r="Q125" s="227" t="s">
        <v>21</v>
      </c>
      <c r="R125" s="227" t="s">
        <v>21</v>
      </c>
    </row>
    <row r="126" spans="1:18" ht="63.75" hidden="1" x14ac:dyDescent="0.2">
      <c r="A126" s="461"/>
      <c r="B126" s="243" t="s">
        <v>191</v>
      </c>
      <c r="C126" s="244"/>
      <c r="D126" s="244" t="s">
        <v>192</v>
      </c>
      <c r="E126" s="243" t="s">
        <v>193</v>
      </c>
      <c r="F126" s="245">
        <v>383</v>
      </c>
      <c r="G126" s="245">
        <v>335000</v>
      </c>
      <c r="H126" s="245">
        <v>0</v>
      </c>
      <c r="I126" s="245">
        <v>500000</v>
      </c>
      <c r="J126" s="245">
        <v>0</v>
      </c>
      <c r="K126" s="245">
        <v>0</v>
      </c>
      <c r="L126" s="243" t="s">
        <v>21</v>
      </c>
      <c r="M126" s="256">
        <v>45657</v>
      </c>
      <c r="N126" s="248">
        <v>45657</v>
      </c>
      <c r="O126" s="243" t="s">
        <v>21</v>
      </c>
      <c r="P126" s="243" t="s">
        <v>21</v>
      </c>
      <c r="Q126" s="243" t="s">
        <v>21</v>
      </c>
      <c r="R126" s="243" t="s">
        <v>21</v>
      </c>
    </row>
    <row r="127" spans="1:18" ht="63.75" hidden="1" x14ac:dyDescent="0.2">
      <c r="A127" s="462"/>
      <c r="B127" s="227" t="s">
        <v>191</v>
      </c>
      <c r="C127" s="253"/>
      <c r="D127" s="253" t="s">
        <v>192</v>
      </c>
      <c r="E127" s="184" t="s">
        <v>193</v>
      </c>
      <c r="F127" s="226">
        <v>383</v>
      </c>
      <c r="G127" s="226">
        <v>502500</v>
      </c>
      <c r="H127" s="226">
        <v>502500</v>
      </c>
      <c r="I127" s="226">
        <v>500000</v>
      </c>
      <c r="J127" s="226">
        <v>0</v>
      </c>
      <c r="K127" s="226">
        <f>G127</f>
        <v>502500</v>
      </c>
      <c r="L127" s="227" t="s">
        <v>21</v>
      </c>
      <c r="M127" s="254">
        <v>45747</v>
      </c>
      <c r="N127" s="258" t="s">
        <v>533</v>
      </c>
      <c r="O127" s="227" t="s">
        <v>21</v>
      </c>
      <c r="P127" s="227" t="s">
        <v>21</v>
      </c>
      <c r="Q127" s="227" t="s">
        <v>21</v>
      </c>
      <c r="R127" s="227" t="s">
        <v>21</v>
      </c>
    </row>
    <row r="128" spans="1:18" s="328" customFormat="1" ht="15.75" hidden="1" customHeight="1" x14ac:dyDescent="0.2">
      <c r="A128" s="460" t="s">
        <v>224</v>
      </c>
      <c r="B128" s="232" t="s">
        <v>189</v>
      </c>
      <c r="C128" s="233"/>
      <c r="D128" s="232" t="s">
        <v>21</v>
      </c>
      <c r="E128" s="232" t="s">
        <v>187</v>
      </c>
      <c r="F128" s="234"/>
      <c r="G128" s="234">
        <v>1</v>
      </c>
      <c r="H128" s="234">
        <v>1</v>
      </c>
      <c r="I128" s="234">
        <v>0</v>
      </c>
      <c r="J128" s="234">
        <v>0</v>
      </c>
      <c r="K128" s="234">
        <v>0</v>
      </c>
      <c r="L128" s="232" t="s">
        <v>21</v>
      </c>
      <c r="M128" s="235">
        <v>45838</v>
      </c>
      <c r="N128" s="257">
        <v>45838</v>
      </c>
      <c r="O128" s="232">
        <v>0</v>
      </c>
      <c r="P128" s="232" t="s">
        <v>21</v>
      </c>
      <c r="Q128" s="252">
        <v>0</v>
      </c>
      <c r="R128" s="252">
        <v>0</v>
      </c>
    </row>
    <row r="129" spans="1:18" hidden="1" x14ac:dyDescent="0.2">
      <c r="A129" s="461"/>
      <c r="B129" s="227" t="s">
        <v>190</v>
      </c>
      <c r="C129" s="253"/>
      <c r="D129" s="253"/>
      <c r="E129" s="227"/>
      <c r="F129" s="226"/>
      <c r="G129" s="226" t="s">
        <v>21</v>
      </c>
      <c r="H129" s="226"/>
      <c r="I129" s="226" t="s">
        <v>21</v>
      </c>
      <c r="J129" s="226"/>
      <c r="K129" s="226"/>
      <c r="L129" s="227" t="s">
        <v>21</v>
      </c>
      <c r="M129" s="254"/>
      <c r="N129" s="255"/>
      <c r="O129" s="227" t="s">
        <v>21</v>
      </c>
      <c r="P129" s="227" t="s">
        <v>21</v>
      </c>
      <c r="Q129" s="227" t="s">
        <v>21</v>
      </c>
      <c r="R129" s="227" t="s">
        <v>21</v>
      </c>
    </row>
    <row r="130" spans="1:18" ht="63.75" hidden="1" x14ac:dyDescent="0.2">
      <c r="A130" s="461"/>
      <c r="B130" s="243" t="s">
        <v>191</v>
      </c>
      <c r="C130" s="244"/>
      <c r="D130" s="244" t="s">
        <v>192</v>
      </c>
      <c r="E130" s="243" t="s">
        <v>193</v>
      </c>
      <c r="F130" s="245">
        <v>383</v>
      </c>
      <c r="G130" s="245">
        <v>350000</v>
      </c>
      <c r="H130" s="245">
        <v>0</v>
      </c>
      <c r="I130" s="245">
        <v>500000</v>
      </c>
      <c r="J130" s="245">
        <v>0</v>
      </c>
      <c r="K130" s="245">
        <v>0</v>
      </c>
      <c r="L130" s="243" t="s">
        <v>21</v>
      </c>
      <c r="M130" s="256">
        <v>45657</v>
      </c>
      <c r="N130" s="248">
        <v>45657</v>
      </c>
      <c r="O130" s="243" t="s">
        <v>21</v>
      </c>
      <c r="P130" s="243" t="s">
        <v>21</v>
      </c>
      <c r="Q130" s="243" t="s">
        <v>21</v>
      </c>
      <c r="R130" s="243" t="s">
        <v>21</v>
      </c>
    </row>
    <row r="131" spans="1:18" ht="63.75" hidden="1" x14ac:dyDescent="0.2">
      <c r="A131" s="462"/>
      <c r="B131" s="227" t="s">
        <v>191</v>
      </c>
      <c r="C131" s="253"/>
      <c r="D131" s="253" t="s">
        <v>192</v>
      </c>
      <c r="E131" s="184" t="s">
        <v>193</v>
      </c>
      <c r="F131" s="226">
        <v>383</v>
      </c>
      <c r="G131" s="226">
        <v>525000</v>
      </c>
      <c r="H131" s="226">
        <v>525000</v>
      </c>
      <c r="I131" s="226">
        <v>500000</v>
      </c>
      <c r="J131" s="226">
        <v>0</v>
      </c>
      <c r="K131" s="226">
        <f>G131</f>
        <v>525000</v>
      </c>
      <c r="L131" s="227" t="s">
        <v>21</v>
      </c>
      <c r="M131" s="254">
        <v>45747</v>
      </c>
      <c r="N131" s="258" t="s">
        <v>533</v>
      </c>
      <c r="O131" s="227" t="s">
        <v>21</v>
      </c>
      <c r="P131" s="227" t="s">
        <v>21</v>
      </c>
      <c r="Q131" s="227" t="s">
        <v>21</v>
      </c>
      <c r="R131" s="227" t="s">
        <v>21</v>
      </c>
    </row>
    <row r="132" spans="1:18" s="328" customFormat="1" ht="15.75" hidden="1" customHeight="1" x14ac:dyDescent="0.2">
      <c r="A132" s="460" t="s">
        <v>225</v>
      </c>
      <c r="B132" s="232" t="s">
        <v>189</v>
      </c>
      <c r="C132" s="233"/>
      <c r="D132" s="232" t="s">
        <v>21</v>
      </c>
      <c r="E132" s="232" t="s">
        <v>187</v>
      </c>
      <c r="F132" s="234"/>
      <c r="G132" s="234">
        <v>1</v>
      </c>
      <c r="H132" s="234">
        <v>1</v>
      </c>
      <c r="I132" s="234">
        <v>0</v>
      </c>
      <c r="J132" s="234">
        <v>0</v>
      </c>
      <c r="K132" s="234">
        <v>0</v>
      </c>
      <c r="L132" s="232" t="s">
        <v>21</v>
      </c>
      <c r="M132" s="235">
        <v>45838</v>
      </c>
      <c r="N132" s="257">
        <v>45838</v>
      </c>
      <c r="O132" s="232">
        <v>0</v>
      </c>
      <c r="P132" s="232" t="s">
        <v>21</v>
      </c>
      <c r="Q132" s="252">
        <v>0</v>
      </c>
      <c r="R132" s="252">
        <v>0</v>
      </c>
    </row>
    <row r="133" spans="1:18" hidden="1" x14ac:dyDescent="0.2">
      <c r="A133" s="461"/>
      <c r="B133" s="227" t="s">
        <v>190</v>
      </c>
      <c r="C133" s="253"/>
      <c r="D133" s="253"/>
      <c r="E133" s="227"/>
      <c r="F133" s="226"/>
      <c r="G133" s="226" t="s">
        <v>21</v>
      </c>
      <c r="H133" s="226"/>
      <c r="I133" s="226" t="s">
        <v>21</v>
      </c>
      <c r="J133" s="226"/>
      <c r="K133" s="226"/>
      <c r="L133" s="227" t="s">
        <v>21</v>
      </c>
      <c r="M133" s="254"/>
      <c r="N133" s="255"/>
      <c r="O133" s="227" t="s">
        <v>21</v>
      </c>
      <c r="P133" s="227" t="s">
        <v>21</v>
      </c>
      <c r="Q133" s="227" t="s">
        <v>21</v>
      </c>
      <c r="R133" s="227" t="s">
        <v>21</v>
      </c>
    </row>
    <row r="134" spans="1:18" ht="63.75" hidden="1" x14ac:dyDescent="0.2">
      <c r="A134" s="461"/>
      <c r="B134" s="243" t="s">
        <v>191</v>
      </c>
      <c r="C134" s="244"/>
      <c r="D134" s="244" t="s">
        <v>192</v>
      </c>
      <c r="E134" s="243" t="s">
        <v>193</v>
      </c>
      <c r="F134" s="245">
        <v>383</v>
      </c>
      <c r="G134" s="245">
        <v>267500</v>
      </c>
      <c r="H134" s="245">
        <v>0</v>
      </c>
      <c r="I134" s="245">
        <v>340000</v>
      </c>
      <c r="J134" s="245">
        <v>0</v>
      </c>
      <c r="K134" s="245">
        <v>0</v>
      </c>
      <c r="L134" s="243" t="s">
        <v>21</v>
      </c>
      <c r="M134" s="256">
        <v>45657</v>
      </c>
      <c r="N134" s="248">
        <v>45657</v>
      </c>
      <c r="O134" s="243" t="s">
        <v>21</v>
      </c>
      <c r="P134" s="243" t="s">
        <v>21</v>
      </c>
      <c r="Q134" s="243" t="s">
        <v>21</v>
      </c>
      <c r="R134" s="243" t="s">
        <v>21</v>
      </c>
    </row>
    <row r="135" spans="1:18" ht="63.75" hidden="1" x14ac:dyDescent="0.2">
      <c r="A135" s="462"/>
      <c r="B135" s="227" t="s">
        <v>191</v>
      </c>
      <c r="C135" s="253"/>
      <c r="D135" s="253" t="s">
        <v>192</v>
      </c>
      <c r="E135" s="184" t="s">
        <v>193</v>
      </c>
      <c r="F135" s="226">
        <v>383</v>
      </c>
      <c r="G135" s="226">
        <v>401250</v>
      </c>
      <c r="H135" s="226">
        <v>401250</v>
      </c>
      <c r="I135" s="226">
        <v>340000</v>
      </c>
      <c r="J135" s="226">
        <v>0</v>
      </c>
      <c r="K135" s="226">
        <f>G135</f>
        <v>401250</v>
      </c>
      <c r="L135" s="227" t="s">
        <v>21</v>
      </c>
      <c r="M135" s="254">
        <v>45747</v>
      </c>
      <c r="N135" s="258" t="s">
        <v>533</v>
      </c>
      <c r="O135" s="227" t="s">
        <v>21</v>
      </c>
      <c r="P135" s="227" t="s">
        <v>21</v>
      </c>
      <c r="Q135" s="227" t="s">
        <v>21</v>
      </c>
      <c r="R135" s="227" t="s">
        <v>21</v>
      </c>
    </row>
    <row r="136" spans="1:18" s="328" customFormat="1" ht="15.75" hidden="1" customHeight="1" x14ac:dyDescent="0.2">
      <c r="A136" s="460" t="s">
        <v>226</v>
      </c>
      <c r="B136" s="232" t="s">
        <v>189</v>
      </c>
      <c r="C136" s="233"/>
      <c r="D136" s="232" t="s">
        <v>21</v>
      </c>
      <c r="E136" s="232" t="s">
        <v>187</v>
      </c>
      <c r="F136" s="234"/>
      <c r="G136" s="234">
        <v>1</v>
      </c>
      <c r="H136" s="234">
        <v>1</v>
      </c>
      <c r="I136" s="234">
        <v>0</v>
      </c>
      <c r="J136" s="234">
        <v>0</v>
      </c>
      <c r="K136" s="234">
        <v>0</v>
      </c>
      <c r="L136" s="232" t="s">
        <v>21</v>
      </c>
      <c r="M136" s="235">
        <v>45838</v>
      </c>
      <c r="N136" s="257">
        <v>45838</v>
      </c>
      <c r="O136" s="232">
        <v>0</v>
      </c>
      <c r="P136" s="232" t="s">
        <v>21</v>
      </c>
      <c r="Q136" s="252">
        <v>0</v>
      </c>
      <c r="R136" s="252">
        <v>0</v>
      </c>
    </row>
    <row r="137" spans="1:18" hidden="1" x14ac:dyDescent="0.2">
      <c r="A137" s="461"/>
      <c r="B137" s="227" t="s">
        <v>190</v>
      </c>
      <c r="C137" s="253"/>
      <c r="D137" s="253"/>
      <c r="E137" s="227"/>
      <c r="F137" s="226"/>
      <c r="G137" s="226" t="s">
        <v>21</v>
      </c>
      <c r="H137" s="226"/>
      <c r="I137" s="226" t="s">
        <v>21</v>
      </c>
      <c r="J137" s="226"/>
      <c r="K137" s="226"/>
      <c r="L137" s="227" t="s">
        <v>21</v>
      </c>
      <c r="M137" s="254"/>
      <c r="N137" s="255"/>
      <c r="O137" s="227" t="s">
        <v>21</v>
      </c>
      <c r="P137" s="227" t="s">
        <v>21</v>
      </c>
      <c r="Q137" s="227" t="s">
        <v>21</v>
      </c>
      <c r="R137" s="227" t="s">
        <v>21</v>
      </c>
    </row>
    <row r="138" spans="1:18" ht="63.75" hidden="1" x14ac:dyDescent="0.2">
      <c r="A138" s="461"/>
      <c r="B138" s="243" t="s">
        <v>191</v>
      </c>
      <c r="C138" s="244"/>
      <c r="D138" s="244" t="s">
        <v>192</v>
      </c>
      <c r="E138" s="243" t="s">
        <v>193</v>
      </c>
      <c r="F138" s="245">
        <v>383</v>
      </c>
      <c r="G138" s="245">
        <v>378693.5</v>
      </c>
      <c r="H138" s="245">
        <v>0</v>
      </c>
      <c r="I138" s="245">
        <v>0</v>
      </c>
      <c r="J138" s="245">
        <v>0</v>
      </c>
      <c r="K138" s="245">
        <f>G138</f>
        <v>378693.5</v>
      </c>
      <c r="L138" s="243" t="s">
        <v>21</v>
      </c>
      <c r="M138" s="256">
        <v>45657</v>
      </c>
      <c r="N138" s="248">
        <v>45838</v>
      </c>
      <c r="O138" s="243" t="s">
        <v>21</v>
      </c>
      <c r="P138" s="243" t="s">
        <v>21</v>
      </c>
      <c r="Q138" s="243" t="s">
        <v>21</v>
      </c>
      <c r="R138" s="243" t="s">
        <v>21</v>
      </c>
    </row>
    <row r="139" spans="1:18" ht="63.75" hidden="1" x14ac:dyDescent="0.2">
      <c r="A139" s="462"/>
      <c r="B139" s="227" t="s">
        <v>191</v>
      </c>
      <c r="C139" s="253"/>
      <c r="D139" s="253" t="s">
        <v>192</v>
      </c>
      <c r="E139" s="184" t="s">
        <v>193</v>
      </c>
      <c r="F139" s="226">
        <v>383</v>
      </c>
      <c r="G139" s="226">
        <v>568040.25</v>
      </c>
      <c r="H139" s="226">
        <v>568040.25</v>
      </c>
      <c r="I139" s="226">
        <v>0</v>
      </c>
      <c r="J139" s="226">
        <v>0</v>
      </c>
      <c r="K139" s="226">
        <f>G139</f>
        <v>568040.25</v>
      </c>
      <c r="L139" s="227" t="s">
        <v>21</v>
      </c>
      <c r="M139" s="254">
        <v>45747</v>
      </c>
      <c r="N139" s="258">
        <v>45838</v>
      </c>
      <c r="O139" s="227" t="s">
        <v>21</v>
      </c>
      <c r="P139" s="227" t="s">
        <v>21</v>
      </c>
      <c r="Q139" s="227" t="s">
        <v>21</v>
      </c>
      <c r="R139" s="227" t="s">
        <v>21</v>
      </c>
    </row>
    <row r="140" spans="1:18" s="328" customFormat="1" ht="15.75" hidden="1" customHeight="1" x14ac:dyDescent="0.2">
      <c r="A140" s="460" t="s">
        <v>227</v>
      </c>
      <c r="B140" s="232" t="s">
        <v>189</v>
      </c>
      <c r="C140" s="233"/>
      <c r="D140" s="232" t="s">
        <v>21</v>
      </c>
      <c r="E140" s="232" t="s">
        <v>187</v>
      </c>
      <c r="F140" s="234"/>
      <c r="G140" s="234">
        <v>1</v>
      </c>
      <c r="H140" s="234">
        <v>1</v>
      </c>
      <c r="I140" s="234">
        <v>0</v>
      </c>
      <c r="J140" s="234">
        <v>0</v>
      </c>
      <c r="K140" s="234">
        <v>0</v>
      </c>
      <c r="L140" s="232" t="s">
        <v>21</v>
      </c>
      <c r="M140" s="235">
        <v>45838</v>
      </c>
      <c r="N140" s="257">
        <v>45838</v>
      </c>
      <c r="O140" s="232">
        <v>0</v>
      </c>
      <c r="P140" s="232" t="s">
        <v>21</v>
      </c>
      <c r="Q140" s="252">
        <v>0</v>
      </c>
      <c r="R140" s="252">
        <v>0</v>
      </c>
    </row>
    <row r="141" spans="1:18" hidden="1" x14ac:dyDescent="0.2">
      <c r="A141" s="461"/>
      <c r="B141" s="227" t="s">
        <v>190</v>
      </c>
      <c r="C141" s="253"/>
      <c r="D141" s="253"/>
      <c r="E141" s="227"/>
      <c r="F141" s="226"/>
      <c r="G141" s="226" t="s">
        <v>21</v>
      </c>
      <c r="H141" s="226"/>
      <c r="I141" s="226" t="s">
        <v>21</v>
      </c>
      <c r="J141" s="226"/>
      <c r="K141" s="226"/>
      <c r="L141" s="227" t="s">
        <v>21</v>
      </c>
      <c r="M141" s="254"/>
      <c r="N141" s="255"/>
      <c r="O141" s="227" t="s">
        <v>21</v>
      </c>
      <c r="P141" s="227" t="s">
        <v>21</v>
      </c>
      <c r="Q141" s="227" t="s">
        <v>21</v>
      </c>
      <c r="R141" s="227" t="s">
        <v>21</v>
      </c>
    </row>
    <row r="142" spans="1:18" ht="63.75" hidden="1" x14ac:dyDescent="0.2">
      <c r="A142" s="461"/>
      <c r="B142" s="243" t="s">
        <v>191</v>
      </c>
      <c r="C142" s="244"/>
      <c r="D142" s="244" t="s">
        <v>192</v>
      </c>
      <c r="E142" s="243" t="s">
        <v>193</v>
      </c>
      <c r="F142" s="245">
        <v>383</v>
      </c>
      <c r="G142" s="245">
        <v>425000</v>
      </c>
      <c r="H142" s="245">
        <v>0</v>
      </c>
      <c r="I142" s="245">
        <v>500000</v>
      </c>
      <c r="J142" s="245">
        <v>0</v>
      </c>
      <c r="K142" s="245">
        <v>0</v>
      </c>
      <c r="L142" s="243" t="s">
        <v>21</v>
      </c>
      <c r="M142" s="256">
        <v>45657</v>
      </c>
      <c r="N142" s="248">
        <v>45657</v>
      </c>
      <c r="O142" s="243" t="s">
        <v>21</v>
      </c>
      <c r="P142" s="243" t="s">
        <v>21</v>
      </c>
      <c r="Q142" s="243" t="s">
        <v>21</v>
      </c>
      <c r="R142" s="243" t="s">
        <v>21</v>
      </c>
    </row>
    <row r="143" spans="1:18" ht="63.75" hidden="1" x14ac:dyDescent="0.2">
      <c r="A143" s="462"/>
      <c r="B143" s="227" t="s">
        <v>191</v>
      </c>
      <c r="C143" s="253"/>
      <c r="D143" s="253" t="s">
        <v>192</v>
      </c>
      <c r="E143" s="184" t="s">
        <v>193</v>
      </c>
      <c r="F143" s="226">
        <v>383</v>
      </c>
      <c r="G143" s="226">
        <v>637500</v>
      </c>
      <c r="H143" s="226">
        <v>637500</v>
      </c>
      <c r="I143" s="226">
        <v>500000</v>
      </c>
      <c r="J143" s="226">
        <v>0</v>
      </c>
      <c r="K143" s="226">
        <f>G143</f>
        <v>637500</v>
      </c>
      <c r="L143" s="227" t="s">
        <v>21</v>
      </c>
      <c r="M143" s="254">
        <v>45747</v>
      </c>
      <c r="N143" s="258">
        <v>45838</v>
      </c>
      <c r="O143" s="227" t="s">
        <v>21</v>
      </c>
      <c r="P143" s="227" t="s">
        <v>21</v>
      </c>
      <c r="Q143" s="227" t="s">
        <v>21</v>
      </c>
      <c r="R143" s="227" t="s">
        <v>21</v>
      </c>
    </row>
    <row r="144" spans="1:18" s="328" customFormat="1" ht="15.75" hidden="1" customHeight="1" x14ac:dyDescent="0.2">
      <c r="A144" s="460" t="s">
        <v>228</v>
      </c>
      <c r="B144" s="232" t="s">
        <v>189</v>
      </c>
      <c r="C144" s="233"/>
      <c r="D144" s="232" t="s">
        <v>21</v>
      </c>
      <c r="E144" s="232" t="s">
        <v>187</v>
      </c>
      <c r="F144" s="234"/>
      <c r="G144" s="234">
        <v>1</v>
      </c>
      <c r="H144" s="234">
        <v>1</v>
      </c>
      <c r="I144" s="234">
        <v>0</v>
      </c>
      <c r="J144" s="234">
        <v>0</v>
      </c>
      <c r="K144" s="234">
        <v>0</v>
      </c>
      <c r="L144" s="232" t="s">
        <v>21</v>
      </c>
      <c r="M144" s="235">
        <v>45838</v>
      </c>
      <c r="N144" s="257">
        <v>45838</v>
      </c>
      <c r="O144" s="232">
        <v>0</v>
      </c>
      <c r="P144" s="232" t="s">
        <v>21</v>
      </c>
      <c r="Q144" s="252">
        <v>0</v>
      </c>
      <c r="R144" s="252">
        <v>0</v>
      </c>
    </row>
    <row r="145" spans="1:18" hidden="1" x14ac:dyDescent="0.2">
      <c r="A145" s="461"/>
      <c r="B145" s="227" t="s">
        <v>190</v>
      </c>
      <c r="C145" s="253"/>
      <c r="D145" s="253"/>
      <c r="E145" s="227"/>
      <c r="F145" s="226"/>
      <c r="G145" s="226" t="s">
        <v>21</v>
      </c>
      <c r="H145" s="226"/>
      <c r="I145" s="226" t="s">
        <v>21</v>
      </c>
      <c r="J145" s="226"/>
      <c r="K145" s="226"/>
      <c r="L145" s="227" t="s">
        <v>21</v>
      </c>
      <c r="M145" s="254"/>
      <c r="N145" s="255"/>
      <c r="O145" s="227" t="s">
        <v>21</v>
      </c>
      <c r="P145" s="227" t="s">
        <v>21</v>
      </c>
      <c r="Q145" s="227" t="s">
        <v>21</v>
      </c>
      <c r="R145" s="227" t="s">
        <v>21</v>
      </c>
    </row>
    <row r="146" spans="1:18" ht="63.75" hidden="1" x14ac:dyDescent="0.2">
      <c r="A146" s="461"/>
      <c r="B146" s="243" t="s">
        <v>191</v>
      </c>
      <c r="C146" s="244"/>
      <c r="D146" s="244" t="s">
        <v>192</v>
      </c>
      <c r="E146" s="243" t="s">
        <v>193</v>
      </c>
      <c r="F146" s="245">
        <v>383</v>
      </c>
      <c r="G146" s="245">
        <v>200000</v>
      </c>
      <c r="H146" s="245">
        <v>0</v>
      </c>
      <c r="I146" s="245">
        <v>0</v>
      </c>
      <c r="J146" s="245">
        <v>0</v>
      </c>
      <c r="K146" s="245">
        <v>200000</v>
      </c>
      <c r="L146" s="243" t="s">
        <v>21</v>
      </c>
      <c r="M146" s="256">
        <v>45657</v>
      </c>
      <c r="N146" s="248">
        <v>45838</v>
      </c>
      <c r="O146" s="243" t="s">
        <v>21</v>
      </c>
      <c r="P146" s="243" t="s">
        <v>21</v>
      </c>
      <c r="Q146" s="243" t="s">
        <v>21</v>
      </c>
      <c r="R146" s="243" t="s">
        <v>21</v>
      </c>
    </row>
    <row r="147" spans="1:18" ht="63.75" hidden="1" x14ac:dyDescent="0.2">
      <c r="A147" s="462"/>
      <c r="B147" s="227" t="s">
        <v>191</v>
      </c>
      <c r="C147" s="253"/>
      <c r="D147" s="253" t="s">
        <v>192</v>
      </c>
      <c r="E147" s="184" t="s">
        <v>193</v>
      </c>
      <c r="F147" s="226">
        <v>383</v>
      </c>
      <c r="G147" s="226">
        <v>300000</v>
      </c>
      <c r="H147" s="226">
        <v>300000</v>
      </c>
      <c r="I147" s="226">
        <v>0</v>
      </c>
      <c r="J147" s="226">
        <v>0</v>
      </c>
      <c r="K147" s="226">
        <f>G147</f>
        <v>300000</v>
      </c>
      <c r="L147" s="227" t="s">
        <v>21</v>
      </c>
      <c r="M147" s="254">
        <v>45747</v>
      </c>
      <c r="N147" s="258">
        <v>45838</v>
      </c>
      <c r="O147" s="227" t="s">
        <v>21</v>
      </c>
      <c r="P147" s="227" t="s">
        <v>21</v>
      </c>
      <c r="Q147" s="227" t="s">
        <v>21</v>
      </c>
      <c r="R147" s="227" t="s">
        <v>21</v>
      </c>
    </row>
    <row r="148" spans="1:18" s="328" customFormat="1" ht="15.75" hidden="1" customHeight="1" x14ac:dyDescent="0.2">
      <c r="A148" s="471" t="s">
        <v>229</v>
      </c>
      <c r="B148" s="232" t="s">
        <v>189</v>
      </c>
      <c r="C148" s="233"/>
      <c r="D148" s="232" t="s">
        <v>21</v>
      </c>
      <c r="E148" s="232" t="s">
        <v>187</v>
      </c>
      <c r="F148" s="234"/>
      <c r="G148" s="234">
        <v>1</v>
      </c>
      <c r="H148" s="234">
        <v>1</v>
      </c>
      <c r="I148" s="234">
        <v>0</v>
      </c>
      <c r="J148" s="234">
        <v>0</v>
      </c>
      <c r="K148" s="234">
        <v>0</v>
      </c>
      <c r="L148" s="232" t="s">
        <v>21</v>
      </c>
      <c r="M148" s="235">
        <v>45838</v>
      </c>
      <c r="N148" s="257">
        <v>45838</v>
      </c>
      <c r="O148" s="232">
        <v>0</v>
      </c>
      <c r="P148" s="232" t="s">
        <v>21</v>
      </c>
      <c r="Q148" s="252">
        <v>0</v>
      </c>
      <c r="R148" s="252">
        <v>0</v>
      </c>
    </row>
    <row r="149" spans="1:18" hidden="1" x14ac:dyDescent="0.2">
      <c r="A149" s="472"/>
      <c r="B149" s="227" t="s">
        <v>190</v>
      </c>
      <c r="C149" s="253"/>
      <c r="D149" s="253"/>
      <c r="E149" s="227"/>
      <c r="F149" s="226"/>
      <c r="G149" s="226" t="s">
        <v>21</v>
      </c>
      <c r="H149" s="226"/>
      <c r="I149" s="226" t="s">
        <v>21</v>
      </c>
      <c r="J149" s="226"/>
      <c r="K149" s="226"/>
      <c r="L149" s="227" t="s">
        <v>21</v>
      </c>
      <c r="M149" s="254"/>
      <c r="N149" s="255"/>
      <c r="O149" s="227" t="s">
        <v>21</v>
      </c>
      <c r="P149" s="227" t="s">
        <v>21</v>
      </c>
      <c r="Q149" s="227" t="s">
        <v>21</v>
      </c>
      <c r="R149" s="227" t="s">
        <v>21</v>
      </c>
    </row>
    <row r="150" spans="1:18" ht="63.75" hidden="1" x14ac:dyDescent="0.2">
      <c r="A150" s="472"/>
      <c r="B150" s="243" t="s">
        <v>191</v>
      </c>
      <c r="C150" s="244"/>
      <c r="D150" s="244" t="s">
        <v>192</v>
      </c>
      <c r="E150" s="243" t="s">
        <v>193</v>
      </c>
      <c r="F150" s="245">
        <v>383</v>
      </c>
      <c r="G150" s="245">
        <v>335000</v>
      </c>
      <c r="H150" s="245">
        <v>0</v>
      </c>
      <c r="I150" s="260">
        <f>1069202-500000</f>
        <v>569202</v>
      </c>
      <c r="J150" s="245">
        <v>0</v>
      </c>
      <c r="K150" s="245">
        <v>0</v>
      </c>
      <c r="L150" s="243" t="s">
        <v>21</v>
      </c>
      <c r="M150" s="256">
        <v>45657</v>
      </c>
      <c r="N150" s="248">
        <v>45657</v>
      </c>
      <c r="O150" s="243" t="s">
        <v>21</v>
      </c>
      <c r="P150" s="243" t="s">
        <v>21</v>
      </c>
      <c r="Q150" s="243" t="s">
        <v>21</v>
      </c>
      <c r="R150" s="243" t="s">
        <v>21</v>
      </c>
    </row>
    <row r="151" spans="1:18" ht="63.75" hidden="1" x14ac:dyDescent="0.2">
      <c r="A151" s="473"/>
      <c r="B151" s="227" t="s">
        <v>191</v>
      </c>
      <c r="C151" s="253"/>
      <c r="D151" s="253" t="s">
        <v>192</v>
      </c>
      <c r="E151" s="184" t="s">
        <v>193</v>
      </c>
      <c r="F151" s="226">
        <v>383</v>
      </c>
      <c r="G151" s="226">
        <v>502500</v>
      </c>
      <c r="H151" s="226">
        <v>502500</v>
      </c>
      <c r="I151" s="263">
        <f>1069202-500000</f>
        <v>569202</v>
      </c>
      <c r="J151" s="226">
        <v>0</v>
      </c>
      <c r="K151" s="226">
        <v>0</v>
      </c>
      <c r="L151" s="227" t="s">
        <v>21</v>
      </c>
      <c r="M151" s="254">
        <v>45747</v>
      </c>
      <c r="N151" s="258">
        <v>45657</v>
      </c>
      <c r="O151" s="227" t="s">
        <v>21</v>
      </c>
      <c r="P151" s="227" t="s">
        <v>21</v>
      </c>
      <c r="Q151" s="227" t="s">
        <v>21</v>
      </c>
      <c r="R151" s="227" t="s">
        <v>21</v>
      </c>
    </row>
    <row r="152" spans="1:18" s="328" customFormat="1" ht="15.75" hidden="1" customHeight="1" x14ac:dyDescent="0.2">
      <c r="A152" s="460" t="s">
        <v>230</v>
      </c>
      <c r="B152" s="232" t="s">
        <v>189</v>
      </c>
      <c r="C152" s="233"/>
      <c r="D152" s="232" t="s">
        <v>21</v>
      </c>
      <c r="E152" s="232" t="s">
        <v>187</v>
      </c>
      <c r="F152" s="234"/>
      <c r="G152" s="234">
        <v>1</v>
      </c>
      <c r="H152" s="234">
        <v>1</v>
      </c>
      <c r="I152" s="234">
        <v>0</v>
      </c>
      <c r="J152" s="234">
        <v>0</v>
      </c>
      <c r="K152" s="234">
        <v>0</v>
      </c>
      <c r="L152" s="232" t="s">
        <v>21</v>
      </c>
      <c r="M152" s="235">
        <v>45838</v>
      </c>
      <c r="N152" s="257">
        <v>45838</v>
      </c>
      <c r="O152" s="232">
        <v>0</v>
      </c>
      <c r="P152" s="232" t="s">
        <v>21</v>
      </c>
      <c r="Q152" s="252">
        <v>0</v>
      </c>
      <c r="R152" s="252">
        <v>0</v>
      </c>
    </row>
    <row r="153" spans="1:18" hidden="1" x14ac:dyDescent="0.2">
      <c r="A153" s="461"/>
      <c r="B153" s="227" t="s">
        <v>190</v>
      </c>
      <c r="C153" s="253"/>
      <c r="D153" s="253"/>
      <c r="E153" s="227"/>
      <c r="F153" s="226"/>
      <c r="G153" s="226" t="s">
        <v>21</v>
      </c>
      <c r="H153" s="226"/>
      <c r="I153" s="226" t="s">
        <v>21</v>
      </c>
      <c r="J153" s="226"/>
      <c r="K153" s="226"/>
      <c r="L153" s="227" t="s">
        <v>21</v>
      </c>
      <c r="M153" s="254"/>
      <c r="N153" s="255"/>
      <c r="O153" s="227" t="s">
        <v>21</v>
      </c>
      <c r="P153" s="227" t="s">
        <v>21</v>
      </c>
      <c r="Q153" s="227" t="s">
        <v>21</v>
      </c>
      <c r="R153" s="227" t="s">
        <v>21</v>
      </c>
    </row>
    <row r="154" spans="1:18" ht="63.75" hidden="1" x14ac:dyDescent="0.2">
      <c r="A154" s="461"/>
      <c r="B154" s="243" t="s">
        <v>191</v>
      </c>
      <c r="C154" s="244"/>
      <c r="D154" s="244" t="s">
        <v>192</v>
      </c>
      <c r="E154" s="243" t="s">
        <v>193</v>
      </c>
      <c r="F154" s="245">
        <v>383</v>
      </c>
      <c r="G154" s="245">
        <v>333500</v>
      </c>
      <c r="H154" s="245">
        <v>0</v>
      </c>
      <c r="I154" s="245">
        <v>500000</v>
      </c>
      <c r="J154" s="245">
        <v>0</v>
      </c>
      <c r="K154" s="245">
        <v>0</v>
      </c>
      <c r="L154" s="243" t="s">
        <v>21</v>
      </c>
      <c r="M154" s="256">
        <v>45657</v>
      </c>
      <c r="N154" s="248">
        <v>45657</v>
      </c>
      <c r="O154" s="243" t="s">
        <v>21</v>
      </c>
      <c r="P154" s="243" t="s">
        <v>21</v>
      </c>
      <c r="Q154" s="243" t="s">
        <v>21</v>
      </c>
      <c r="R154" s="243" t="s">
        <v>21</v>
      </c>
    </row>
    <row r="155" spans="1:18" ht="63.75" hidden="1" x14ac:dyDescent="0.2">
      <c r="A155" s="462"/>
      <c r="B155" s="227" t="s">
        <v>191</v>
      </c>
      <c r="C155" s="253"/>
      <c r="D155" s="253" t="s">
        <v>192</v>
      </c>
      <c r="E155" s="184" t="s">
        <v>193</v>
      </c>
      <c r="F155" s="226">
        <v>383</v>
      </c>
      <c r="G155" s="226">
        <v>500250</v>
      </c>
      <c r="H155" s="226">
        <v>500250</v>
      </c>
      <c r="I155" s="226">
        <v>500000</v>
      </c>
      <c r="J155" s="226">
        <v>0</v>
      </c>
      <c r="K155" s="226">
        <f>G155</f>
        <v>500250</v>
      </c>
      <c r="L155" s="227" t="s">
        <v>21</v>
      </c>
      <c r="M155" s="254">
        <v>45747</v>
      </c>
      <c r="N155" s="258">
        <v>45838</v>
      </c>
      <c r="O155" s="227" t="s">
        <v>21</v>
      </c>
      <c r="P155" s="227" t="s">
        <v>21</v>
      </c>
      <c r="Q155" s="227" t="s">
        <v>21</v>
      </c>
      <c r="R155" s="227" t="s">
        <v>21</v>
      </c>
    </row>
    <row r="156" spans="1:18" s="328" customFormat="1" ht="15.75" hidden="1" customHeight="1" x14ac:dyDescent="0.2">
      <c r="A156" s="460" t="s">
        <v>231</v>
      </c>
      <c r="B156" s="232" t="s">
        <v>189</v>
      </c>
      <c r="C156" s="233"/>
      <c r="D156" s="232" t="s">
        <v>21</v>
      </c>
      <c r="E156" s="232" t="s">
        <v>187</v>
      </c>
      <c r="F156" s="234"/>
      <c r="G156" s="234">
        <v>1</v>
      </c>
      <c r="H156" s="234">
        <v>1</v>
      </c>
      <c r="I156" s="234">
        <v>1</v>
      </c>
      <c r="J156" s="234">
        <v>1</v>
      </c>
      <c r="K156" s="234">
        <v>1</v>
      </c>
      <c r="L156" s="232" t="s">
        <v>21</v>
      </c>
      <c r="M156" s="235">
        <v>45838</v>
      </c>
      <c r="N156" s="251">
        <v>45657</v>
      </c>
      <c r="O156" s="232">
        <v>0</v>
      </c>
      <c r="P156" s="232" t="s">
        <v>21</v>
      </c>
      <c r="Q156" s="252">
        <v>0</v>
      </c>
      <c r="R156" s="252">
        <v>0</v>
      </c>
    </row>
    <row r="157" spans="1:18" hidden="1" x14ac:dyDescent="0.2">
      <c r="A157" s="461"/>
      <c r="B157" s="227" t="s">
        <v>190</v>
      </c>
      <c r="C157" s="253"/>
      <c r="D157" s="253"/>
      <c r="E157" s="227"/>
      <c r="F157" s="226"/>
      <c r="G157" s="226" t="s">
        <v>21</v>
      </c>
      <c r="H157" s="226"/>
      <c r="I157" s="226" t="s">
        <v>21</v>
      </c>
      <c r="J157" s="226"/>
      <c r="K157" s="226"/>
      <c r="L157" s="227" t="s">
        <v>21</v>
      </c>
      <c r="M157" s="254"/>
      <c r="N157" s="255"/>
      <c r="O157" s="227" t="s">
        <v>21</v>
      </c>
      <c r="P157" s="227" t="s">
        <v>21</v>
      </c>
      <c r="Q157" s="227" t="s">
        <v>21</v>
      </c>
      <c r="R157" s="227" t="s">
        <v>21</v>
      </c>
    </row>
    <row r="158" spans="1:18" ht="63.75" hidden="1" x14ac:dyDescent="0.2">
      <c r="A158" s="461"/>
      <c r="B158" s="243" t="s">
        <v>191</v>
      </c>
      <c r="C158" s="244"/>
      <c r="D158" s="244" t="s">
        <v>192</v>
      </c>
      <c r="E158" s="243" t="s">
        <v>193</v>
      </c>
      <c r="F158" s="245">
        <v>383</v>
      </c>
      <c r="G158" s="245">
        <v>333575</v>
      </c>
      <c r="H158" s="245">
        <v>0</v>
      </c>
      <c r="I158" s="245">
        <v>667150</v>
      </c>
      <c r="J158" s="245">
        <v>0</v>
      </c>
      <c r="K158" s="245">
        <v>0</v>
      </c>
      <c r="L158" s="243" t="s">
        <v>21</v>
      </c>
      <c r="M158" s="256">
        <v>45657</v>
      </c>
      <c r="N158" s="248">
        <v>45657</v>
      </c>
      <c r="O158" s="243" t="s">
        <v>21</v>
      </c>
      <c r="P158" s="243" t="s">
        <v>21</v>
      </c>
      <c r="Q158" s="243" t="s">
        <v>21</v>
      </c>
      <c r="R158" s="243" t="s">
        <v>21</v>
      </c>
    </row>
    <row r="159" spans="1:18" ht="63.75" hidden="1" x14ac:dyDescent="0.2">
      <c r="A159" s="462"/>
      <c r="B159" s="227" t="s">
        <v>191</v>
      </c>
      <c r="C159" s="253"/>
      <c r="D159" s="253" t="s">
        <v>192</v>
      </c>
      <c r="E159" s="184" t="s">
        <v>193</v>
      </c>
      <c r="F159" s="226">
        <v>383</v>
      </c>
      <c r="G159" s="226">
        <v>500362.5</v>
      </c>
      <c r="H159" s="226">
        <v>500362.5</v>
      </c>
      <c r="I159" s="226">
        <v>667150</v>
      </c>
      <c r="J159" s="226">
        <v>0</v>
      </c>
      <c r="K159" s="226">
        <v>0</v>
      </c>
      <c r="L159" s="227" t="s">
        <v>21</v>
      </c>
      <c r="M159" s="254">
        <v>45747</v>
      </c>
      <c r="N159" s="258">
        <v>45657</v>
      </c>
      <c r="O159" s="227" t="s">
        <v>21</v>
      </c>
      <c r="P159" s="227" t="s">
        <v>21</v>
      </c>
      <c r="Q159" s="227" t="s">
        <v>21</v>
      </c>
      <c r="R159" s="227" t="s">
        <v>21</v>
      </c>
    </row>
    <row r="160" spans="1:18" s="328" customFormat="1" ht="15.75" hidden="1" customHeight="1" x14ac:dyDescent="0.2">
      <c r="A160" s="460" t="s">
        <v>232</v>
      </c>
      <c r="B160" s="232" t="s">
        <v>189</v>
      </c>
      <c r="C160" s="233"/>
      <c r="D160" s="232" t="s">
        <v>21</v>
      </c>
      <c r="E160" s="232" t="s">
        <v>187</v>
      </c>
      <c r="F160" s="234"/>
      <c r="G160" s="234">
        <v>1</v>
      </c>
      <c r="H160" s="234">
        <v>1</v>
      </c>
      <c r="I160" s="234">
        <v>0</v>
      </c>
      <c r="J160" s="234">
        <v>0</v>
      </c>
      <c r="K160" s="234">
        <v>0</v>
      </c>
      <c r="L160" s="232" t="s">
        <v>21</v>
      </c>
      <c r="M160" s="235">
        <v>45838</v>
      </c>
      <c r="N160" s="257">
        <v>45838</v>
      </c>
      <c r="O160" s="232">
        <v>0</v>
      </c>
      <c r="P160" s="232" t="s">
        <v>21</v>
      </c>
      <c r="Q160" s="252">
        <v>0</v>
      </c>
      <c r="R160" s="252">
        <v>0</v>
      </c>
    </row>
    <row r="161" spans="1:18" hidden="1" x14ac:dyDescent="0.2">
      <c r="A161" s="461"/>
      <c r="B161" s="227" t="s">
        <v>190</v>
      </c>
      <c r="C161" s="253"/>
      <c r="D161" s="253"/>
      <c r="E161" s="227"/>
      <c r="F161" s="226"/>
      <c r="G161" s="226" t="s">
        <v>21</v>
      </c>
      <c r="H161" s="226"/>
      <c r="I161" s="226" t="s">
        <v>21</v>
      </c>
      <c r="J161" s="226"/>
      <c r="K161" s="226"/>
      <c r="L161" s="227" t="s">
        <v>21</v>
      </c>
      <c r="M161" s="254"/>
      <c r="N161" s="255"/>
      <c r="O161" s="227" t="s">
        <v>21</v>
      </c>
      <c r="P161" s="227" t="s">
        <v>21</v>
      </c>
      <c r="Q161" s="227" t="s">
        <v>21</v>
      </c>
      <c r="R161" s="227" t="s">
        <v>21</v>
      </c>
    </row>
    <row r="162" spans="1:18" ht="63.75" hidden="1" x14ac:dyDescent="0.2">
      <c r="A162" s="461"/>
      <c r="B162" s="243" t="s">
        <v>191</v>
      </c>
      <c r="C162" s="244"/>
      <c r="D162" s="244" t="s">
        <v>192</v>
      </c>
      <c r="E162" s="243" t="s">
        <v>193</v>
      </c>
      <c r="F162" s="245">
        <v>383</v>
      </c>
      <c r="G162" s="245">
        <v>335000</v>
      </c>
      <c r="H162" s="245">
        <v>0</v>
      </c>
      <c r="I162" s="245">
        <v>500000</v>
      </c>
      <c r="J162" s="245">
        <v>0</v>
      </c>
      <c r="K162" s="245">
        <v>0</v>
      </c>
      <c r="L162" s="243" t="s">
        <v>21</v>
      </c>
      <c r="M162" s="256">
        <v>45657</v>
      </c>
      <c r="N162" s="248">
        <v>45657</v>
      </c>
      <c r="O162" s="243" t="s">
        <v>21</v>
      </c>
      <c r="P162" s="243" t="s">
        <v>21</v>
      </c>
      <c r="Q162" s="243" t="s">
        <v>21</v>
      </c>
      <c r="R162" s="243" t="s">
        <v>21</v>
      </c>
    </row>
    <row r="163" spans="1:18" ht="63.75" hidden="1" x14ac:dyDescent="0.2">
      <c r="A163" s="462"/>
      <c r="B163" s="227" t="s">
        <v>191</v>
      </c>
      <c r="C163" s="253"/>
      <c r="D163" s="253" t="s">
        <v>192</v>
      </c>
      <c r="E163" s="184" t="s">
        <v>193</v>
      </c>
      <c r="F163" s="226">
        <v>383</v>
      </c>
      <c r="G163" s="226">
        <v>502500</v>
      </c>
      <c r="H163" s="226">
        <v>502500</v>
      </c>
      <c r="I163" s="226">
        <v>500000</v>
      </c>
      <c r="J163" s="226">
        <v>0</v>
      </c>
      <c r="K163" s="226">
        <f>G163</f>
        <v>502500</v>
      </c>
      <c r="L163" s="227" t="s">
        <v>21</v>
      </c>
      <c r="M163" s="254">
        <v>45747</v>
      </c>
      <c r="N163" s="258">
        <v>45838</v>
      </c>
      <c r="O163" s="227" t="s">
        <v>21</v>
      </c>
      <c r="P163" s="227" t="s">
        <v>21</v>
      </c>
      <c r="Q163" s="227" t="s">
        <v>21</v>
      </c>
      <c r="R163" s="227" t="s">
        <v>21</v>
      </c>
    </row>
    <row r="164" spans="1:18" s="328" customFormat="1" ht="15.75" hidden="1" customHeight="1" x14ac:dyDescent="0.2">
      <c r="A164" s="460" t="s">
        <v>233</v>
      </c>
      <c r="B164" s="232" t="s">
        <v>189</v>
      </c>
      <c r="C164" s="233"/>
      <c r="D164" s="232" t="s">
        <v>21</v>
      </c>
      <c r="E164" s="232" t="s">
        <v>187</v>
      </c>
      <c r="F164" s="234"/>
      <c r="G164" s="234">
        <v>1</v>
      </c>
      <c r="H164" s="234">
        <v>1</v>
      </c>
      <c r="I164" s="234">
        <v>0</v>
      </c>
      <c r="J164" s="234">
        <v>0</v>
      </c>
      <c r="K164" s="234">
        <v>0</v>
      </c>
      <c r="L164" s="232" t="s">
        <v>21</v>
      </c>
      <c r="M164" s="235">
        <v>45838</v>
      </c>
      <c r="N164" s="251">
        <v>45657</v>
      </c>
      <c r="O164" s="232">
        <v>0</v>
      </c>
      <c r="P164" s="232" t="s">
        <v>21</v>
      </c>
      <c r="Q164" s="252">
        <v>0</v>
      </c>
      <c r="R164" s="252">
        <v>0</v>
      </c>
    </row>
    <row r="165" spans="1:18" hidden="1" x14ac:dyDescent="0.2">
      <c r="A165" s="461"/>
      <c r="B165" s="227" t="s">
        <v>190</v>
      </c>
      <c r="C165" s="253"/>
      <c r="D165" s="253"/>
      <c r="E165" s="227"/>
      <c r="F165" s="226"/>
      <c r="G165" s="226" t="s">
        <v>21</v>
      </c>
      <c r="H165" s="226"/>
      <c r="I165" s="226" t="s">
        <v>21</v>
      </c>
      <c r="J165" s="226"/>
      <c r="K165" s="226"/>
      <c r="L165" s="227" t="s">
        <v>21</v>
      </c>
      <c r="M165" s="254"/>
      <c r="N165" s="255"/>
      <c r="O165" s="227" t="s">
        <v>21</v>
      </c>
      <c r="P165" s="227" t="s">
        <v>21</v>
      </c>
      <c r="Q165" s="227" t="s">
        <v>21</v>
      </c>
      <c r="R165" s="227" t="s">
        <v>21</v>
      </c>
    </row>
    <row r="166" spans="1:18" ht="63.75" hidden="1" x14ac:dyDescent="0.2">
      <c r="A166" s="461"/>
      <c r="B166" s="243" t="s">
        <v>191</v>
      </c>
      <c r="C166" s="244"/>
      <c r="D166" s="244" t="s">
        <v>192</v>
      </c>
      <c r="E166" s="243" t="s">
        <v>193</v>
      </c>
      <c r="F166" s="245">
        <v>383</v>
      </c>
      <c r="G166" s="245">
        <v>335000</v>
      </c>
      <c r="H166" s="245">
        <v>0</v>
      </c>
      <c r="I166" s="245">
        <v>674899</v>
      </c>
      <c r="J166" s="245">
        <v>0</v>
      </c>
      <c r="K166" s="245">
        <v>0</v>
      </c>
      <c r="L166" s="243" t="s">
        <v>21</v>
      </c>
      <c r="M166" s="256">
        <v>45657</v>
      </c>
      <c r="N166" s="248">
        <v>45657</v>
      </c>
      <c r="O166" s="243" t="s">
        <v>21</v>
      </c>
      <c r="P166" s="243" t="s">
        <v>21</v>
      </c>
      <c r="Q166" s="243" t="s">
        <v>21</v>
      </c>
      <c r="R166" s="243" t="s">
        <v>21</v>
      </c>
    </row>
    <row r="167" spans="1:18" ht="63.75" hidden="1" x14ac:dyDescent="0.2">
      <c r="A167" s="462"/>
      <c r="B167" s="227" t="s">
        <v>191</v>
      </c>
      <c r="C167" s="253"/>
      <c r="D167" s="253" t="s">
        <v>192</v>
      </c>
      <c r="E167" s="184" t="s">
        <v>193</v>
      </c>
      <c r="F167" s="226">
        <v>383</v>
      </c>
      <c r="G167" s="226">
        <v>502500</v>
      </c>
      <c r="H167" s="226">
        <v>502500</v>
      </c>
      <c r="I167" s="226">
        <v>674899</v>
      </c>
      <c r="J167" s="226">
        <v>0</v>
      </c>
      <c r="K167" s="226">
        <v>0</v>
      </c>
      <c r="L167" s="227" t="s">
        <v>21</v>
      </c>
      <c r="M167" s="254">
        <v>45747</v>
      </c>
      <c r="N167" s="258">
        <v>45657</v>
      </c>
      <c r="O167" s="227" t="s">
        <v>21</v>
      </c>
      <c r="P167" s="227" t="s">
        <v>21</v>
      </c>
      <c r="Q167" s="227" t="s">
        <v>21</v>
      </c>
      <c r="R167" s="227" t="s">
        <v>21</v>
      </c>
    </row>
    <row r="168" spans="1:18" s="328" customFormat="1" ht="15.75" hidden="1" customHeight="1" x14ac:dyDescent="0.2">
      <c r="A168" s="460" t="s">
        <v>234</v>
      </c>
      <c r="B168" s="232" t="s">
        <v>189</v>
      </c>
      <c r="C168" s="233"/>
      <c r="D168" s="232" t="s">
        <v>21</v>
      </c>
      <c r="E168" s="232" t="s">
        <v>187</v>
      </c>
      <c r="F168" s="234"/>
      <c r="G168" s="234">
        <v>1</v>
      </c>
      <c r="H168" s="234">
        <v>1</v>
      </c>
      <c r="I168" s="234">
        <v>0</v>
      </c>
      <c r="J168" s="234">
        <v>0</v>
      </c>
      <c r="K168" s="234">
        <v>0</v>
      </c>
      <c r="L168" s="232" t="s">
        <v>21</v>
      </c>
      <c r="M168" s="235">
        <v>45838</v>
      </c>
      <c r="N168" s="257">
        <v>45838</v>
      </c>
      <c r="O168" s="232">
        <v>0</v>
      </c>
      <c r="P168" s="232" t="s">
        <v>21</v>
      </c>
      <c r="Q168" s="252">
        <v>0</v>
      </c>
      <c r="R168" s="252">
        <v>0</v>
      </c>
    </row>
    <row r="169" spans="1:18" hidden="1" x14ac:dyDescent="0.2">
      <c r="A169" s="461"/>
      <c r="B169" s="227" t="s">
        <v>190</v>
      </c>
      <c r="C169" s="253"/>
      <c r="D169" s="253"/>
      <c r="E169" s="227"/>
      <c r="F169" s="226"/>
      <c r="G169" s="226" t="s">
        <v>21</v>
      </c>
      <c r="H169" s="226"/>
      <c r="I169" s="226" t="s">
        <v>21</v>
      </c>
      <c r="J169" s="226"/>
      <c r="K169" s="226"/>
      <c r="L169" s="227" t="s">
        <v>21</v>
      </c>
      <c r="M169" s="254"/>
      <c r="N169" s="255"/>
      <c r="O169" s="227" t="s">
        <v>21</v>
      </c>
      <c r="P169" s="227" t="s">
        <v>21</v>
      </c>
      <c r="Q169" s="227" t="s">
        <v>21</v>
      </c>
      <c r="R169" s="227" t="s">
        <v>21</v>
      </c>
    </row>
    <row r="170" spans="1:18" ht="63.75" hidden="1" x14ac:dyDescent="0.2">
      <c r="A170" s="461"/>
      <c r="B170" s="243" t="s">
        <v>191</v>
      </c>
      <c r="C170" s="244"/>
      <c r="D170" s="244" t="s">
        <v>192</v>
      </c>
      <c r="E170" s="243" t="s">
        <v>193</v>
      </c>
      <c r="F170" s="245">
        <v>383</v>
      </c>
      <c r="G170" s="245">
        <v>335000</v>
      </c>
      <c r="H170" s="245">
        <v>0</v>
      </c>
      <c r="I170" s="245">
        <v>467212.2</v>
      </c>
      <c r="J170" s="245">
        <v>0</v>
      </c>
      <c r="K170" s="245">
        <v>0</v>
      </c>
      <c r="L170" s="243" t="s">
        <v>21</v>
      </c>
      <c r="M170" s="256">
        <v>45657</v>
      </c>
      <c r="N170" s="248">
        <v>45657</v>
      </c>
      <c r="O170" s="243" t="s">
        <v>21</v>
      </c>
      <c r="P170" s="243" t="s">
        <v>21</v>
      </c>
      <c r="Q170" s="243" t="s">
        <v>21</v>
      </c>
      <c r="R170" s="243" t="s">
        <v>21</v>
      </c>
    </row>
    <row r="171" spans="1:18" ht="63.75" hidden="1" x14ac:dyDescent="0.2">
      <c r="A171" s="462"/>
      <c r="B171" s="227" t="s">
        <v>191</v>
      </c>
      <c r="C171" s="253"/>
      <c r="D171" s="253" t="s">
        <v>192</v>
      </c>
      <c r="E171" s="184" t="s">
        <v>193</v>
      </c>
      <c r="F171" s="226">
        <v>383</v>
      </c>
      <c r="G171" s="226">
        <v>502500</v>
      </c>
      <c r="H171" s="226">
        <v>502500</v>
      </c>
      <c r="I171" s="226">
        <v>467212.2</v>
      </c>
      <c r="J171" s="226">
        <v>0</v>
      </c>
      <c r="K171" s="226">
        <f>G171</f>
        <v>502500</v>
      </c>
      <c r="L171" s="227" t="s">
        <v>21</v>
      </c>
      <c r="M171" s="254">
        <v>45747</v>
      </c>
      <c r="N171" s="258">
        <v>45838</v>
      </c>
      <c r="O171" s="227" t="s">
        <v>21</v>
      </c>
      <c r="P171" s="227" t="s">
        <v>21</v>
      </c>
      <c r="Q171" s="227" t="s">
        <v>21</v>
      </c>
      <c r="R171" s="227" t="s">
        <v>21</v>
      </c>
    </row>
    <row r="172" spans="1:18" s="328" customFormat="1" ht="15.75" hidden="1" customHeight="1" x14ac:dyDescent="0.2">
      <c r="A172" s="460" t="s">
        <v>235</v>
      </c>
      <c r="B172" s="232" t="s">
        <v>189</v>
      </c>
      <c r="C172" s="233"/>
      <c r="D172" s="232" t="s">
        <v>21</v>
      </c>
      <c r="E172" s="232" t="s">
        <v>187</v>
      </c>
      <c r="F172" s="234"/>
      <c r="G172" s="234">
        <v>1</v>
      </c>
      <c r="H172" s="234">
        <v>1</v>
      </c>
      <c r="I172" s="234">
        <v>0</v>
      </c>
      <c r="J172" s="234">
        <v>0</v>
      </c>
      <c r="K172" s="234">
        <v>0</v>
      </c>
      <c r="L172" s="232" t="s">
        <v>21</v>
      </c>
      <c r="M172" s="235">
        <v>45838</v>
      </c>
      <c r="N172" s="257">
        <v>45838</v>
      </c>
      <c r="O172" s="232">
        <v>0</v>
      </c>
      <c r="P172" s="232" t="s">
        <v>21</v>
      </c>
      <c r="Q172" s="252">
        <v>0</v>
      </c>
      <c r="R172" s="252">
        <v>0</v>
      </c>
    </row>
    <row r="173" spans="1:18" hidden="1" x14ac:dyDescent="0.2">
      <c r="A173" s="461"/>
      <c r="B173" s="227" t="s">
        <v>190</v>
      </c>
      <c r="C173" s="253"/>
      <c r="D173" s="253"/>
      <c r="E173" s="227"/>
      <c r="F173" s="226"/>
      <c r="G173" s="226" t="s">
        <v>21</v>
      </c>
      <c r="H173" s="226"/>
      <c r="I173" s="226" t="s">
        <v>21</v>
      </c>
      <c r="J173" s="226"/>
      <c r="K173" s="226"/>
      <c r="L173" s="227" t="s">
        <v>21</v>
      </c>
      <c r="M173" s="254"/>
      <c r="N173" s="255"/>
      <c r="O173" s="227" t="s">
        <v>21</v>
      </c>
      <c r="P173" s="227" t="s">
        <v>21</v>
      </c>
      <c r="Q173" s="227" t="s">
        <v>21</v>
      </c>
      <c r="R173" s="227" t="s">
        <v>21</v>
      </c>
    </row>
    <row r="174" spans="1:18" ht="63.75" hidden="1" x14ac:dyDescent="0.2">
      <c r="A174" s="461"/>
      <c r="B174" s="243" t="s">
        <v>191</v>
      </c>
      <c r="C174" s="244"/>
      <c r="D174" s="244" t="s">
        <v>192</v>
      </c>
      <c r="E174" s="243" t="s">
        <v>193</v>
      </c>
      <c r="F174" s="245">
        <v>383</v>
      </c>
      <c r="G174" s="245">
        <v>130000</v>
      </c>
      <c r="H174" s="245">
        <v>0</v>
      </c>
      <c r="I174" s="245">
        <v>184058.71</v>
      </c>
      <c r="J174" s="245">
        <v>0</v>
      </c>
      <c r="K174" s="245">
        <v>0</v>
      </c>
      <c r="L174" s="243" t="s">
        <v>21</v>
      </c>
      <c r="M174" s="256">
        <v>45657</v>
      </c>
      <c r="N174" s="248">
        <v>45657</v>
      </c>
      <c r="O174" s="243" t="s">
        <v>21</v>
      </c>
      <c r="P174" s="243" t="s">
        <v>21</v>
      </c>
      <c r="Q174" s="243" t="s">
        <v>21</v>
      </c>
      <c r="R174" s="243" t="s">
        <v>21</v>
      </c>
    </row>
    <row r="175" spans="1:18" ht="63.75" hidden="1" x14ac:dyDescent="0.2">
      <c r="A175" s="462"/>
      <c r="B175" s="227" t="s">
        <v>191</v>
      </c>
      <c r="C175" s="253"/>
      <c r="D175" s="253" t="s">
        <v>192</v>
      </c>
      <c r="E175" s="184" t="s">
        <v>193</v>
      </c>
      <c r="F175" s="226">
        <v>383</v>
      </c>
      <c r="G175" s="226">
        <v>195000</v>
      </c>
      <c r="H175" s="226">
        <v>195000</v>
      </c>
      <c r="I175" s="226">
        <v>184058.71</v>
      </c>
      <c r="J175" s="226">
        <v>0</v>
      </c>
      <c r="K175" s="226">
        <f>G175</f>
        <v>195000</v>
      </c>
      <c r="L175" s="227" t="s">
        <v>21</v>
      </c>
      <c r="M175" s="254">
        <v>45747</v>
      </c>
      <c r="N175" s="258">
        <v>45838</v>
      </c>
      <c r="O175" s="227" t="s">
        <v>21</v>
      </c>
      <c r="P175" s="227" t="s">
        <v>21</v>
      </c>
      <c r="Q175" s="227" t="s">
        <v>21</v>
      </c>
      <c r="R175" s="227" t="s">
        <v>21</v>
      </c>
    </row>
    <row r="176" spans="1:18" s="328" customFormat="1" ht="32.25" hidden="1" customHeight="1" x14ac:dyDescent="0.2">
      <c r="A176" s="460" t="s">
        <v>236</v>
      </c>
      <c r="B176" s="232" t="s">
        <v>189</v>
      </c>
      <c r="C176" s="233"/>
      <c r="D176" s="232" t="s">
        <v>21</v>
      </c>
      <c r="E176" s="232" t="s">
        <v>187</v>
      </c>
      <c r="F176" s="234"/>
      <c r="G176" s="234">
        <v>1</v>
      </c>
      <c r="H176" s="234">
        <v>1</v>
      </c>
      <c r="I176" s="234">
        <v>0</v>
      </c>
      <c r="J176" s="234">
        <v>0</v>
      </c>
      <c r="K176" s="234">
        <v>0</v>
      </c>
      <c r="L176" s="232" t="s">
        <v>21</v>
      </c>
      <c r="M176" s="235">
        <v>45838</v>
      </c>
      <c r="N176" s="257">
        <v>45838</v>
      </c>
      <c r="O176" s="232">
        <v>0</v>
      </c>
      <c r="P176" s="232" t="s">
        <v>21</v>
      </c>
      <c r="Q176" s="252">
        <v>0</v>
      </c>
      <c r="R176" s="252">
        <v>0</v>
      </c>
    </row>
    <row r="177" spans="1:22" ht="32.25" hidden="1" customHeight="1" x14ac:dyDescent="0.2">
      <c r="A177" s="461"/>
      <c r="B177" s="227" t="s">
        <v>190</v>
      </c>
      <c r="C177" s="253"/>
      <c r="D177" s="253"/>
      <c r="E177" s="227"/>
      <c r="F177" s="226"/>
      <c r="G177" s="226" t="s">
        <v>21</v>
      </c>
      <c r="H177" s="226"/>
      <c r="I177" s="226" t="s">
        <v>21</v>
      </c>
      <c r="J177" s="226"/>
      <c r="K177" s="226"/>
      <c r="L177" s="227" t="s">
        <v>21</v>
      </c>
      <c r="M177" s="254"/>
      <c r="N177" s="255"/>
      <c r="O177" s="227" t="s">
        <v>21</v>
      </c>
      <c r="P177" s="227" t="s">
        <v>21</v>
      </c>
      <c r="Q177" s="227" t="s">
        <v>21</v>
      </c>
      <c r="R177" s="227" t="s">
        <v>21</v>
      </c>
    </row>
    <row r="178" spans="1:22" ht="32.25" hidden="1" customHeight="1" x14ac:dyDescent="0.2">
      <c r="A178" s="461"/>
      <c r="B178" s="243" t="s">
        <v>191</v>
      </c>
      <c r="C178" s="244"/>
      <c r="D178" s="244" t="s">
        <v>192</v>
      </c>
      <c r="E178" s="243" t="s">
        <v>193</v>
      </c>
      <c r="F178" s="245">
        <v>383</v>
      </c>
      <c r="G178" s="245">
        <v>333500</v>
      </c>
      <c r="H178" s="245">
        <v>0</v>
      </c>
      <c r="I178" s="245">
        <v>500000</v>
      </c>
      <c r="J178" s="245">
        <v>0</v>
      </c>
      <c r="K178" s="245">
        <v>0</v>
      </c>
      <c r="L178" s="243" t="s">
        <v>21</v>
      </c>
      <c r="M178" s="256">
        <v>45657</v>
      </c>
      <c r="N178" s="248">
        <v>45657</v>
      </c>
      <c r="O178" s="243" t="s">
        <v>21</v>
      </c>
      <c r="P178" s="243" t="s">
        <v>21</v>
      </c>
      <c r="Q178" s="243" t="s">
        <v>21</v>
      </c>
      <c r="R178" s="243" t="s">
        <v>21</v>
      </c>
    </row>
    <row r="179" spans="1:22" ht="32.25" hidden="1" customHeight="1" x14ac:dyDescent="0.2">
      <c r="A179" s="462"/>
      <c r="B179" s="227" t="s">
        <v>191</v>
      </c>
      <c r="C179" s="253"/>
      <c r="D179" s="253" t="s">
        <v>192</v>
      </c>
      <c r="E179" s="184" t="s">
        <v>193</v>
      </c>
      <c r="F179" s="226">
        <v>383</v>
      </c>
      <c r="G179" s="226">
        <v>500250</v>
      </c>
      <c r="H179" s="226">
        <v>500250</v>
      </c>
      <c r="I179" s="226">
        <v>500000</v>
      </c>
      <c r="J179" s="226">
        <v>0</v>
      </c>
      <c r="K179" s="226">
        <f>G179</f>
        <v>500250</v>
      </c>
      <c r="L179" s="227" t="s">
        <v>21</v>
      </c>
      <c r="M179" s="254">
        <v>45747</v>
      </c>
      <c r="N179" s="258">
        <v>45838</v>
      </c>
      <c r="O179" s="227" t="s">
        <v>21</v>
      </c>
      <c r="P179" s="227" t="s">
        <v>21</v>
      </c>
      <c r="Q179" s="227" t="s">
        <v>21</v>
      </c>
      <c r="R179" s="227" t="s">
        <v>21</v>
      </c>
    </row>
    <row r="180" spans="1:22" s="328" customFormat="1" ht="32.25" hidden="1" customHeight="1" x14ac:dyDescent="0.2">
      <c r="A180" s="460" t="s">
        <v>237</v>
      </c>
      <c r="B180" s="232" t="s">
        <v>189</v>
      </c>
      <c r="C180" s="233"/>
      <c r="D180" s="232" t="s">
        <v>21</v>
      </c>
      <c r="E180" s="232" t="s">
        <v>187</v>
      </c>
      <c r="F180" s="234"/>
      <c r="G180" s="234">
        <v>1</v>
      </c>
      <c r="H180" s="234">
        <v>1</v>
      </c>
      <c r="I180" s="234">
        <v>0</v>
      </c>
      <c r="J180" s="234">
        <v>0</v>
      </c>
      <c r="K180" s="234">
        <v>0</v>
      </c>
      <c r="L180" s="232" t="s">
        <v>21</v>
      </c>
      <c r="M180" s="235">
        <v>45838</v>
      </c>
      <c r="N180" s="257">
        <v>45838</v>
      </c>
      <c r="O180" s="232">
        <v>0</v>
      </c>
      <c r="P180" s="232" t="s">
        <v>21</v>
      </c>
      <c r="Q180" s="252">
        <v>0</v>
      </c>
      <c r="R180" s="252">
        <v>0</v>
      </c>
    </row>
    <row r="181" spans="1:22" ht="32.25" hidden="1" customHeight="1" x14ac:dyDescent="0.2">
      <c r="A181" s="461"/>
      <c r="B181" s="227" t="s">
        <v>190</v>
      </c>
      <c r="C181" s="253"/>
      <c r="D181" s="253"/>
      <c r="E181" s="227"/>
      <c r="F181" s="226"/>
      <c r="G181" s="226" t="s">
        <v>21</v>
      </c>
      <c r="H181" s="226"/>
      <c r="I181" s="226" t="s">
        <v>21</v>
      </c>
      <c r="J181" s="226"/>
      <c r="K181" s="226"/>
      <c r="L181" s="227" t="s">
        <v>21</v>
      </c>
      <c r="M181" s="254"/>
      <c r="N181" s="255"/>
      <c r="O181" s="227" t="s">
        <v>21</v>
      </c>
      <c r="P181" s="227" t="s">
        <v>21</v>
      </c>
      <c r="Q181" s="227" t="s">
        <v>21</v>
      </c>
      <c r="R181" s="227" t="s">
        <v>21</v>
      </c>
    </row>
    <row r="182" spans="1:22" ht="32.25" hidden="1" customHeight="1" x14ac:dyDescent="0.2">
      <c r="A182" s="461"/>
      <c r="B182" s="243" t="s">
        <v>191</v>
      </c>
      <c r="C182" s="244"/>
      <c r="D182" s="244" t="s">
        <v>192</v>
      </c>
      <c r="E182" s="243" t="s">
        <v>193</v>
      </c>
      <c r="F182" s="245">
        <v>383</v>
      </c>
      <c r="G182" s="245">
        <v>333470</v>
      </c>
      <c r="H182" s="245">
        <v>0</v>
      </c>
      <c r="I182" s="245">
        <v>120000</v>
      </c>
      <c r="J182" s="245">
        <v>0</v>
      </c>
      <c r="K182" s="245">
        <v>0</v>
      </c>
      <c r="L182" s="243" t="s">
        <v>21</v>
      </c>
      <c r="M182" s="256">
        <v>45657</v>
      </c>
      <c r="N182" s="248">
        <v>45657</v>
      </c>
      <c r="O182" s="243" t="s">
        <v>21</v>
      </c>
      <c r="P182" s="243" t="s">
        <v>21</v>
      </c>
      <c r="Q182" s="243" t="s">
        <v>21</v>
      </c>
      <c r="R182" s="243" t="s">
        <v>21</v>
      </c>
    </row>
    <row r="183" spans="1:22" ht="32.25" hidden="1" customHeight="1" x14ac:dyDescent="0.2">
      <c r="A183" s="462"/>
      <c r="B183" s="227" t="s">
        <v>191</v>
      </c>
      <c r="C183" s="253"/>
      <c r="D183" s="253" t="s">
        <v>192</v>
      </c>
      <c r="E183" s="184" t="s">
        <v>193</v>
      </c>
      <c r="F183" s="226">
        <v>383</v>
      </c>
      <c r="G183" s="226">
        <v>500205</v>
      </c>
      <c r="H183" s="226">
        <v>500205</v>
      </c>
      <c r="I183" s="226">
        <v>120000</v>
      </c>
      <c r="J183" s="226">
        <v>0</v>
      </c>
      <c r="K183" s="226">
        <f>G183</f>
        <v>500205</v>
      </c>
      <c r="L183" s="227" t="s">
        <v>21</v>
      </c>
      <c r="M183" s="254">
        <v>45747</v>
      </c>
      <c r="N183" s="258">
        <v>45838</v>
      </c>
      <c r="O183" s="227" t="s">
        <v>21</v>
      </c>
      <c r="P183" s="227" t="s">
        <v>21</v>
      </c>
      <c r="Q183" s="227" t="s">
        <v>21</v>
      </c>
      <c r="R183" s="227" t="s">
        <v>21</v>
      </c>
    </row>
    <row r="184" spans="1:22" ht="38.25" x14ac:dyDescent="0.2">
      <c r="A184" s="475" t="s">
        <v>682</v>
      </c>
      <c r="B184" s="265" t="s">
        <v>189</v>
      </c>
      <c r="C184" s="266" t="s">
        <v>687</v>
      </c>
      <c r="D184" s="265" t="s">
        <v>536</v>
      </c>
      <c r="E184" s="265" t="s">
        <v>187</v>
      </c>
      <c r="F184" s="267">
        <v>642</v>
      </c>
      <c r="G184" s="267" t="s">
        <v>688</v>
      </c>
      <c r="H184" s="267" t="s">
        <v>689</v>
      </c>
      <c r="I184" s="267" t="s">
        <v>690</v>
      </c>
      <c r="J184" s="267" t="s">
        <v>690</v>
      </c>
      <c r="K184" s="267" t="s">
        <v>689</v>
      </c>
      <c r="L184" s="265" t="s">
        <v>21</v>
      </c>
      <c r="M184" s="268">
        <v>46022</v>
      </c>
      <c r="N184" s="268">
        <v>46022</v>
      </c>
      <c r="O184" s="237">
        <v>2811007.17</v>
      </c>
      <c r="P184" s="237"/>
      <c r="Q184" s="237">
        <v>2108255.38</v>
      </c>
      <c r="R184" s="237">
        <v>1431315.26</v>
      </c>
      <c r="S184" s="330"/>
      <c r="T184" s="330"/>
      <c r="V184" s="330"/>
    </row>
    <row r="185" spans="1:22" ht="38.25" x14ac:dyDescent="0.2">
      <c r="A185" s="476"/>
      <c r="B185" s="271" t="s">
        <v>691</v>
      </c>
      <c r="C185" s="229"/>
      <c r="D185" s="229"/>
      <c r="E185" s="184" t="s">
        <v>187</v>
      </c>
      <c r="F185" s="230">
        <v>642</v>
      </c>
      <c r="G185" s="230" t="s">
        <v>692</v>
      </c>
      <c r="H185" s="230" t="s">
        <v>693</v>
      </c>
      <c r="I185" s="230" t="s">
        <v>694</v>
      </c>
      <c r="J185" s="230" t="s">
        <v>694</v>
      </c>
      <c r="K185" s="230" t="s">
        <v>693</v>
      </c>
      <c r="L185" s="184" t="s">
        <v>21</v>
      </c>
      <c r="M185" s="272">
        <v>45838</v>
      </c>
      <c r="N185" s="272">
        <v>45838</v>
      </c>
      <c r="O185" s="331" t="s">
        <v>21</v>
      </c>
      <c r="P185" s="331" t="s">
        <v>21</v>
      </c>
      <c r="Q185" s="331" t="s">
        <v>21</v>
      </c>
      <c r="R185" s="331" t="s">
        <v>21</v>
      </c>
      <c r="T185" s="330"/>
    </row>
    <row r="186" spans="1:22" ht="38.25" x14ac:dyDescent="0.2">
      <c r="A186" s="476"/>
      <c r="B186" s="271" t="s">
        <v>695</v>
      </c>
      <c r="C186" s="229"/>
      <c r="D186" s="229"/>
      <c r="E186" s="184" t="s">
        <v>414</v>
      </c>
      <c r="F186" s="230">
        <v>642</v>
      </c>
      <c r="G186" s="230" t="s">
        <v>692</v>
      </c>
      <c r="H186" s="230" t="s">
        <v>693</v>
      </c>
      <c r="I186" s="230" t="s">
        <v>696</v>
      </c>
      <c r="J186" s="230" t="s">
        <v>696</v>
      </c>
      <c r="K186" s="230" t="s">
        <v>693</v>
      </c>
      <c r="L186" s="184" t="s">
        <v>21</v>
      </c>
      <c r="M186" s="272">
        <v>45838</v>
      </c>
      <c r="N186" s="272">
        <v>45838</v>
      </c>
      <c r="O186" s="331" t="s">
        <v>21</v>
      </c>
      <c r="P186" s="331" t="s">
        <v>21</v>
      </c>
      <c r="Q186" s="331" t="s">
        <v>21</v>
      </c>
      <c r="R186" s="331" t="s">
        <v>21</v>
      </c>
      <c r="T186" s="330"/>
    </row>
    <row r="187" spans="1:22" ht="25.5" x14ac:dyDescent="0.2">
      <c r="A187" s="477"/>
      <c r="B187" s="273" t="s">
        <v>697</v>
      </c>
      <c r="C187" s="253"/>
      <c r="D187" s="253"/>
      <c r="E187" s="184" t="s">
        <v>414</v>
      </c>
      <c r="F187" s="226">
        <v>642</v>
      </c>
      <c r="G187" s="226" t="s">
        <v>698</v>
      </c>
      <c r="H187" s="226" t="s">
        <v>699</v>
      </c>
      <c r="I187" s="226" t="s">
        <v>700</v>
      </c>
      <c r="J187" s="226" t="s">
        <v>700</v>
      </c>
      <c r="K187" s="226" t="s">
        <v>699</v>
      </c>
      <c r="L187" s="227" t="s">
        <v>21</v>
      </c>
      <c r="M187" s="272">
        <v>45838</v>
      </c>
      <c r="N187" s="272">
        <v>45838</v>
      </c>
      <c r="O187" s="331" t="s">
        <v>21</v>
      </c>
      <c r="P187" s="331" t="s">
        <v>21</v>
      </c>
      <c r="Q187" s="331" t="s">
        <v>21</v>
      </c>
      <c r="R187" s="331" t="s">
        <v>21</v>
      </c>
      <c r="T187" s="330"/>
    </row>
    <row r="188" spans="1:22" ht="38.25" x14ac:dyDescent="0.2">
      <c r="A188" s="475" t="s">
        <v>701</v>
      </c>
      <c r="B188" s="265" t="s">
        <v>189</v>
      </c>
      <c r="C188" s="266" t="s">
        <v>687</v>
      </c>
      <c r="D188" s="265" t="s">
        <v>536</v>
      </c>
      <c r="E188" s="265" t="s">
        <v>187</v>
      </c>
      <c r="F188" s="267">
        <v>642</v>
      </c>
      <c r="G188" s="267" t="s">
        <v>688</v>
      </c>
      <c r="H188" s="267" t="s">
        <v>689</v>
      </c>
      <c r="I188" s="267" t="s">
        <v>702</v>
      </c>
      <c r="J188" s="267" t="s">
        <v>702</v>
      </c>
      <c r="K188" s="267" t="s">
        <v>689</v>
      </c>
      <c r="L188" s="265" t="s">
        <v>21</v>
      </c>
      <c r="M188" s="274">
        <v>46022</v>
      </c>
      <c r="N188" s="274">
        <v>46022</v>
      </c>
      <c r="O188" s="237">
        <v>2210432.9300000002</v>
      </c>
      <c r="P188" s="237"/>
      <c r="Q188" s="237">
        <v>1657824.7</v>
      </c>
      <c r="R188" s="237">
        <v>805462.2</v>
      </c>
      <c r="T188" s="330"/>
    </row>
    <row r="189" spans="1:22" ht="38.25" x14ac:dyDescent="0.2">
      <c r="A189" s="476"/>
      <c r="B189" s="271" t="s">
        <v>691</v>
      </c>
      <c r="C189" s="229"/>
      <c r="D189" s="229"/>
      <c r="E189" s="184" t="s">
        <v>187</v>
      </c>
      <c r="F189" s="230">
        <v>642</v>
      </c>
      <c r="G189" s="230" t="s">
        <v>692</v>
      </c>
      <c r="H189" s="230" t="s">
        <v>693</v>
      </c>
      <c r="I189" s="230" t="s">
        <v>703</v>
      </c>
      <c r="J189" s="230" t="s">
        <v>703</v>
      </c>
      <c r="K189" s="230" t="s">
        <v>693</v>
      </c>
      <c r="L189" s="184" t="s">
        <v>21</v>
      </c>
      <c r="M189" s="272">
        <v>45838</v>
      </c>
      <c r="N189" s="272">
        <v>45838</v>
      </c>
      <c r="O189" s="331" t="s">
        <v>21</v>
      </c>
      <c r="P189" s="331" t="s">
        <v>21</v>
      </c>
      <c r="Q189" s="331" t="s">
        <v>21</v>
      </c>
      <c r="R189" s="331" t="s">
        <v>21</v>
      </c>
      <c r="T189" s="330"/>
    </row>
    <row r="190" spans="1:22" ht="38.25" x14ac:dyDescent="0.2">
      <c r="A190" s="476"/>
      <c r="B190" s="271" t="s">
        <v>695</v>
      </c>
      <c r="C190" s="229"/>
      <c r="D190" s="229"/>
      <c r="E190" s="184" t="s">
        <v>414</v>
      </c>
      <c r="F190" s="230">
        <v>642</v>
      </c>
      <c r="G190" s="230" t="s">
        <v>692</v>
      </c>
      <c r="H190" s="230" t="s">
        <v>693</v>
      </c>
      <c r="I190" s="230" t="s">
        <v>703</v>
      </c>
      <c r="J190" s="230" t="s">
        <v>703</v>
      </c>
      <c r="K190" s="230" t="s">
        <v>693</v>
      </c>
      <c r="L190" s="184" t="s">
        <v>21</v>
      </c>
      <c r="M190" s="272">
        <v>45838</v>
      </c>
      <c r="N190" s="272">
        <v>45838</v>
      </c>
      <c r="O190" s="331" t="s">
        <v>21</v>
      </c>
      <c r="P190" s="331" t="s">
        <v>21</v>
      </c>
      <c r="Q190" s="331" t="s">
        <v>21</v>
      </c>
      <c r="R190" s="331" t="s">
        <v>21</v>
      </c>
      <c r="T190" s="330"/>
    </row>
    <row r="191" spans="1:22" ht="25.5" x14ac:dyDescent="0.2">
      <c r="A191" s="477"/>
      <c r="B191" s="273" t="s">
        <v>697</v>
      </c>
      <c r="C191" s="253"/>
      <c r="D191" s="253"/>
      <c r="E191" s="184" t="s">
        <v>414</v>
      </c>
      <c r="F191" s="226">
        <v>642</v>
      </c>
      <c r="G191" s="226" t="s">
        <v>698</v>
      </c>
      <c r="H191" s="226" t="s">
        <v>699</v>
      </c>
      <c r="I191" s="226" t="s">
        <v>704</v>
      </c>
      <c r="J191" s="226" t="s">
        <v>704</v>
      </c>
      <c r="K191" s="226" t="s">
        <v>699</v>
      </c>
      <c r="L191" s="227" t="s">
        <v>21</v>
      </c>
      <c r="M191" s="272">
        <v>45838</v>
      </c>
      <c r="N191" s="272">
        <v>45838</v>
      </c>
      <c r="O191" s="331" t="s">
        <v>21</v>
      </c>
      <c r="P191" s="331" t="s">
        <v>21</v>
      </c>
      <c r="Q191" s="331" t="s">
        <v>21</v>
      </c>
      <c r="R191" s="331" t="s">
        <v>21</v>
      </c>
      <c r="T191" s="330"/>
    </row>
    <row r="192" spans="1:22" ht="38.25" x14ac:dyDescent="0.2">
      <c r="A192" s="475" t="s">
        <v>705</v>
      </c>
      <c r="B192" s="265" t="s">
        <v>189</v>
      </c>
      <c r="C192" s="266" t="s">
        <v>687</v>
      </c>
      <c r="D192" s="265" t="s">
        <v>536</v>
      </c>
      <c r="E192" s="265" t="s">
        <v>187</v>
      </c>
      <c r="F192" s="267">
        <v>642</v>
      </c>
      <c r="G192" s="267" t="s">
        <v>706</v>
      </c>
      <c r="H192" s="267" t="s">
        <v>707</v>
      </c>
      <c r="I192" s="267" t="s">
        <v>707</v>
      </c>
      <c r="J192" s="267" t="s">
        <v>707</v>
      </c>
      <c r="K192" s="267" t="s">
        <v>707</v>
      </c>
      <c r="L192" s="265" t="s">
        <v>21</v>
      </c>
      <c r="M192" s="274">
        <v>46022</v>
      </c>
      <c r="N192" s="274">
        <v>46022</v>
      </c>
      <c r="O192" s="237">
        <v>2389788.54</v>
      </c>
      <c r="P192" s="237"/>
      <c r="Q192" s="237">
        <v>1792341.41</v>
      </c>
      <c r="R192" s="237">
        <v>1069787.6100000001</v>
      </c>
      <c r="T192" s="330"/>
    </row>
    <row r="193" spans="1:20" ht="38.25" x14ac:dyDescent="0.2">
      <c r="A193" s="476"/>
      <c r="B193" s="271" t="s">
        <v>691</v>
      </c>
      <c r="C193" s="229"/>
      <c r="D193" s="229"/>
      <c r="E193" s="184" t="s">
        <v>187</v>
      </c>
      <c r="F193" s="230">
        <v>642</v>
      </c>
      <c r="G193" s="230" t="s">
        <v>555</v>
      </c>
      <c r="H193" s="230" t="s">
        <v>645</v>
      </c>
      <c r="I193" s="230" t="s">
        <v>645</v>
      </c>
      <c r="J193" s="230" t="s">
        <v>645</v>
      </c>
      <c r="K193" s="230" t="s">
        <v>645</v>
      </c>
      <c r="L193" s="184" t="s">
        <v>21</v>
      </c>
      <c r="M193" s="272">
        <v>45838</v>
      </c>
      <c r="N193" s="272">
        <v>45838</v>
      </c>
      <c r="O193" s="331" t="s">
        <v>21</v>
      </c>
      <c r="P193" s="331" t="s">
        <v>21</v>
      </c>
      <c r="Q193" s="331" t="s">
        <v>21</v>
      </c>
      <c r="R193" s="331" t="s">
        <v>21</v>
      </c>
      <c r="T193" s="330"/>
    </row>
    <row r="194" spans="1:20" ht="38.25" x14ac:dyDescent="0.2">
      <c r="A194" s="476"/>
      <c r="B194" s="271" t="s">
        <v>695</v>
      </c>
      <c r="C194" s="229"/>
      <c r="D194" s="229"/>
      <c r="E194" s="184" t="s">
        <v>414</v>
      </c>
      <c r="F194" s="230">
        <v>642</v>
      </c>
      <c r="G194" s="230" t="s">
        <v>555</v>
      </c>
      <c r="H194" s="230" t="s">
        <v>645</v>
      </c>
      <c r="I194" s="230" t="s">
        <v>645</v>
      </c>
      <c r="J194" s="230" t="s">
        <v>645</v>
      </c>
      <c r="K194" s="230" t="s">
        <v>645</v>
      </c>
      <c r="L194" s="184" t="s">
        <v>21</v>
      </c>
      <c r="M194" s="272">
        <v>45838</v>
      </c>
      <c r="N194" s="272">
        <v>45838</v>
      </c>
      <c r="O194" s="331" t="s">
        <v>21</v>
      </c>
      <c r="P194" s="331" t="s">
        <v>21</v>
      </c>
      <c r="Q194" s="331" t="s">
        <v>21</v>
      </c>
      <c r="R194" s="331" t="s">
        <v>21</v>
      </c>
      <c r="T194" s="330"/>
    </row>
    <row r="195" spans="1:20" ht="25.5" x14ac:dyDescent="0.2">
      <c r="A195" s="477"/>
      <c r="B195" s="273" t="s">
        <v>697</v>
      </c>
      <c r="C195" s="253"/>
      <c r="D195" s="253"/>
      <c r="E195" s="184" t="s">
        <v>414</v>
      </c>
      <c r="F195" s="226">
        <v>642</v>
      </c>
      <c r="G195" s="226" t="s">
        <v>708</v>
      </c>
      <c r="H195" s="226" t="s">
        <v>709</v>
      </c>
      <c r="I195" s="226" t="s">
        <v>709</v>
      </c>
      <c r="J195" s="226" t="s">
        <v>709</v>
      </c>
      <c r="K195" s="226" t="s">
        <v>709</v>
      </c>
      <c r="L195" s="227" t="s">
        <v>21</v>
      </c>
      <c r="M195" s="272">
        <v>45838</v>
      </c>
      <c r="N195" s="272">
        <v>45838</v>
      </c>
      <c r="O195" s="331" t="s">
        <v>21</v>
      </c>
      <c r="P195" s="331" t="s">
        <v>21</v>
      </c>
      <c r="Q195" s="331" t="s">
        <v>21</v>
      </c>
      <c r="R195" s="331" t="s">
        <v>21</v>
      </c>
      <c r="T195" s="330"/>
    </row>
    <row r="196" spans="1:20" ht="38.25" x14ac:dyDescent="0.2">
      <c r="A196" s="475" t="s">
        <v>648</v>
      </c>
      <c r="B196" s="265" t="s">
        <v>189</v>
      </c>
      <c r="C196" s="266" t="s">
        <v>687</v>
      </c>
      <c r="D196" s="265" t="s">
        <v>536</v>
      </c>
      <c r="E196" s="265" t="s">
        <v>187</v>
      </c>
      <c r="F196" s="267">
        <v>642</v>
      </c>
      <c r="G196" s="267" t="s">
        <v>688</v>
      </c>
      <c r="H196" s="267" t="s">
        <v>689</v>
      </c>
      <c r="I196" s="267" t="s">
        <v>710</v>
      </c>
      <c r="J196" s="267" t="s">
        <v>710</v>
      </c>
      <c r="K196" s="267" t="s">
        <v>689</v>
      </c>
      <c r="L196" s="265" t="s">
        <v>21</v>
      </c>
      <c r="M196" s="274">
        <v>46022</v>
      </c>
      <c r="N196" s="274">
        <v>46022</v>
      </c>
      <c r="O196" s="237">
        <v>2663831.7000000002</v>
      </c>
      <c r="P196" s="237"/>
      <c r="Q196" s="237">
        <v>1997873.77</v>
      </c>
      <c r="R196" s="237">
        <v>937118.57</v>
      </c>
      <c r="T196" s="330"/>
    </row>
    <row r="197" spans="1:20" ht="25.5" x14ac:dyDescent="0.2">
      <c r="A197" s="476"/>
      <c r="B197" s="271" t="s">
        <v>639</v>
      </c>
      <c r="C197" s="229"/>
      <c r="D197" s="229"/>
      <c r="E197" s="184" t="s">
        <v>187</v>
      </c>
      <c r="F197" s="230">
        <v>642</v>
      </c>
      <c r="G197" s="230" t="s">
        <v>692</v>
      </c>
      <c r="H197" s="230" t="s">
        <v>693</v>
      </c>
      <c r="I197" s="230" t="s">
        <v>711</v>
      </c>
      <c r="J197" s="230" t="s">
        <v>711</v>
      </c>
      <c r="K197" s="230" t="s">
        <v>693</v>
      </c>
      <c r="L197" s="184" t="s">
        <v>21</v>
      </c>
      <c r="M197" s="272">
        <v>45838</v>
      </c>
      <c r="N197" s="272">
        <v>45838</v>
      </c>
      <c r="O197" s="331" t="s">
        <v>21</v>
      </c>
      <c r="P197" s="331" t="s">
        <v>21</v>
      </c>
      <c r="Q197" s="331" t="s">
        <v>21</v>
      </c>
      <c r="R197" s="331" t="s">
        <v>21</v>
      </c>
      <c r="T197" s="330"/>
    </row>
    <row r="198" spans="1:20" ht="25.5" x14ac:dyDescent="0.2">
      <c r="A198" s="476"/>
      <c r="B198" s="271" t="s">
        <v>640</v>
      </c>
      <c r="C198" s="229"/>
      <c r="D198" s="229"/>
      <c r="E198" s="184" t="s">
        <v>414</v>
      </c>
      <c r="F198" s="230">
        <v>642</v>
      </c>
      <c r="G198" s="230" t="s">
        <v>692</v>
      </c>
      <c r="H198" s="230" t="s">
        <v>693</v>
      </c>
      <c r="I198" s="230" t="s">
        <v>546</v>
      </c>
      <c r="J198" s="230" t="s">
        <v>546</v>
      </c>
      <c r="K198" s="230" t="s">
        <v>693</v>
      </c>
      <c r="L198" s="184" t="s">
        <v>21</v>
      </c>
      <c r="M198" s="272">
        <v>45838</v>
      </c>
      <c r="N198" s="272">
        <v>45838</v>
      </c>
      <c r="O198" s="331" t="s">
        <v>21</v>
      </c>
      <c r="P198" s="331" t="s">
        <v>21</v>
      </c>
      <c r="Q198" s="331" t="s">
        <v>21</v>
      </c>
      <c r="R198" s="331" t="s">
        <v>21</v>
      </c>
      <c r="T198" s="330"/>
    </row>
    <row r="199" spans="1:20" ht="25.5" x14ac:dyDescent="0.2">
      <c r="A199" s="477"/>
      <c r="B199" s="273" t="s">
        <v>641</v>
      </c>
      <c r="C199" s="253"/>
      <c r="D199" s="253"/>
      <c r="E199" s="184" t="s">
        <v>414</v>
      </c>
      <c r="F199" s="226">
        <v>642</v>
      </c>
      <c r="G199" s="226" t="s">
        <v>698</v>
      </c>
      <c r="H199" s="226" t="s">
        <v>699</v>
      </c>
      <c r="I199" s="226" t="s">
        <v>712</v>
      </c>
      <c r="J199" s="226" t="s">
        <v>712</v>
      </c>
      <c r="K199" s="226" t="s">
        <v>699</v>
      </c>
      <c r="L199" s="227" t="s">
        <v>21</v>
      </c>
      <c r="M199" s="272">
        <v>45838</v>
      </c>
      <c r="N199" s="272">
        <v>45838</v>
      </c>
      <c r="O199" s="331" t="s">
        <v>21</v>
      </c>
      <c r="P199" s="331" t="s">
        <v>21</v>
      </c>
      <c r="Q199" s="331" t="s">
        <v>21</v>
      </c>
      <c r="R199" s="331" t="s">
        <v>21</v>
      </c>
      <c r="T199" s="330"/>
    </row>
    <row r="200" spans="1:20" ht="38.25" x14ac:dyDescent="0.2">
      <c r="A200" s="475" t="s">
        <v>713</v>
      </c>
      <c r="B200" s="265" t="s">
        <v>189</v>
      </c>
      <c r="C200" s="266" t="s">
        <v>687</v>
      </c>
      <c r="D200" s="265" t="s">
        <v>536</v>
      </c>
      <c r="E200" s="265" t="s">
        <v>187</v>
      </c>
      <c r="F200" s="267">
        <v>642</v>
      </c>
      <c r="G200" s="267" t="s">
        <v>714</v>
      </c>
      <c r="H200" s="267" t="s">
        <v>715</v>
      </c>
      <c r="I200" s="267" t="s">
        <v>716</v>
      </c>
      <c r="J200" s="267" t="s">
        <v>716</v>
      </c>
      <c r="K200" s="267" t="s">
        <v>715</v>
      </c>
      <c r="L200" s="265" t="s">
        <v>21</v>
      </c>
      <c r="M200" s="274">
        <v>45747</v>
      </c>
      <c r="N200" s="274">
        <v>45747</v>
      </c>
      <c r="O200" s="237">
        <v>1504255.67</v>
      </c>
      <c r="P200" s="237"/>
      <c r="Q200" s="237">
        <v>1128191.75</v>
      </c>
      <c r="R200" s="237">
        <v>458510.4</v>
      </c>
      <c r="T200" s="330"/>
    </row>
    <row r="201" spans="1:20" ht="38.25" x14ac:dyDescent="0.2">
      <c r="A201" s="476"/>
      <c r="B201" s="271" t="s">
        <v>691</v>
      </c>
      <c r="C201" s="229"/>
      <c r="D201" s="229"/>
      <c r="E201" s="184" t="s">
        <v>187</v>
      </c>
      <c r="F201" s="230">
        <v>642</v>
      </c>
      <c r="G201" s="230" t="s">
        <v>717</v>
      </c>
      <c r="H201" s="230" t="s">
        <v>718</v>
      </c>
      <c r="I201" s="230" t="s">
        <v>719</v>
      </c>
      <c r="J201" s="230" t="s">
        <v>719</v>
      </c>
      <c r="K201" s="230" t="s">
        <v>718</v>
      </c>
      <c r="L201" s="184" t="s">
        <v>21</v>
      </c>
      <c r="M201" s="272">
        <v>45838</v>
      </c>
      <c r="N201" s="272">
        <v>45838</v>
      </c>
      <c r="O201" s="331" t="s">
        <v>21</v>
      </c>
      <c r="P201" s="331" t="s">
        <v>21</v>
      </c>
      <c r="Q201" s="331" t="s">
        <v>21</v>
      </c>
      <c r="R201" s="331" t="s">
        <v>21</v>
      </c>
      <c r="T201" s="330"/>
    </row>
    <row r="202" spans="1:20" ht="38.25" x14ac:dyDescent="0.2">
      <c r="A202" s="476"/>
      <c r="B202" s="271" t="s">
        <v>695</v>
      </c>
      <c r="C202" s="229"/>
      <c r="D202" s="229"/>
      <c r="E202" s="184" t="s">
        <v>414</v>
      </c>
      <c r="F202" s="230">
        <v>642</v>
      </c>
      <c r="G202" s="230" t="s">
        <v>717</v>
      </c>
      <c r="H202" s="230" t="s">
        <v>718</v>
      </c>
      <c r="I202" s="230" t="s">
        <v>720</v>
      </c>
      <c r="J202" s="230" t="s">
        <v>720</v>
      </c>
      <c r="K202" s="230" t="s">
        <v>718</v>
      </c>
      <c r="L202" s="184" t="s">
        <v>21</v>
      </c>
      <c r="M202" s="272">
        <v>45838</v>
      </c>
      <c r="N202" s="272">
        <v>45838</v>
      </c>
      <c r="O202" s="331" t="s">
        <v>21</v>
      </c>
      <c r="P202" s="331" t="s">
        <v>21</v>
      </c>
      <c r="Q202" s="331" t="s">
        <v>21</v>
      </c>
      <c r="R202" s="331" t="s">
        <v>21</v>
      </c>
      <c r="T202" s="330"/>
    </row>
    <row r="203" spans="1:20" ht="25.5" x14ac:dyDescent="0.2">
      <c r="A203" s="477"/>
      <c r="B203" s="273" t="s">
        <v>697</v>
      </c>
      <c r="C203" s="253"/>
      <c r="D203" s="253"/>
      <c r="E203" s="184" t="s">
        <v>414</v>
      </c>
      <c r="F203" s="226">
        <v>642</v>
      </c>
      <c r="G203" s="226" t="s">
        <v>708</v>
      </c>
      <c r="H203" s="226" t="s">
        <v>709</v>
      </c>
      <c r="I203" s="226" t="s">
        <v>721</v>
      </c>
      <c r="J203" s="226" t="s">
        <v>721</v>
      </c>
      <c r="K203" s="226" t="s">
        <v>709</v>
      </c>
      <c r="L203" s="227" t="s">
        <v>21</v>
      </c>
      <c r="M203" s="272">
        <v>45838</v>
      </c>
      <c r="N203" s="272">
        <v>45838</v>
      </c>
      <c r="O203" s="331" t="s">
        <v>21</v>
      </c>
      <c r="P203" s="331" t="s">
        <v>21</v>
      </c>
      <c r="Q203" s="331" t="s">
        <v>21</v>
      </c>
      <c r="R203" s="331" t="s">
        <v>21</v>
      </c>
      <c r="T203" s="330"/>
    </row>
    <row r="204" spans="1:20" ht="38.25" x14ac:dyDescent="0.2">
      <c r="A204" s="475" t="s">
        <v>656</v>
      </c>
      <c r="B204" s="265" t="s">
        <v>189</v>
      </c>
      <c r="C204" s="266" t="s">
        <v>687</v>
      </c>
      <c r="D204" s="265" t="s">
        <v>536</v>
      </c>
      <c r="E204" s="265" t="s">
        <v>187</v>
      </c>
      <c r="F204" s="267">
        <v>642</v>
      </c>
      <c r="G204" s="267" t="s">
        <v>688</v>
      </c>
      <c r="H204" s="267" t="s">
        <v>689</v>
      </c>
      <c r="I204" s="267" t="s">
        <v>722</v>
      </c>
      <c r="J204" s="267" t="s">
        <v>722</v>
      </c>
      <c r="K204" s="267" t="s">
        <v>689</v>
      </c>
      <c r="L204" s="265" t="s">
        <v>21</v>
      </c>
      <c r="M204" s="274">
        <v>46022</v>
      </c>
      <c r="N204" s="274">
        <v>46022</v>
      </c>
      <c r="O204" s="237">
        <v>2551609.5299999998</v>
      </c>
      <c r="P204" s="237"/>
      <c r="Q204" s="237">
        <v>1913707.15</v>
      </c>
      <c r="R204" s="237">
        <v>1176206.75</v>
      </c>
      <c r="T204" s="330"/>
    </row>
    <row r="205" spans="1:20" ht="38.25" x14ac:dyDescent="0.2">
      <c r="A205" s="476"/>
      <c r="B205" s="271" t="s">
        <v>691</v>
      </c>
      <c r="C205" s="229"/>
      <c r="D205" s="229"/>
      <c r="E205" s="184" t="s">
        <v>187</v>
      </c>
      <c r="F205" s="230">
        <v>642</v>
      </c>
      <c r="G205" s="230" t="s">
        <v>692</v>
      </c>
      <c r="H205" s="230" t="s">
        <v>693</v>
      </c>
      <c r="I205" s="230" t="s">
        <v>723</v>
      </c>
      <c r="J205" s="230" t="s">
        <v>723</v>
      </c>
      <c r="K205" s="230" t="s">
        <v>693</v>
      </c>
      <c r="L205" s="184" t="s">
        <v>21</v>
      </c>
      <c r="M205" s="272">
        <v>45838</v>
      </c>
      <c r="N205" s="272">
        <v>45838</v>
      </c>
      <c r="O205" s="331" t="s">
        <v>21</v>
      </c>
      <c r="P205" s="331" t="s">
        <v>21</v>
      </c>
      <c r="Q205" s="331" t="s">
        <v>21</v>
      </c>
      <c r="R205" s="331" t="s">
        <v>21</v>
      </c>
      <c r="T205" s="330"/>
    </row>
    <row r="206" spans="1:20" ht="38.25" x14ac:dyDescent="0.2">
      <c r="A206" s="476"/>
      <c r="B206" s="271" t="s">
        <v>695</v>
      </c>
      <c r="C206" s="229"/>
      <c r="D206" s="229"/>
      <c r="E206" s="184" t="s">
        <v>414</v>
      </c>
      <c r="F206" s="230">
        <v>642</v>
      </c>
      <c r="G206" s="230" t="s">
        <v>692</v>
      </c>
      <c r="H206" s="230" t="s">
        <v>693</v>
      </c>
      <c r="I206" s="230" t="s">
        <v>723</v>
      </c>
      <c r="J206" s="230" t="s">
        <v>723</v>
      </c>
      <c r="K206" s="230" t="s">
        <v>693</v>
      </c>
      <c r="L206" s="184" t="s">
        <v>21</v>
      </c>
      <c r="M206" s="272">
        <v>45838</v>
      </c>
      <c r="N206" s="272">
        <v>45838</v>
      </c>
      <c r="O206" s="331" t="s">
        <v>21</v>
      </c>
      <c r="P206" s="331" t="s">
        <v>21</v>
      </c>
      <c r="Q206" s="331" t="s">
        <v>21</v>
      </c>
      <c r="R206" s="331" t="s">
        <v>21</v>
      </c>
      <c r="T206" s="330"/>
    </row>
    <row r="207" spans="1:20" ht="25.5" x14ac:dyDescent="0.2">
      <c r="A207" s="477"/>
      <c r="B207" s="273" t="s">
        <v>697</v>
      </c>
      <c r="C207" s="253"/>
      <c r="D207" s="253"/>
      <c r="E207" s="184" t="s">
        <v>414</v>
      </c>
      <c r="F207" s="226">
        <v>642</v>
      </c>
      <c r="G207" s="226" t="s">
        <v>698</v>
      </c>
      <c r="H207" s="226" t="s">
        <v>699</v>
      </c>
      <c r="I207" s="226" t="s">
        <v>724</v>
      </c>
      <c r="J207" s="226" t="s">
        <v>724</v>
      </c>
      <c r="K207" s="226" t="s">
        <v>699</v>
      </c>
      <c r="L207" s="227" t="s">
        <v>21</v>
      </c>
      <c r="M207" s="272">
        <v>45838</v>
      </c>
      <c r="N207" s="272">
        <v>45838</v>
      </c>
      <c r="O207" s="331" t="s">
        <v>21</v>
      </c>
      <c r="P207" s="331" t="s">
        <v>21</v>
      </c>
      <c r="Q207" s="331" t="s">
        <v>21</v>
      </c>
      <c r="R207" s="331" t="s">
        <v>21</v>
      </c>
      <c r="T207" s="330"/>
    </row>
    <row r="208" spans="1:20" ht="38.25" x14ac:dyDescent="0.2">
      <c r="A208" s="475" t="s">
        <v>550</v>
      </c>
      <c r="B208" s="265" t="s">
        <v>189</v>
      </c>
      <c r="C208" s="266" t="s">
        <v>687</v>
      </c>
      <c r="D208" s="265" t="s">
        <v>536</v>
      </c>
      <c r="E208" s="265" t="s">
        <v>187</v>
      </c>
      <c r="F208" s="267">
        <v>642</v>
      </c>
      <c r="G208" s="267" t="s">
        <v>706</v>
      </c>
      <c r="H208" s="267" t="s">
        <v>707</v>
      </c>
      <c r="I208" s="267" t="s">
        <v>725</v>
      </c>
      <c r="J208" s="267" t="s">
        <v>725</v>
      </c>
      <c r="K208" s="267" t="s">
        <v>707</v>
      </c>
      <c r="L208" s="265" t="s">
        <v>21</v>
      </c>
      <c r="M208" s="274">
        <v>46022</v>
      </c>
      <c r="N208" s="274">
        <v>46022</v>
      </c>
      <c r="O208" s="237">
        <v>2217022.2000000002</v>
      </c>
      <c r="P208" s="237"/>
      <c r="Q208" s="237">
        <v>1662766.65</v>
      </c>
      <c r="R208" s="237">
        <v>624959.67000000004</v>
      </c>
      <c r="T208" s="330"/>
    </row>
    <row r="209" spans="1:20" ht="38.25" x14ac:dyDescent="0.2">
      <c r="A209" s="476"/>
      <c r="B209" s="271" t="s">
        <v>691</v>
      </c>
      <c r="C209" s="229"/>
      <c r="D209" s="229"/>
      <c r="E209" s="184" t="s">
        <v>187</v>
      </c>
      <c r="F209" s="230">
        <v>642</v>
      </c>
      <c r="G209" s="230" t="s">
        <v>555</v>
      </c>
      <c r="H209" s="230" t="s">
        <v>645</v>
      </c>
      <c r="I209" s="230" t="s">
        <v>726</v>
      </c>
      <c r="J209" s="230" t="s">
        <v>726</v>
      </c>
      <c r="K209" s="230" t="s">
        <v>645</v>
      </c>
      <c r="L209" s="184" t="s">
        <v>21</v>
      </c>
      <c r="M209" s="272">
        <v>45838</v>
      </c>
      <c r="N209" s="272">
        <v>45838</v>
      </c>
      <c r="O209" s="331" t="s">
        <v>21</v>
      </c>
      <c r="P209" s="331" t="s">
        <v>21</v>
      </c>
      <c r="Q209" s="331" t="s">
        <v>21</v>
      </c>
      <c r="R209" s="331" t="s">
        <v>21</v>
      </c>
      <c r="T209" s="330"/>
    </row>
    <row r="210" spans="1:20" ht="38.25" x14ac:dyDescent="0.2">
      <c r="A210" s="476"/>
      <c r="B210" s="271" t="s">
        <v>695</v>
      </c>
      <c r="C210" s="229"/>
      <c r="D210" s="229"/>
      <c r="E210" s="184" t="s">
        <v>414</v>
      </c>
      <c r="F210" s="230">
        <v>642</v>
      </c>
      <c r="G210" s="230" t="s">
        <v>555</v>
      </c>
      <c r="H210" s="230" t="s">
        <v>645</v>
      </c>
      <c r="I210" s="230" t="s">
        <v>727</v>
      </c>
      <c r="J210" s="230" t="s">
        <v>727</v>
      </c>
      <c r="K210" s="230" t="s">
        <v>645</v>
      </c>
      <c r="L210" s="184" t="s">
        <v>21</v>
      </c>
      <c r="M210" s="272">
        <v>45838</v>
      </c>
      <c r="N210" s="272">
        <v>45838</v>
      </c>
      <c r="O210" s="331" t="s">
        <v>21</v>
      </c>
      <c r="P210" s="331" t="s">
        <v>21</v>
      </c>
      <c r="Q210" s="331" t="s">
        <v>21</v>
      </c>
      <c r="R210" s="331" t="s">
        <v>21</v>
      </c>
      <c r="T210" s="330"/>
    </row>
    <row r="211" spans="1:20" ht="25.5" x14ac:dyDescent="0.2">
      <c r="A211" s="477"/>
      <c r="B211" s="273" t="s">
        <v>697</v>
      </c>
      <c r="C211" s="253"/>
      <c r="D211" s="253"/>
      <c r="E211" s="184" t="s">
        <v>414</v>
      </c>
      <c r="F211" s="226">
        <v>642</v>
      </c>
      <c r="G211" s="226" t="s">
        <v>708</v>
      </c>
      <c r="H211" s="226" t="s">
        <v>709</v>
      </c>
      <c r="I211" s="226" t="s">
        <v>728</v>
      </c>
      <c r="J211" s="226" t="s">
        <v>728</v>
      </c>
      <c r="K211" s="226" t="s">
        <v>709</v>
      </c>
      <c r="L211" s="227" t="s">
        <v>21</v>
      </c>
      <c r="M211" s="272">
        <v>45838</v>
      </c>
      <c r="N211" s="272">
        <v>45838</v>
      </c>
      <c r="O211" s="331" t="s">
        <v>21</v>
      </c>
      <c r="P211" s="331" t="s">
        <v>21</v>
      </c>
      <c r="Q211" s="331" t="s">
        <v>21</v>
      </c>
      <c r="R211" s="331" t="s">
        <v>21</v>
      </c>
      <c r="T211" s="330"/>
    </row>
    <row r="212" spans="1:20" ht="38.25" x14ac:dyDescent="0.2">
      <c r="A212" s="475" t="s">
        <v>657</v>
      </c>
      <c r="B212" s="265" t="s">
        <v>189</v>
      </c>
      <c r="C212" s="266" t="s">
        <v>687</v>
      </c>
      <c r="D212" s="265" t="s">
        <v>536</v>
      </c>
      <c r="E212" s="265" t="s">
        <v>187</v>
      </c>
      <c r="F212" s="267">
        <v>642</v>
      </c>
      <c r="G212" s="267" t="s">
        <v>688</v>
      </c>
      <c r="H212" s="267" t="s">
        <v>689</v>
      </c>
      <c r="I212" s="267" t="s">
        <v>729</v>
      </c>
      <c r="J212" s="267" t="s">
        <v>729</v>
      </c>
      <c r="K212" s="267" t="s">
        <v>689</v>
      </c>
      <c r="L212" s="265" t="s">
        <v>21</v>
      </c>
      <c r="M212" s="274">
        <v>46022</v>
      </c>
      <c r="N212" s="274">
        <v>46022</v>
      </c>
      <c r="O212" s="237">
        <v>2592910</v>
      </c>
      <c r="P212" s="237"/>
      <c r="Q212" s="237">
        <v>1944682.5</v>
      </c>
      <c r="R212" s="237">
        <v>1276455</v>
      </c>
      <c r="T212" s="330"/>
    </row>
    <row r="213" spans="1:20" ht="38.25" x14ac:dyDescent="0.2">
      <c r="A213" s="476"/>
      <c r="B213" s="271" t="s">
        <v>691</v>
      </c>
      <c r="C213" s="229"/>
      <c r="D213" s="229"/>
      <c r="E213" s="184" t="s">
        <v>187</v>
      </c>
      <c r="F213" s="230">
        <v>642</v>
      </c>
      <c r="G213" s="230" t="s">
        <v>692</v>
      </c>
      <c r="H213" s="230" t="s">
        <v>693</v>
      </c>
      <c r="I213" s="230" t="s">
        <v>730</v>
      </c>
      <c r="J213" s="230" t="s">
        <v>730</v>
      </c>
      <c r="K213" s="230" t="s">
        <v>693</v>
      </c>
      <c r="L213" s="184" t="s">
        <v>21</v>
      </c>
      <c r="M213" s="272">
        <v>45838</v>
      </c>
      <c r="N213" s="272">
        <v>45838</v>
      </c>
      <c r="O213" s="331" t="s">
        <v>21</v>
      </c>
      <c r="P213" s="331" t="s">
        <v>21</v>
      </c>
      <c r="Q213" s="331" t="s">
        <v>21</v>
      </c>
      <c r="R213" s="331" t="s">
        <v>21</v>
      </c>
      <c r="T213" s="330"/>
    </row>
    <row r="214" spans="1:20" ht="38.25" x14ac:dyDescent="0.2">
      <c r="A214" s="476"/>
      <c r="B214" s="271" t="s">
        <v>695</v>
      </c>
      <c r="C214" s="229"/>
      <c r="D214" s="229"/>
      <c r="E214" s="184" t="s">
        <v>414</v>
      </c>
      <c r="F214" s="230">
        <v>642</v>
      </c>
      <c r="G214" s="230" t="s">
        <v>692</v>
      </c>
      <c r="H214" s="230" t="s">
        <v>693</v>
      </c>
      <c r="I214" s="230" t="s">
        <v>731</v>
      </c>
      <c r="J214" s="230" t="s">
        <v>731</v>
      </c>
      <c r="K214" s="230" t="s">
        <v>693</v>
      </c>
      <c r="L214" s="184" t="s">
        <v>21</v>
      </c>
      <c r="M214" s="272">
        <v>45838</v>
      </c>
      <c r="N214" s="272">
        <v>45838</v>
      </c>
      <c r="O214" s="331" t="s">
        <v>21</v>
      </c>
      <c r="P214" s="331" t="s">
        <v>21</v>
      </c>
      <c r="Q214" s="331" t="s">
        <v>21</v>
      </c>
      <c r="R214" s="331" t="s">
        <v>21</v>
      </c>
      <c r="T214" s="330"/>
    </row>
    <row r="215" spans="1:20" ht="25.5" x14ac:dyDescent="0.2">
      <c r="A215" s="477"/>
      <c r="B215" s="273" t="s">
        <v>697</v>
      </c>
      <c r="C215" s="253"/>
      <c r="D215" s="253"/>
      <c r="E215" s="184" t="s">
        <v>414</v>
      </c>
      <c r="F215" s="226">
        <v>642</v>
      </c>
      <c r="G215" s="226" t="s">
        <v>698</v>
      </c>
      <c r="H215" s="226" t="s">
        <v>699</v>
      </c>
      <c r="I215" s="226" t="s">
        <v>712</v>
      </c>
      <c r="J215" s="226" t="s">
        <v>712</v>
      </c>
      <c r="K215" s="226" t="s">
        <v>699</v>
      </c>
      <c r="L215" s="227" t="s">
        <v>21</v>
      </c>
      <c r="M215" s="272">
        <v>45838</v>
      </c>
      <c r="N215" s="272">
        <v>45838</v>
      </c>
      <c r="O215" s="331" t="s">
        <v>21</v>
      </c>
      <c r="P215" s="331" t="s">
        <v>21</v>
      </c>
      <c r="Q215" s="331" t="s">
        <v>21</v>
      </c>
      <c r="R215" s="331" t="s">
        <v>21</v>
      </c>
      <c r="T215" s="330"/>
    </row>
    <row r="216" spans="1:20" ht="38.25" x14ac:dyDescent="0.2">
      <c r="A216" s="475" t="s">
        <v>732</v>
      </c>
      <c r="B216" s="265" t="s">
        <v>189</v>
      </c>
      <c r="C216" s="266" t="s">
        <v>687</v>
      </c>
      <c r="D216" s="265" t="s">
        <v>536</v>
      </c>
      <c r="E216" s="265" t="s">
        <v>187</v>
      </c>
      <c r="F216" s="267">
        <v>642</v>
      </c>
      <c r="G216" s="267" t="s">
        <v>706</v>
      </c>
      <c r="H216" s="267" t="s">
        <v>707</v>
      </c>
      <c r="I216" s="267" t="s">
        <v>733</v>
      </c>
      <c r="J216" s="267" t="s">
        <v>733</v>
      </c>
      <c r="K216" s="267" t="s">
        <v>707</v>
      </c>
      <c r="L216" s="265" t="s">
        <v>21</v>
      </c>
      <c r="M216" s="274">
        <v>46022</v>
      </c>
      <c r="N216" s="274">
        <v>46022</v>
      </c>
      <c r="O216" s="237">
        <v>2383831.08</v>
      </c>
      <c r="P216" s="237">
        <f>O216-R216</f>
        <v>1343274.08</v>
      </c>
      <c r="Q216" s="237">
        <v>1787873.31</v>
      </c>
      <c r="R216" s="237">
        <v>1040557</v>
      </c>
      <c r="T216" s="330"/>
    </row>
    <row r="217" spans="1:20" ht="38.25" x14ac:dyDescent="0.2">
      <c r="A217" s="476"/>
      <c r="B217" s="271" t="s">
        <v>691</v>
      </c>
      <c r="C217" s="229"/>
      <c r="D217" s="229"/>
      <c r="E217" s="184" t="s">
        <v>187</v>
      </c>
      <c r="F217" s="230">
        <v>642</v>
      </c>
      <c r="G217" s="230" t="s">
        <v>555</v>
      </c>
      <c r="H217" s="230" t="s">
        <v>645</v>
      </c>
      <c r="I217" s="230" t="s">
        <v>734</v>
      </c>
      <c r="J217" s="230" t="s">
        <v>734</v>
      </c>
      <c r="K217" s="230" t="s">
        <v>645</v>
      </c>
      <c r="L217" s="184" t="s">
        <v>21</v>
      </c>
      <c r="M217" s="272">
        <v>45838</v>
      </c>
      <c r="N217" s="272">
        <v>45838</v>
      </c>
      <c r="O217" s="331" t="s">
        <v>21</v>
      </c>
      <c r="P217" s="331" t="s">
        <v>21</v>
      </c>
      <c r="Q217" s="331" t="s">
        <v>21</v>
      </c>
      <c r="R217" s="331" t="s">
        <v>21</v>
      </c>
      <c r="T217" s="330"/>
    </row>
    <row r="218" spans="1:20" ht="38.25" x14ac:dyDescent="0.2">
      <c r="A218" s="476"/>
      <c r="B218" s="271" t="s">
        <v>695</v>
      </c>
      <c r="C218" s="229"/>
      <c r="D218" s="229"/>
      <c r="E218" s="184" t="s">
        <v>414</v>
      </c>
      <c r="F218" s="230">
        <v>642</v>
      </c>
      <c r="G218" s="230" t="s">
        <v>555</v>
      </c>
      <c r="H218" s="230" t="s">
        <v>645</v>
      </c>
      <c r="I218" s="230" t="s">
        <v>735</v>
      </c>
      <c r="J218" s="230" t="s">
        <v>735</v>
      </c>
      <c r="K218" s="230" t="s">
        <v>645</v>
      </c>
      <c r="L218" s="184" t="s">
        <v>21</v>
      </c>
      <c r="M218" s="272">
        <v>45838</v>
      </c>
      <c r="N218" s="272">
        <v>45838</v>
      </c>
      <c r="O218" s="331" t="s">
        <v>21</v>
      </c>
      <c r="P218" s="331" t="s">
        <v>21</v>
      </c>
      <c r="Q218" s="331" t="s">
        <v>21</v>
      </c>
      <c r="R218" s="331" t="s">
        <v>21</v>
      </c>
      <c r="T218" s="330"/>
    </row>
    <row r="219" spans="1:20" ht="25.5" x14ac:dyDescent="0.2">
      <c r="A219" s="477"/>
      <c r="B219" s="273" t="s">
        <v>697</v>
      </c>
      <c r="C219" s="253"/>
      <c r="D219" s="253"/>
      <c r="E219" s="184" t="s">
        <v>414</v>
      </c>
      <c r="F219" s="226">
        <v>642</v>
      </c>
      <c r="G219" s="226" t="s">
        <v>708</v>
      </c>
      <c r="H219" s="226" t="s">
        <v>709</v>
      </c>
      <c r="I219" s="226" t="s">
        <v>736</v>
      </c>
      <c r="J219" s="226" t="s">
        <v>736</v>
      </c>
      <c r="K219" s="226" t="s">
        <v>709</v>
      </c>
      <c r="L219" s="227" t="s">
        <v>21</v>
      </c>
      <c r="M219" s="272">
        <v>45838</v>
      </c>
      <c r="N219" s="272">
        <v>45838</v>
      </c>
      <c r="O219" s="331" t="s">
        <v>21</v>
      </c>
      <c r="P219" s="331" t="s">
        <v>21</v>
      </c>
      <c r="Q219" s="331" t="s">
        <v>21</v>
      </c>
      <c r="R219" s="331" t="s">
        <v>21</v>
      </c>
      <c r="T219" s="330"/>
    </row>
    <row r="220" spans="1:20" ht="38.25" x14ac:dyDescent="0.2">
      <c r="A220" s="475" t="s">
        <v>663</v>
      </c>
      <c r="B220" s="265" t="s">
        <v>189</v>
      </c>
      <c r="C220" s="266" t="s">
        <v>687</v>
      </c>
      <c r="D220" s="265" t="s">
        <v>536</v>
      </c>
      <c r="E220" s="265" t="s">
        <v>187</v>
      </c>
      <c r="F220" s="267">
        <v>642</v>
      </c>
      <c r="G220" s="267" t="s">
        <v>706</v>
      </c>
      <c r="H220" s="267" t="s">
        <v>707</v>
      </c>
      <c r="I220" s="267" t="s">
        <v>737</v>
      </c>
      <c r="J220" s="267" t="s">
        <v>737</v>
      </c>
      <c r="K220" s="267" t="s">
        <v>707</v>
      </c>
      <c r="L220" s="265" t="s">
        <v>21</v>
      </c>
      <c r="M220" s="274">
        <v>46022</v>
      </c>
      <c r="N220" s="274">
        <v>46022</v>
      </c>
      <c r="O220" s="237">
        <v>2195122.33</v>
      </c>
      <c r="P220" s="237"/>
      <c r="Q220" s="237">
        <v>1646341.75</v>
      </c>
      <c r="R220" s="237">
        <v>1031540.5</v>
      </c>
      <c r="S220" s="330"/>
      <c r="T220" s="330"/>
    </row>
    <row r="221" spans="1:20" ht="38.25" x14ac:dyDescent="0.2">
      <c r="A221" s="476"/>
      <c r="B221" s="271" t="s">
        <v>691</v>
      </c>
      <c r="C221" s="229"/>
      <c r="D221" s="229"/>
      <c r="E221" s="184" t="s">
        <v>187</v>
      </c>
      <c r="F221" s="230">
        <v>642</v>
      </c>
      <c r="G221" s="230" t="s">
        <v>555</v>
      </c>
      <c r="H221" s="230" t="s">
        <v>645</v>
      </c>
      <c r="I221" s="321" t="s">
        <v>738</v>
      </c>
      <c r="J221" s="321" t="s">
        <v>738</v>
      </c>
      <c r="K221" s="230" t="s">
        <v>645</v>
      </c>
      <c r="L221" s="184" t="s">
        <v>21</v>
      </c>
      <c r="M221" s="272">
        <v>45838</v>
      </c>
      <c r="N221" s="272">
        <v>45838</v>
      </c>
      <c r="O221" s="331" t="s">
        <v>21</v>
      </c>
      <c r="P221" s="331" t="s">
        <v>21</v>
      </c>
      <c r="Q221" s="331" t="s">
        <v>21</v>
      </c>
      <c r="R221" s="331" t="s">
        <v>21</v>
      </c>
      <c r="S221" s="330"/>
      <c r="T221" s="330"/>
    </row>
    <row r="222" spans="1:20" ht="38.25" x14ac:dyDescent="0.2">
      <c r="A222" s="476"/>
      <c r="B222" s="271" t="s">
        <v>695</v>
      </c>
      <c r="C222" s="229"/>
      <c r="D222" s="229"/>
      <c r="E222" s="184" t="s">
        <v>414</v>
      </c>
      <c r="F222" s="230">
        <v>642</v>
      </c>
      <c r="G222" s="230" t="s">
        <v>555</v>
      </c>
      <c r="H222" s="230" t="s">
        <v>645</v>
      </c>
      <c r="I222" s="321" t="s">
        <v>738</v>
      </c>
      <c r="J222" s="321" t="s">
        <v>738</v>
      </c>
      <c r="K222" s="230" t="s">
        <v>645</v>
      </c>
      <c r="L222" s="184" t="s">
        <v>21</v>
      </c>
      <c r="M222" s="272">
        <v>45838</v>
      </c>
      <c r="N222" s="272">
        <v>45838</v>
      </c>
      <c r="O222" s="331" t="s">
        <v>21</v>
      </c>
      <c r="P222" s="331" t="s">
        <v>21</v>
      </c>
      <c r="Q222" s="331" t="s">
        <v>21</v>
      </c>
      <c r="R222" s="331" t="s">
        <v>21</v>
      </c>
      <c r="T222" s="330"/>
    </row>
    <row r="223" spans="1:20" ht="25.5" x14ac:dyDescent="0.2">
      <c r="A223" s="477"/>
      <c r="B223" s="273" t="s">
        <v>697</v>
      </c>
      <c r="C223" s="253"/>
      <c r="D223" s="253"/>
      <c r="E223" s="184" t="s">
        <v>414</v>
      </c>
      <c r="F223" s="226">
        <v>642</v>
      </c>
      <c r="G223" s="226" t="s">
        <v>708</v>
      </c>
      <c r="H223" s="226" t="s">
        <v>709</v>
      </c>
      <c r="I223" s="321" t="s">
        <v>704</v>
      </c>
      <c r="J223" s="321" t="s">
        <v>704</v>
      </c>
      <c r="K223" s="226" t="s">
        <v>709</v>
      </c>
      <c r="L223" s="227" t="s">
        <v>21</v>
      </c>
      <c r="M223" s="272">
        <v>45838</v>
      </c>
      <c r="N223" s="272">
        <v>45838</v>
      </c>
      <c r="O223" s="331" t="s">
        <v>21</v>
      </c>
      <c r="P223" s="331" t="s">
        <v>21</v>
      </c>
      <c r="Q223" s="331" t="s">
        <v>21</v>
      </c>
      <c r="R223" s="331" t="s">
        <v>21</v>
      </c>
      <c r="T223" s="330"/>
    </row>
    <row r="224" spans="1:20" ht="38.25" x14ac:dyDescent="0.2">
      <c r="A224" s="475" t="s">
        <v>665</v>
      </c>
      <c r="B224" s="265" t="s">
        <v>189</v>
      </c>
      <c r="C224" s="266" t="s">
        <v>687</v>
      </c>
      <c r="D224" s="265" t="s">
        <v>536</v>
      </c>
      <c r="E224" s="265" t="s">
        <v>187</v>
      </c>
      <c r="F224" s="267">
        <v>642</v>
      </c>
      <c r="G224" s="267" t="s">
        <v>706</v>
      </c>
      <c r="H224" s="267" t="s">
        <v>707</v>
      </c>
      <c r="I224" s="267" t="s">
        <v>739</v>
      </c>
      <c r="J224" s="267">
        <v>346</v>
      </c>
      <c r="K224" s="267" t="s">
        <v>739</v>
      </c>
      <c r="L224" s="265" t="s">
        <v>21</v>
      </c>
      <c r="M224" s="274">
        <v>46022</v>
      </c>
      <c r="N224" s="274">
        <v>46022</v>
      </c>
      <c r="O224" s="237">
        <v>2343320.35</v>
      </c>
      <c r="P224" s="237"/>
      <c r="Q224" s="237">
        <v>1757490.26</v>
      </c>
      <c r="R224" s="237">
        <v>1059192.1200000001</v>
      </c>
      <c r="T224" s="330"/>
    </row>
    <row r="225" spans="1:20" ht="25.5" x14ac:dyDescent="0.2">
      <c r="A225" s="476"/>
      <c r="B225" s="271" t="s">
        <v>639</v>
      </c>
      <c r="C225" s="229"/>
      <c r="D225" s="229"/>
      <c r="E225" s="184" t="s">
        <v>187</v>
      </c>
      <c r="F225" s="230">
        <v>642</v>
      </c>
      <c r="G225" s="230" t="s">
        <v>555</v>
      </c>
      <c r="H225" s="230" t="s">
        <v>645</v>
      </c>
      <c r="I225" s="230" t="s">
        <v>645</v>
      </c>
      <c r="J225" s="230">
        <v>114</v>
      </c>
      <c r="K225" s="230" t="s">
        <v>645</v>
      </c>
      <c r="L225" s="184" t="s">
        <v>21</v>
      </c>
      <c r="M225" s="272">
        <v>45838</v>
      </c>
      <c r="N225" s="272">
        <v>45838</v>
      </c>
      <c r="O225" s="331" t="s">
        <v>21</v>
      </c>
      <c r="P225" s="331" t="s">
        <v>21</v>
      </c>
      <c r="Q225" s="331" t="s">
        <v>21</v>
      </c>
      <c r="R225" s="331" t="s">
        <v>21</v>
      </c>
      <c r="T225" s="330"/>
    </row>
    <row r="226" spans="1:20" ht="25.5" x14ac:dyDescent="0.2">
      <c r="A226" s="476"/>
      <c r="B226" s="271" t="s">
        <v>640</v>
      </c>
      <c r="C226" s="229"/>
      <c r="D226" s="229"/>
      <c r="E226" s="184" t="s">
        <v>414</v>
      </c>
      <c r="F226" s="230">
        <v>642</v>
      </c>
      <c r="G226" s="230" t="s">
        <v>555</v>
      </c>
      <c r="H226" s="230" t="s">
        <v>645</v>
      </c>
      <c r="I226" s="230" t="s">
        <v>645</v>
      </c>
      <c r="J226" s="230">
        <v>116</v>
      </c>
      <c r="K226" s="230" t="s">
        <v>645</v>
      </c>
      <c r="L226" s="184" t="s">
        <v>21</v>
      </c>
      <c r="M226" s="272">
        <v>45838</v>
      </c>
      <c r="N226" s="272">
        <v>45838</v>
      </c>
      <c r="O226" s="331" t="s">
        <v>21</v>
      </c>
      <c r="P226" s="331" t="s">
        <v>21</v>
      </c>
      <c r="Q226" s="331" t="s">
        <v>21</v>
      </c>
      <c r="R226" s="331" t="s">
        <v>21</v>
      </c>
      <c r="T226" s="330"/>
    </row>
    <row r="227" spans="1:20" ht="25.5" x14ac:dyDescent="0.2">
      <c r="A227" s="477"/>
      <c r="B227" s="273" t="s">
        <v>641</v>
      </c>
      <c r="C227" s="253"/>
      <c r="D227" s="253"/>
      <c r="E227" s="184" t="s">
        <v>414</v>
      </c>
      <c r="F227" s="226">
        <v>642</v>
      </c>
      <c r="G227" s="226" t="s">
        <v>708</v>
      </c>
      <c r="H227" s="226" t="s">
        <v>709</v>
      </c>
      <c r="I227" s="226" t="s">
        <v>728</v>
      </c>
      <c r="J227" s="226">
        <v>116</v>
      </c>
      <c r="K227" s="226" t="s">
        <v>728</v>
      </c>
      <c r="L227" s="227" t="s">
        <v>21</v>
      </c>
      <c r="M227" s="272">
        <v>45838</v>
      </c>
      <c r="N227" s="272">
        <v>45838</v>
      </c>
      <c r="O227" s="331" t="s">
        <v>21</v>
      </c>
      <c r="P227" s="331" t="s">
        <v>21</v>
      </c>
      <c r="Q227" s="331" t="s">
        <v>21</v>
      </c>
      <c r="R227" s="331" t="s">
        <v>21</v>
      </c>
      <c r="T227" s="330"/>
    </row>
    <row r="228" spans="1:20" ht="38.25" x14ac:dyDescent="0.2">
      <c r="A228" s="475" t="s">
        <v>666</v>
      </c>
      <c r="B228" s="265" t="s">
        <v>189</v>
      </c>
      <c r="C228" s="266" t="s">
        <v>687</v>
      </c>
      <c r="D228" s="265" t="s">
        <v>536</v>
      </c>
      <c r="E228" s="265" t="s">
        <v>187</v>
      </c>
      <c r="F228" s="267">
        <v>642</v>
      </c>
      <c r="G228" s="267" t="s">
        <v>706</v>
      </c>
      <c r="H228" s="267" t="s">
        <v>707</v>
      </c>
      <c r="I228" s="267" t="s">
        <v>707</v>
      </c>
      <c r="J228" s="267" t="s">
        <v>707</v>
      </c>
      <c r="K228" s="267" t="s">
        <v>707</v>
      </c>
      <c r="L228" s="265" t="s">
        <v>21</v>
      </c>
      <c r="M228" s="274">
        <v>46022</v>
      </c>
      <c r="N228" s="274">
        <v>46022</v>
      </c>
      <c r="O228" s="237">
        <v>2182507.2000000002</v>
      </c>
      <c r="P228" s="237"/>
      <c r="Q228" s="237">
        <v>1636880.4</v>
      </c>
      <c r="R228" s="237">
        <v>1103547.1000000001</v>
      </c>
      <c r="T228" s="330"/>
    </row>
    <row r="229" spans="1:20" ht="25.5" x14ac:dyDescent="0.2">
      <c r="A229" s="476"/>
      <c r="B229" s="271" t="s">
        <v>639</v>
      </c>
      <c r="C229" s="229"/>
      <c r="D229" s="229"/>
      <c r="E229" s="184" t="s">
        <v>187</v>
      </c>
      <c r="F229" s="230">
        <v>642</v>
      </c>
      <c r="G229" s="230" t="s">
        <v>555</v>
      </c>
      <c r="H229" s="230" t="s">
        <v>645</v>
      </c>
      <c r="I229" s="230" t="s">
        <v>645</v>
      </c>
      <c r="J229" s="230" t="s">
        <v>645</v>
      </c>
      <c r="K229" s="230" t="s">
        <v>645</v>
      </c>
      <c r="L229" s="184" t="s">
        <v>21</v>
      </c>
      <c r="M229" s="272">
        <v>45838</v>
      </c>
      <c r="N229" s="272">
        <v>45838</v>
      </c>
      <c r="O229" s="331" t="s">
        <v>21</v>
      </c>
      <c r="P229" s="331" t="s">
        <v>21</v>
      </c>
      <c r="Q229" s="331" t="s">
        <v>21</v>
      </c>
      <c r="R229" s="331" t="s">
        <v>21</v>
      </c>
      <c r="T229" s="330"/>
    </row>
    <row r="230" spans="1:20" ht="25.5" x14ac:dyDescent="0.2">
      <c r="A230" s="476"/>
      <c r="B230" s="271" t="s">
        <v>640</v>
      </c>
      <c r="C230" s="229"/>
      <c r="D230" s="229"/>
      <c r="E230" s="184" t="s">
        <v>414</v>
      </c>
      <c r="F230" s="230">
        <v>642</v>
      </c>
      <c r="G230" s="230" t="s">
        <v>555</v>
      </c>
      <c r="H230" s="230" t="s">
        <v>645</v>
      </c>
      <c r="I230" s="230" t="s">
        <v>645</v>
      </c>
      <c r="J230" s="230" t="s">
        <v>645</v>
      </c>
      <c r="K230" s="230" t="s">
        <v>645</v>
      </c>
      <c r="L230" s="184" t="s">
        <v>21</v>
      </c>
      <c r="M230" s="272">
        <v>45838</v>
      </c>
      <c r="N230" s="272">
        <v>45838</v>
      </c>
      <c r="O230" s="331" t="s">
        <v>21</v>
      </c>
      <c r="P230" s="331" t="s">
        <v>21</v>
      </c>
      <c r="Q230" s="331" t="s">
        <v>21</v>
      </c>
      <c r="R230" s="331" t="s">
        <v>21</v>
      </c>
      <c r="T230" s="330"/>
    </row>
    <row r="231" spans="1:20" ht="25.5" x14ac:dyDescent="0.2">
      <c r="A231" s="477"/>
      <c r="B231" s="273" t="s">
        <v>641</v>
      </c>
      <c r="C231" s="253"/>
      <c r="D231" s="253"/>
      <c r="E231" s="184" t="s">
        <v>414</v>
      </c>
      <c r="F231" s="226">
        <v>642</v>
      </c>
      <c r="G231" s="226" t="s">
        <v>708</v>
      </c>
      <c r="H231" s="226" t="s">
        <v>709</v>
      </c>
      <c r="I231" s="226" t="s">
        <v>709</v>
      </c>
      <c r="J231" s="226" t="s">
        <v>709</v>
      </c>
      <c r="K231" s="226" t="s">
        <v>709</v>
      </c>
      <c r="L231" s="227" t="s">
        <v>21</v>
      </c>
      <c r="M231" s="272">
        <v>45838</v>
      </c>
      <c r="N231" s="272">
        <v>45838</v>
      </c>
      <c r="O231" s="331" t="s">
        <v>21</v>
      </c>
      <c r="P231" s="331" t="s">
        <v>21</v>
      </c>
      <c r="Q231" s="331" t="s">
        <v>21</v>
      </c>
      <c r="R231" s="331" t="s">
        <v>21</v>
      </c>
      <c r="T231" s="330"/>
    </row>
    <row r="232" spans="1:20" ht="38.25" x14ac:dyDescent="0.2">
      <c r="A232" s="475" t="s">
        <v>740</v>
      </c>
      <c r="B232" s="265" t="s">
        <v>189</v>
      </c>
      <c r="C232" s="266" t="s">
        <v>687</v>
      </c>
      <c r="D232" s="265" t="s">
        <v>536</v>
      </c>
      <c r="E232" s="265" t="s">
        <v>187</v>
      </c>
      <c r="F232" s="267">
        <v>642</v>
      </c>
      <c r="G232" s="267" t="s">
        <v>688</v>
      </c>
      <c r="H232" s="267" t="s">
        <v>689</v>
      </c>
      <c r="I232" s="267" t="s">
        <v>741</v>
      </c>
      <c r="J232" s="267" t="s">
        <v>741</v>
      </c>
      <c r="K232" s="267" t="s">
        <v>689</v>
      </c>
      <c r="L232" s="265" t="s">
        <v>21</v>
      </c>
      <c r="M232" s="274">
        <v>46022</v>
      </c>
      <c r="N232" s="274">
        <v>46022</v>
      </c>
      <c r="O232" s="237">
        <v>2872342.8</v>
      </c>
      <c r="P232" s="237"/>
      <c r="Q232" s="237">
        <v>2154257.1</v>
      </c>
      <c r="R232" s="237">
        <v>1436171.4</v>
      </c>
      <c r="T232" s="330"/>
    </row>
    <row r="233" spans="1:20" ht="25.5" x14ac:dyDescent="0.2">
      <c r="A233" s="476"/>
      <c r="B233" s="271" t="s">
        <v>639</v>
      </c>
      <c r="C233" s="229"/>
      <c r="D233" s="229"/>
      <c r="E233" s="184" t="s">
        <v>187</v>
      </c>
      <c r="F233" s="230">
        <v>642</v>
      </c>
      <c r="G233" s="230" t="s">
        <v>692</v>
      </c>
      <c r="H233" s="230" t="s">
        <v>693</v>
      </c>
      <c r="I233" s="230" t="s">
        <v>742</v>
      </c>
      <c r="J233" s="230" t="s">
        <v>742</v>
      </c>
      <c r="K233" s="230" t="s">
        <v>693</v>
      </c>
      <c r="L233" s="184" t="s">
        <v>21</v>
      </c>
      <c r="M233" s="272">
        <v>45838</v>
      </c>
      <c r="N233" s="272">
        <v>45838</v>
      </c>
      <c r="O233" s="331" t="s">
        <v>21</v>
      </c>
      <c r="P233" s="331" t="s">
        <v>21</v>
      </c>
      <c r="Q233" s="331" t="s">
        <v>21</v>
      </c>
      <c r="R233" s="331" t="s">
        <v>21</v>
      </c>
      <c r="T233" s="330"/>
    </row>
    <row r="234" spans="1:20" ht="25.5" x14ac:dyDescent="0.2">
      <c r="A234" s="476"/>
      <c r="B234" s="271" t="s">
        <v>640</v>
      </c>
      <c r="C234" s="229"/>
      <c r="D234" s="229"/>
      <c r="E234" s="184" t="s">
        <v>414</v>
      </c>
      <c r="F234" s="230">
        <v>642</v>
      </c>
      <c r="G234" s="230" t="s">
        <v>692</v>
      </c>
      <c r="H234" s="230" t="s">
        <v>693</v>
      </c>
      <c r="I234" s="230" t="s">
        <v>743</v>
      </c>
      <c r="J234" s="230" t="s">
        <v>743</v>
      </c>
      <c r="K234" s="230" t="s">
        <v>693</v>
      </c>
      <c r="L234" s="184" t="s">
        <v>21</v>
      </c>
      <c r="M234" s="272">
        <v>45838</v>
      </c>
      <c r="N234" s="272">
        <v>45838</v>
      </c>
      <c r="O234" s="331" t="s">
        <v>21</v>
      </c>
      <c r="P234" s="331" t="s">
        <v>21</v>
      </c>
      <c r="Q234" s="331" t="s">
        <v>21</v>
      </c>
      <c r="R234" s="331" t="s">
        <v>21</v>
      </c>
      <c r="T234" s="330"/>
    </row>
    <row r="235" spans="1:20" ht="25.5" x14ac:dyDescent="0.2">
      <c r="A235" s="477"/>
      <c r="B235" s="273" t="s">
        <v>641</v>
      </c>
      <c r="C235" s="253"/>
      <c r="D235" s="253"/>
      <c r="E235" s="184" t="s">
        <v>414</v>
      </c>
      <c r="F235" s="226">
        <v>642</v>
      </c>
      <c r="G235" s="226" t="s">
        <v>698</v>
      </c>
      <c r="H235" s="226" t="s">
        <v>699</v>
      </c>
      <c r="I235" s="226" t="s">
        <v>700</v>
      </c>
      <c r="J235" s="226" t="s">
        <v>700</v>
      </c>
      <c r="K235" s="226" t="s">
        <v>699</v>
      </c>
      <c r="L235" s="227" t="s">
        <v>21</v>
      </c>
      <c r="M235" s="272">
        <v>45838</v>
      </c>
      <c r="N235" s="272">
        <v>45838</v>
      </c>
      <c r="O235" s="331" t="s">
        <v>21</v>
      </c>
      <c r="P235" s="331" t="s">
        <v>21</v>
      </c>
      <c r="Q235" s="331" t="s">
        <v>21</v>
      </c>
      <c r="R235" s="331" t="s">
        <v>21</v>
      </c>
      <c r="T235" s="330"/>
    </row>
    <row r="236" spans="1:20" ht="38.25" x14ac:dyDescent="0.2">
      <c r="A236" s="475" t="s">
        <v>669</v>
      </c>
      <c r="B236" s="265" t="s">
        <v>189</v>
      </c>
      <c r="C236" s="266" t="s">
        <v>687</v>
      </c>
      <c r="D236" s="265" t="s">
        <v>536</v>
      </c>
      <c r="E236" s="265" t="s">
        <v>187</v>
      </c>
      <c r="F236" s="267">
        <v>642</v>
      </c>
      <c r="G236" s="267" t="s">
        <v>688</v>
      </c>
      <c r="H236" s="267" t="s">
        <v>689</v>
      </c>
      <c r="I236" s="267" t="s">
        <v>744</v>
      </c>
      <c r="J236" s="267" t="s">
        <v>744</v>
      </c>
      <c r="K236" s="267" t="s">
        <v>689</v>
      </c>
      <c r="L236" s="265" t="s">
        <v>21</v>
      </c>
      <c r="M236" s="274">
        <v>46022</v>
      </c>
      <c r="N236" s="274">
        <v>46022</v>
      </c>
      <c r="O236" s="237">
        <v>2584966.7200000002</v>
      </c>
      <c r="P236" s="237"/>
      <c r="Q236" s="237">
        <v>1938725.04</v>
      </c>
      <c r="R236" s="237">
        <v>362196.22</v>
      </c>
      <c r="T236" s="330"/>
    </row>
    <row r="237" spans="1:20" ht="25.5" x14ac:dyDescent="0.2">
      <c r="A237" s="476"/>
      <c r="B237" s="271" t="s">
        <v>639</v>
      </c>
      <c r="C237" s="229"/>
      <c r="D237" s="229"/>
      <c r="E237" s="184" t="s">
        <v>187</v>
      </c>
      <c r="F237" s="230">
        <v>642</v>
      </c>
      <c r="G237" s="230" t="s">
        <v>692</v>
      </c>
      <c r="H237" s="230" t="s">
        <v>693</v>
      </c>
      <c r="I237" s="230" t="s">
        <v>745</v>
      </c>
      <c r="J237" s="230" t="s">
        <v>745</v>
      </c>
      <c r="K237" s="230" t="s">
        <v>693</v>
      </c>
      <c r="L237" s="184" t="s">
        <v>21</v>
      </c>
      <c r="M237" s="272">
        <v>45838</v>
      </c>
      <c r="N237" s="272">
        <v>45838</v>
      </c>
      <c r="O237" s="331" t="s">
        <v>21</v>
      </c>
      <c r="P237" s="331" t="s">
        <v>21</v>
      </c>
      <c r="Q237" s="331" t="s">
        <v>21</v>
      </c>
      <c r="R237" s="331" t="s">
        <v>21</v>
      </c>
      <c r="T237" s="330"/>
    </row>
    <row r="238" spans="1:20" ht="25.5" x14ac:dyDescent="0.2">
      <c r="A238" s="476"/>
      <c r="B238" s="271" t="s">
        <v>640</v>
      </c>
      <c r="C238" s="229"/>
      <c r="D238" s="229"/>
      <c r="E238" s="184" t="s">
        <v>414</v>
      </c>
      <c r="F238" s="230">
        <v>642</v>
      </c>
      <c r="G238" s="230" t="s">
        <v>692</v>
      </c>
      <c r="H238" s="230" t="s">
        <v>693</v>
      </c>
      <c r="I238" s="230" t="s">
        <v>746</v>
      </c>
      <c r="J238" s="230" t="s">
        <v>746</v>
      </c>
      <c r="K238" s="230" t="s">
        <v>693</v>
      </c>
      <c r="L238" s="184" t="s">
        <v>21</v>
      </c>
      <c r="M238" s="272">
        <v>45838</v>
      </c>
      <c r="N238" s="272">
        <v>45838</v>
      </c>
      <c r="O238" s="331" t="s">
        <v>21</v>
      </c>
      <c r="P238" s="331" t="s">
        <v>21</v>
      </c>
      <c r="Q238" s="331" t="s">
        <v>21</v>
      </c>
      <c r="R238" s="331" t="s">
        <v>21</v>
      </c>
      <c r="T238" s="330"/>
    </row>
    <row r="239" spans="1:20" ht="25.5" x14ac:dyDescent="0.2">
      <c r="A239" s="477"/>
      <c r="B239" s="273" t="s">
        <v>641</v>
      </c>
      <c r="C239" s="253"/>
      <c r="D239" s="253"/>
      <c r="E239" s="184" t="s">
        <v>414</v>
      </c>
      <c r="F239" s="226">
        <v>642</v>
      </c>
      <c r="G239" s="226" t="s">
        <v>698</v>
      </c>
      <c r="H239" s="226" t="s">
        <v>699</v>
      </c>
      <c r="I239" s="226" t="s">
        <v>747</v>
      </c>
      <c r="J239" s="226" t="s">
        <v>747</v>
      </c>
      <c r="K239" s="226" t="s">
        <v>699</v>
      </c>
      <c r="L239" s="227" t="s">
        <v>21</v>
      </c>
      <c r="M239" s="272">
        <v>45838</v>
      </c>
      <c r="N239" s="272">
        <v>45838</v>
      </c>
      <c r="O239" s="331" t="s">
        <v>21</v>
      </c>
      <c r="P239" s="331" t="s">
        <v>21</v>
      </c>
      <c r="Q239" s="331" t="s">
        <v>21</v>
      </c>
      <c r="R239" s="331" t="s">
        <v>21</v>
      </c>
      <c r="T239" s="330"/>
    </row>
    <row r="240" spans="1:20" x14ac:dyDescent="0.2">
      <c r="A240" s="265" t="s">
        <v>672</v>
      </c>
      <c r="B240" s="265"/>
      <c r="C240" s="266"/>
      <c r="D240" s="265"/>
      <c r="E240" s="332"/>
      <c r="F240" s="333"/>
      <c r="G240" s="278" t="s">
        <v>748</v>
      </c>
      <c r="H240" s="279" t="s">
        <v>749</v>
      </c>
      <c r="I240" s="279" t="s">
        <v>750</v>
      </c>
      <c r="J240" s="279" t="s">
        <v>750</v>
      </c>
      <c r="K240" s="279" t="s">
        <v>749</v>
      </c>
      <c r="L240" s="332"/>
      <c r="M240" s="334"/>
      <c r="N240" s="235"/>
      <c r="O240" s="237">
        <f>SUM(O184:O239)</f>
        <v>33502948.219999999</v>
      </c>
      <c r="P240" s="237">
        <v>51.78</v>
      </c>
      <c r="Q240" s="335">
        <f>SUM(Q184:Q239)</f>
        <v>25127211.170000002</v>
      </c>
      <c r="R240" s="335">
        <f>SUM(R184:R239)</f>
        <v>13813019.800000003</v>
      </c>
    </row>
    <row r="241" spans="7:19" x14ac:dyDescent="0.2">
      <c r="G241" s="337"/>
      <c r="H241" s="338"/>
      <c r="I241" s="338"/>
      <c r="J241" s="338"/>
      <c r="K241" s="338"/>
    </row>
    <row r="242" spans="7:19" x14ac:dyDescent="0.2">
      <c r="G242" s="339"/>
      <c r="O242" s="330"/>
      <c r="R242" s="330"/>
    </row>
    <row r="243" spans="7:19" x14ac:dyDescent="0.2">
      <c r="G243" s="339"/>
      <c r="H243" s="339"/>
      <c r="I243" s="339"/>
      <c r="J243" s="339"/>
      <c r="K243" s="339"/>
      <c r="Q243" s="330"/>
      <c r="S243" s="330"/>
    </row>
    <row r="244" spans="7:19" x14ac:dyDescent="0.2">
      <c r="G244" s="339"/>
      <c r="H244" s="339"/>
      <c r="I244" s="339"/>
      <c r="J244" s="339"/>
      <c r="K244" s="339"/>
      <c r="O244" s="330"/>
      <c r="Q244" s="330"/>
    </row>
    <row r="245" spans="7:19" x14ac:dyDescent="0.2">
      <c r="G245" s="339"/>
      <c r="H245" s="339"/>
      <c r="I245" s="339"/>
      <c r="J245" s="339"/>
      <c r="K245" s="339"/>
      <c r="R245" s="330"/>
    </row>
    <row r="246" spans="7:19" x14ac:dyDescent="0.2">
      <c r="G246" s="339"/>
      <c r="H246" s="339"/>
      <c r="I246" s="339"/>
      <c r="J246" s="339"/>
      <c r="K246" s="339"/>
    </row>
    <row r="247" spans="7:19" x14ac:dyDescent="0.2">
      <c r="G247" s="339"/>
      <c r="Q247" s="330"/>
    </row>
    <row r="248" spans="7:19" x14ac:dyDescent="0.2">
      <c r="G248" s="339"/>
    </row>
    <row r="249" spans="7:19" x14ac:dyDescent="0.2">
      <c r="G249" s="339"/>
    </row>
    <row r="250" spans="7:19" x14ac:dyDescent="0.2">
      <c r="G250" s="339"/>
    </row>
    <row r="251" spans="7:19" x14ac:dyDescent="0.2">
      <c r="G251" s="339"/>
    </row>
    <row r="252" spans="7:19" x14ac:dyDescent="0.2">
      <c r="G252" s="339"/>
    </row>
  </sheetData>
  <mergeCells count="81">
    <mergeCell ref="A220:A223"/>
    <mergeCell ref="A224:A227"/>
    <mergeCell ref="A228:A231"/>
    <mergeCell ref="A232:A235"/>
    <mergeCell ref="A236:A239"/>
    <mergeCell ref="A216:A219"/>
    <mergeCell ref="A172:A175"/>
    <mergeCell ref="A176:A179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212:A215"/>
    <mergeCell ref="A168:A171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20:A123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72:A75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O4:O5"/>
    <mergeCell ref="P4:P5"/>
    <mergeCell ref="A7:B7"/>
    <mergeCell ref="A8:A11"/>
    <mergeCell ref="A12:A15"/>
    <mergeCell ref="K4:K5"/>
    <mergeCell ref="L4:L5"/>
    <mergeCell ref="A24:A27"/>
    <mergeCell ref="M4:M5"/>
    <mergeCell ref="N4:N5"/>
    <mergeCell ref="A16:A19"/>
    <mergeCell ref="A20:A23"/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Q4:Q5"/>
    <mergeCell ref="R4:R5"/>
    <mergeCell ref="E4:E5"/>
    <mergeCell ref="F4:F5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Комитет по МСБиПР</vt:lpstr>
      <vt:lpstr>Раздел 1</vt:lpstr>
      <vt:lpstr>Раздел 2</vt:lpstr>
      <vt:lpstr>Комитет по печати</vt:lpstr>
      <vt:lpstr>Радио раздел 1</vt:lpstr>
      <vt:lpstr>Радио раздел 2</vt:lpstr>
      <vt:lpstr>Теле СМИ раздел 1</vt:lpstr>
      <vt:lpstr>Теле СМИ раздел 2</vt:lpstr>
      <vt:lpstr>ЛОТ раздел 1</vt:lpstr>
      <vt:lpstr>ЛОТ раздел 2</vt:lpstr>
      <vt:lpstr>НТВ раздел 1</vt:lpstr>
      <vt:lpstr>НТВ раздел 2</vt:lpstr>
      <vt:lpstr>Газета Вести раздел 1</vt:lpstr>
      <vt:lpstr>Газета Вести раздел 2</vt:lpstr>
      <vt:lpstr>Печатные раздел 1</vt:lpstr>
      <vt:lpstr>Печатные раздел 2</vt:lpstr>
      <vt:lpstr>Сетевые раздел 1</vt:lpstr>
      <vt:lpstr>Сетевые раздел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Полина Александровна</dc:creator>
  <cp:lastModifiedBy>Костливцева Наталья Максимовна</cp:lastModifiedBy>
  <dcterms:created xsi:type="dcterms:W3CDTF">2025-07-30T06:18:26Z</dcterms:created>
  <dcterms:modified xsi:type="dcterms:W3CDTF">2025-08-01T11:30:49Z</dcterms:modified>
</cp:coreProperties>
</file>