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0305"/>
  </bookViews>
  <sheets>
    <sheet name="на 01.07.2025" sheetId="1" r:id="rId1"/>
  </sheets>
  <calcPr calcId="145621"/>
</workbook>
</file>

<file path=xl/calcChain.xml><?xml version="1.0" encoding="utf-8"?>
<calcChain xmlns="http://schemas.openxmlformats.org/spreadsheetml/2006/main">
  <c r="G56" i="1" l="1"/>
  <c r="D56" i="1"/>
  <c r="I55" i="1"/>
  <c r="G54" i="1"/>
  <c r="D54" i="1"/>
  <c r="I53" i="1"/>
  <c r="I51" i="1"/>
  <c r="I50" i="1"/>
  <c r="I49" i="1"/>
  <c r="I48" i="1"/>
  <c r="I47" i="1"/>
  <c r="I46" i="1"/>
  <c r="I45" i="1"/>
  <c r="I44" i="1"/>
  <c r="I43" i="1"/>
  <c r="I42" i="1"/>
  <c r="G41" i="1"/>
  <c r="I41" i="1" s="1"/>
  <c r="F41" i="1"/>
  <c r="D41" i="1"/>
  <c r="D39" i="1" s="1"/>
  <c r="I39" i="1" s="1"/>
  <c r="C41" i="1"/>
  <c r="F38" i="1"/>
  <c r="C38" i="1"/>
  <c r="J37" i="1"/>
  <c r="I37" i="1"/>
  <c r="H37" i="1"/>
  <c r="E37" i="1"/>
  <c r="J36" i="1"/>
  <c r="I36" i="1"/>
  <c r="H36" i="1"/>
  <c r="E36" i="1"/>
  <c r="J35" i="1"/>
  <c r="H35" i="1"/>
  <c r="G35" i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H22" i="1"/>
  <c r="G22" i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G9" i="1"/>
  <c r="G38" i="1" s="1"/>
  <c r="I38" i="1" s="1"/>
  <c r="F9" i="1"/>
  <c r="H9" i="1" s="1"/>
  <c r="E9" i="1"/>
  <c r="D9" i="1"/>
  <c r="C9" i="1"/>
  <c r="J9" i="1" l="1"/>
  <c r="I22" i="1"/>
  <c r="I35" i="1"/>
  <c r="I9" i="1"/>
</calcChain>
</file>

<file path=xl/sharedStrings.xml><?xml version="1.0" encoding="utf-8"?>
<sst xmlns="http://schemas.openxmlformats.org/spreadsheetml/2006/main" count="80" uniqueCount="76">
  <si>
    <t>от 15.07.2025 №02-08/585</t>
  </si>
  <si>
    <t>Информация об исполнении консолидированного бюджета Ленинградской области на 01.07.2025</t>
  </si>
  <si>
    <t>(по данным месячного отчета)</t>
  </si>
  <si>
    <t>тыс.руб.</t>
  </si>
  <si>
    <t>Раздел</t>
  </si>
  <si>
    <t>Наименование раздела</t>
  </si>
  <si>
    <t>на 01.07.2024.</t>
  </si>
  <si>
    <t>на 01.07.2025.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</si>
  <si>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</si>
  <si>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</si>
  <si>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</si>
  <si>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</si>
  <si>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</si>
  <si>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5=4/3*100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</si>
  <si>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</si>
  <si>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</si>
  <si>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</si>
  <si>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</si>
  <si>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</si>
  <si>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</si>
  <si>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</si>
  <si>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</si>
  <si>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</si>
  <si>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</si>
  <si>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</si>
  <si>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</si>
  <si>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</si>
  <si>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</si>
  <si>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</si>
  <si>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t>РАСХОДЫ (всего)</t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</si>
  <si>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</si>
  <si>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</si>
  <si>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</si>
  <si>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</si>
  <si>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</si>
  <si>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</si>
  <si>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</si>
  <si>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</si>
  <si>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</si>
  <si>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</si>
  <si>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</si>
  <si>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</si>
  <si>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</si>
  <si>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</si>
  <si>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</si>
  <si>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</si>
  <si>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</si>
  <si>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</si>
  <si>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</si>
  <si>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</si>
  <si>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</si>
  <si>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</si>
  <si>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</si>
  <si>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</si>
  <si>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</si>
  <si>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</si>
  <si>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</si>
  <si>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</si>
  <si>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</si>
  <si>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</t>
  </si>
  <si>
    <t>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</si>
  <si>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</si>
  <si>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</si>
  <si>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</si>
  <si>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</si>
  <si>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</si>
  <si>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</si>
  <si>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</si>
  <si>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</si>
  <si>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</si>
  <si>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</si>
  <si>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</si>
  <si>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</si>
  <si>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</si>
  <si>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</si>
  <si>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Федотова Е.Р. 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</si>
</sst>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6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2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7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2" fillId="0" borderId="0"/>
    <xf numFmtId="49" fontId="25" fillId="0" borderId="0">
      <alignment horizontal="center"/>
    </xf>
    <xf numFmtId="49" fontId="25" fillId="0" borderId="0">
      <alignment horizontal="center"/>
    </xf>
    <xf numFmtId="0" fontId="26" fillId="0" borderId="8"/>
    <xf numFmtId="49" fontId="25" fillId="0" borderId="9">
      <alignment horizontal="center" wrapText="1"/>
    </xf>
    <xf numFmtId="49" fontId="25" fillId="0" borderId="9">
      <alignment horizontal="center" wrapText="1"/>
    </xf>
    <xf numFmtId="0" fontId="25" fillId="0" borderId="10">
      <alignment horizontal="left" wrapText="1" indent="1"/>
    </xf>
    <xf numFmtId="49" fontId="25" fillId="0" borderId="11">
      <alignment horizontal="center" wrapText="1"/>
    </xf>
    <xf numFmtId="49" fontId="25" fillId="0" borderId="11">
      <alignment horizontal="center" wrapText="1"/>
    </xf>
    <xf numFmtId="0" fontId="25" fillId="0" borderId="12">
      <alignment horizontal="left" wrapText="1"/>
    </xf>
    <xf numFmtId="49" fontId="25" fillId="0" borderId="13">
      <alignment horizontal="center"/>
    </xf>
    <xf numFmtId="49" fontId="25" fillId="0" borderId="13">
      <alignment horizontal="center"/>
    </xf>
    <xf numFmtId="0" fontId="25" fillId="0" borderId="12">
      <alignment horizontal="left" wrapText="1" indent="2"/>
    </xf>
    <xf numFmtId="49" fontId="25" fillId="0" borderId="8"/>
    <xf numFmtId="49" fontId="25" fillId="0" borderId="8"/>
    <xf numFmtId="0" fontId="23" fillId="0" borderId="14"/>
    <xf numFmtId="4" fontId="25" fillId="0" borderId="13">
      <alignment horizontal="right"/>
    </xf>
    <xf numFmtId="4" fontId="25" fillId="0" borderId="13">
      <alignment horizontal="right"/>
    </xf>
    <xf numFmtId="0" fontId="25" fillId="0" borderId="0">
      <alignment horizontal="center" wrapText="1"/>
    </xf>
    <xf numFmtId="4" fontId="25" fillId="0" borderId="9">
      <alignment horizontal="right"/>
    </xf>
    <xf numFmtId="4" fontId="25" fillId="0" borderId="9">
      <alignment horizontal="right"/>
    </xf>
    <xf numFmtId="49" fontId="25" fillId="0" borderId="8">
      <alignment horizontal="left"/>
    </xf>
    <xf numFmtId="49" fontId="25" fillId="0" borderId="0">
      <alignment horizontal="right"/>
    </xf>
    <xf numFmtId="49" fontId="25" fillId="0" borderId="0">
      <alignment horizontal="right"/>
    </xf>
    <xf numFmtId="49" fontId="25" fillId="0" borderId="15">
      <alignment horizontal="center" wrapText="1"/>
    </xf>
    <xf numFmtId="4" fontId="25" fillId="0" borderId="16">
      <alignment horizontal="right"/>
    </xf>
    <xf numFmtId="4" fontId="25" fillId="0" borderId="16">
      <alignment horizontal="right"/>
    </xf>
    <xf numFmtId="49" fontId="25" fillId="0" borderId="15">
      <alignment horizontal="center"/>
    </xf>
    <xf numFmtId="49" fontId="25" fillId="0" borderId="17">
      <alignment horizontal="center"/>
    </xf>
    <xf numFmtId="49" fontId="25" fillId="0" borderId="17">
      <alignment horizontal="center"/>
    </xf>
    <xf numFmtId="0" fontId="26" fillId="0" borderId="0">
      <alignment horizontal="center"/>
    </xf>
    <xf numFmtId="4" fontId="25" fillId="0" borderId="18">
      <alignment horizontal="right"/>
    </xf>
    <xf numFmtId="4" fontId="25" fillId="0" borderId="18">
      <alignment horizontal="right"/>
    </xf>
    <xf numFmtId="49" fontId="25" fillId="0" borderId="13">
      <alignment horizontal="center"/>
    </xf>
    <xf numFmtId="0" fontId="25" fillId="0" borderId="19">
      <alignment horizontal="left" wrapText="1"/>
    </xf>
    <xf numFmtId="0" fontId="25" fillId="0" borderId="19">
      <alignment horizontal="left" wrapText="1"/>
    </xf>
    <xf numFmtId="0" fontId="25" fillId="0" borderId="19">
      <alignment horizontal="left" wrapText="1" indent="1"/>
    </xf>
    <xf numFmtId="0" fontId="26" fillId="0" borderId="20">
      <alignment horizontal="left" wrapText="1"/>
    </xf>
    <xf numFmtId="0" fontId="26" fillId="0" borderId="20">
      <alignment horizontal="left" wrapText="1"/>
    </xf>
    <xf numFmtId="0" fontId="25" fillId="0" borderId="21">
      <alignment horizontal="left" wrapText="1"/>
    </xf>
    <xf numFmtId="0" fontId="25" fillId="0" borderId="22">
      <alignment horizontal="left" wrapText="1" indent="2"/>
    </xf>
    <xf numFmtId="0" fontId="25" fillId="0" borderId="22">
      <alignment horizontal="left" wrapText="1" indent="2"/>
    </xf>
    <xf numFmtId="0" fontId="25" fillId="0" borderId="21">
      <alignment horizontal="left" wrapText="1" indent="2"/>
    </xf>
    <xf numFmtId="0" fontId="23" fillId="0" borderId="14"/>
    <xf numFmtId="0" fontId="23" fillId="0" borderId="14"/>
    <xf numFmtId="0" fontId="23" fillId="0" borderId="23"/>
    <xf numFmtId="0" fontId="25" fillId="0" borderId="8"/>
    <xf numFmtId="0" fontId="25" fillId="0" borderId="8"/>
    <xf numFmtId="0" fontId="23" fillId="0" borderId="24"/>
    <xf numFmtId="0" fontId="23" fillId="0" borderId="8"/>
    <xf numFmtId="0" fontId="23" fillId="0" borderId="8"/>
    <xf numFmtId="0" fontId="26" fillId="0" borderId="25">
      <alignment horizontal="center" vertical="center" textRotation="90" wrapText="1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14">
      <alignment horizontal="center" vertical="center" textRotation="90" wrapText="1"/>
    </xf>
    <xf numFmtId="0" fontId="26" fillId="0" borderId="8"/>
    <xf numFmtId="0" fontId="26" fillId="0" borderId="8"/>
    <xf numFmtId="0" fontId="25" fillId="0" borderId="0">
      <alignment vertical="center"/>
    </xf>
    <xf numFmtId="0" fontId="25" fillId="0" borderId="12">
      <alignment horizontal="left" wrapText="1"/>
    </xf>
    <xf numFmtId="0" fontId="25" fillId="0" borderId="12">
      <alignment horizontal="left" wrapText="1"/>
    </xf>
    <xf numFmtId="0" fontId="26" fillId="0" borderId="8">
      <alignment horizontal="center" vertical="center" textRotation="90" wrapText="1"/>
    </xf>
    <xf numFmtId="0" fontId="25" fillId="0" borderId="10">
      <alignment horizontal="left" wrapText="1" indent="1"/>
    </xf>
    <xf numFmtId="0" fontId="25" fillId="0" borderId="10">
      <alignment horizontal="left" wrapText="1" indent="1"/>
    </xf>
    <xf numFmtId="0" fontId="26" fillId="0" borderId="14">
      <alignment horizontal="center" vertical="center" textRotation="90"/>
    </xf>
    <xf numFmtId="0" fontId="25" fillId="0" borderId="12">
      <alignment horizontal="left" wrapText="1" indent="2"/>
    </xf>
    <xf numFmtId="0" fontId="25" fillId="0" borderId="12">
      <alignment horizontal="left" wrapText="1" indent="2"/>
    </xf>
    <xf numFmtId="0" fontId="26" fillId="0" borderId="8">
      <alignment horizontal="center" vertical="center" textRotation="90"/>
    </xf>
    <xf numFmtId="0" fontId="23" fillId="3" borderId="26"/>
    <xf numFmtId="0" fontId="23" fillId="3" borderId="26"/>
    <xf numFmtId="0" fontId="26" fillId="0" borderId="25">
      <alignment horizontal="center" vertical="center" textRotation="90"/>
    </xf>
    <xf numFmtId="0" fontId="25" fillId="0" borderId="27">
      <alignment horizontal="left" wrapText="1" indent="2"/>
    </xf>
    <xf numFmtId="0" fontId="25" fillId="0" borderId="27">
      <alignment horizontal="left" wrapText="1" indent="2"/>
    </xf>
    <xf numFmtId="0" fontId="26" fillId="0" borderId="28">
      <alignment horizontal="center" vertical="center" textRotation="90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7" fillId="0" borderId="8">
      <alignment wrapText="1"/>
    </xf>
    <xf numFmtId="49" fontId="25" fillId="0" borderId="8">
      <alignment horizontal="left"/>
    </xf>
    <xf numFmtId="49" fontId="25" fillId="0" borderId="8">
      <alignment horizontal="left"/>
    </xf>
    <xf numFmtId="0" fontId="27" fillId="0" borderId="14">
      <alignment wrapText="1"/>
    </xf>
    <xf numFmtId="49" fontId="25" fillId="0" borderId="15">
      <alignment horizontal="center" wrapText="1"/>
    </xf>
    <xf numFmtId="49" fontId="25" fillId="0" borderId="15">
      <alignment horizontal="center" wrapText="1"/>
    </xf>
    <xf numFmtId="0" fontId="25" fillId="0" borderId="28">
      <alignment horizontal="center" vertical="top" wrapText="1"/>
    </xf>
    <xf numFmtId="49" fontId="25" fillId="0" borderId="15">
      <alignment horizontal="center" shrinkToFit="1"/>
    </xf>
    <xf numFmtId="49" fontId="25" fillId="0" borderId="15">
      <alignment horizontal="center" shrinkToFit="1"/>
    </xf>
    <xf numFmtId="0" fontId="26" fillId="0" borderId="29"/>
    <xf numFmtId="49" fontId="25" fillId="0" borderId="13">
      <alignment horizontal="center" shrinkToFit="1"/>
    </xf>
    <xf numFmtId="49" fontId="25" fillId="0" borderId="13">
      <alignment horizontal="center" shrinkToFit="1"/>
    </xf>
    <xf numFmtId="49" fontId="28" fillId="0" borderId="30">
      <alignment horizontal="left" vertical="center" wrapText="1"/>
    </xf>
    <xf numFmtId="0" fontId="25" fillId="0" borderId="21">
      <alignment horizontal="left" wrapText="1"/>
    </xf>
    <xf numFmtId="0" fontId="25" fillId="0" borderId="21">
      <alignment horizontal="left" wrapText="1"/>
    </xf>
    <xf numFmtId="49" fontId="25" fillId="0" borderId="31">
      <alignment horizontal="left" vertical="center" wrapText="1" indent="2"/>
    </xf>
    <xf numFmtId="0" fontId="25" fillId="0" borderId="19">
      <alignment horizontal="left" wrapText="1" indent="1"/>
    </xf>
    <xf numFmtId="0" fontId="25" fillId="0" borderId="19">
      <alignment horizontal="left" wrapText="1" indent="1"/>
    </xf>
    <xf numFmtId="49" fontId="25" fillId="0" borderId="27">
      <alignment horizontal="left" vertical="center" wrapText="1" indent="3"/>
    </xf>
    <xf numFmtId="0" fontId="25" fillId="0" borderId="21">
      <alignment horizontal="left" wrapText="1" indent="2"/>
    </xf>
    <xf numFmtId="0" fontId="25" fillId="0" borderId="21">
      <alignment horizontal="left" wrapText="1" indent="2"/>
    </xf>
    <xf numFmtId="49" fontId="25" fillId="0" borderId="30">
      <alignment horizontal="left" vertical="center" wrapText="1" indent="3"/>
    </xf>
    <xf numFmtId="0" fontId="25" fillId="0" borderId="19">
      <alignment horizontal="left" wrapText="1" indent="2"/>
    </xf>
    <xf numFmtId="0" fontId="25" fillId="0" borderId="19">
      <alignment horizontal="left" wrapText="1" indent="2"/>
    </xf>
    <xf numFmtId="49" fontId="25" fillId="0" borderId="32">
      <alignment horizontal="left" vertical="center" wrapText="1" indent="3"/>
    </xf>
    <xf numFmtId="0" fontId="23" fillId="0" borderId="23"/>
    <xf numFmtId="0" fontId="23" fillId="0" borderId="23"/>
    <xf numFmtId="0" fontId="28" fillId="0" borderId="29">
      <alignment horizontal="left" vertical="center" wrapText="1"/>
    </xf>
    <xf numFmtId="0" fontId="23" fillId="0" borderId="24"/>
    <xf numFmtId="0" fontId="23" fillId="0" borderId="24"/>
    <xf numFmtId="49" fontId="25" fillId="0" borderId="14">
      <alignment horizontal="left" vertical="center" wrapText="1" indent="3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 wrapText="1"/>
    </xf>
    <xf numFmtId="49" fontId="25" fillId="0" borderId="0">
      <alignment horizontal="left" vertical="center" wrapText="1" indent="3"/>
    </xf>
    <xf numFmtId="0" fontId="26" fillId="0" borderId="14">
      <alignment horizontal="center" vertical="center" textRotation="90" wrapText="1"/>
    </xf>
    <xf numFmtId="0" fontId="26" fillId="0" borderId="14">
      <alignment horizontal="center" vertical="center" textRotation="90" wrapText="1"/>
    </xf>
    <xf numFmtId="49" fontId="25" fillId="0" borderId="8">
      <alignment horizontal="left" vertical="center" wrapText="1" indent="3"/>
    </xf>
    <xf numFmtId="0" fontId="25" fillId="0" borderId="0">
      <alignment vertical="center"/>
    </xf>
    <xf numFmtId="0" fontId="25" fillId="0" borderId="0">
      <alignment vertical="center"/>
    </xf>
    <xf numFmtId="49" fontId="28" fillId="0" borderId="29">
      <alignment horizontal="left" vertical="center" wrapText="1"/>
    </xf>
    <xf numFmtId="0" fontId="26" fillId="0" borderId="8">
      <alignment horizontal="center" vertical="center" textRotation="90" wrapText="1"/>
    </xf>
    <xf numFmtId="0" fontId="26" fillId="0" borderId="8">
      <alignment horizontal="center" vertical="center" textRotation="90" wrapText="1"/>
    </xf>
    <xf numFmtId="0" fontId="25" fillId="0" borderId="30">
      <alignment horizontal="left" vertical="center" wrapText="1"/>
    </xf>
    <xf numFmtId="0" fontId="26" fillId="0" borderId="14">
      <alignment horizontal="center" vertical="center" textRotation="90"/>
    </xf>
    <xf numFmtId="0" fontId="26" fillId="0" borderId="14">
      <alignment horizontal="center" vertical="center" textRotation="90"/>
    </xf>
    <xf numFmtId="0" fontId="25" fillId="0" borderId="32">
      <alignment horizontal="left" vertical="center" wrapText="1"/>
    </xf>
    <xf numFmtId="0" fontId="26" fillId="0" borderId="8">
      <alignment horizontal="center" vertical="center" textRotation="90"/>
    </xf>
    <xf numFmtId="0" fontId="26" fillId="0" borderId="8">
      <alignment horizontal="center" vertical="center" textRotation="90"/>
    </xf>
    <xf numFmtId="49" fontId="25" fillId="0" borderId="30">
      <alignment horizontal="left" vertical="center" wrapText="1"/>
    </xf>
    <xf numFmtId="0" fontId="26" fillId="0" borderId="25">
      <alignment horizontal="center" vertical="center" textRotation="90"/>
    </xf>
    <xf numFmtId="0" fontId="26" fillId="0" borderId="25">
      <alignment horizontal="center" vertical="center" textRotation="90"/>
    </xf>
    <xf numFmtId="49" fontId="25" fillId="0" borderId="32">
      <alignment horizontal="left" vertical="center" wrapText="1"/>
    </xf>
    <xf numFmtId="0" fontId="26" fillId="0" borderId="28">
      <alignment horizontal="center" vertical="center" textRotation="90"/>
    </xf>
    <xf numFmtId="0" fontId="26" fillId="0" borderId="28">
      <alignment horizontal="center" vertical="center" textRotation="90"/>
    </xf>
    <xf numFmtId="49" fontId="26" fillId="0" borderId="33">
      <alignment horizontal="center"/>
    </xf>
    <xf numFmtId="0" fontId="27" fillId="0" borderId="8">
      <alignment wrapText="1"/>
    </xf>
    <xf numFmtId="0" fontId="27" fillId="0" borderId="8">
      <alignment wrapText="1"/>
    </xf>
    <xf numFmtId="49" fontId="26" fillId="0" borderId="34">
      <alignment horizontal="center" vertical="center" wrapText="1"/>
    </xf>
    <xf numFmtId="0" fontId="27" fillId="0" borderId="28">
      <alignment wrapText="1"/>
    </xf>
    <xf numFmtId="0" fontId="27" fillId="0" borderId="28">
      <alignment wrapText="1"/>
    </xf>
    <xf numFmtId="49" fontId="25" fillId="0" borderId="35">
      <alignment horizontal="center" vertical="center" wrapText="1"/>
    </xf>
    <xf numFmtId="0" fontId="27" fillId="0" borderId="14">
      <alignment wrapText="1"/>
    </xf>
    <xf numFmtId="0" fontId="27" fillId="0" borderId="14">
      <alignment wrapText="1"/>
    </xf>
    <xf numFmtId="49" fontId="25" fillId="0" borderId="15">
      <alignment horizontal="center" vertical="center" wrapText="1"/>
    </xf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49" fontId="25" fillId="0" borderId="34">
      <alignment horizontal="center" vertical="center" wrapText="1"/>
    </xf>
    <xf numFmtId="0" fontId="26" fillId="0" borderId="29"/>
    <xf numFmtId="0" fontId="26" fillId="0" borderId="29"/>
    <xf numFmtId="49" fontId="25" fillId="0" borderId="36">
      <alignment horizontal="center" vertical="center" wrapText="1"/>
    </xf>
    <xf numFmtId="49" fontId="28" fillId="0" borderId="30">
      <alignment horizontal="left" vertical="center" wrapText="1"/>
    </xf>
    <xf numFmtId="49" fontId="28" fillId="0" borderId="30">
      <alignment horizontal="left" vertical="center" wrapText="1"/>
    </xf>
    <xf numFmtId="49" fontId="25" fillId="0" borderId="37">
      <alignment horizontal="center" vertical="center" wrapText="1"/>
    </xf>
    <xf numFmtId="49" fontId="25" fillId="0" borderId="31">
      <alignment horizontal="left" vertical="center" wrapText="1" indent="2"/>
    </xf>
    <xf numFmtId="49" fontId="25" fillId="0" borderId="31">
      <alignment horizontal="left" vertical="center" wrapText="1" indent="2"/>
    </xf>
    <xf numFmtId="49" fontId="25" fillId="0" borderId="0">
      <alignment horizontal="center" vertical="center" wrapText="1"/>
    </xf>
    <xf numFmtId="49" fontId="25" fillId="0" borderId="27">
      <alignment horizontal="left" vertical="center" wrapText="1" indent="3"/>
    </xf>
    <xf numFmtId="49" fontId="25" fillId="0" borderId="27">
      <alignment horizontal="left" vertical="center" wrapText="1" indent="3"/>
    </xf>
    <xf numFmtId="49" fontId="25" fillId="0" borderId="8">
      <alignment horizontal="center" vertical="center" wrapText="1"/>
    </xf>
    <xf numFmtId="49" fontId="25" fillId="0" borderId="30">
      <alignment horizontal="left" vertical="center" wrapText="1" indent="3"/>
    </xf>
    <xf numFmtId="49" fontId="25" fillId="0" borderId="30">
      <alignment horizontal="left" vertical="center" wrapText="1" indent="3"/>
    </xf>
    <xf numFmtId="49" fontId="26" fillId="0" borderId="33">
      <alignment horizontal="center" vertical="center" wrapText="1"/>
    </xf>
    <xf numFmtId="49" fontId="25" fillId="0" borderId="32">
      <alignment horizontal="left" vertical="center" wrapText="1" indent="3"/>
    </xf>
    <xf numFmtId="49" fontId="25" fillId="0" borderId="32">
      <alignment horizontal="left" vertical="center" wrapText="1" indent="3"/>
    </xf>
    <xf numFmtId="0" fontId="26" fillId="0" borderId="33">
      <alignment horizontal="center" vertical="center"/>
    </xf>
    <xf numFmtId="0" fontId="28" fillId="0" borderId="29">
      <alignment horizontal="left" vertical="center" wrapText="1"/>
    </xf>
    <xf numFmtId="0" fontId="28" fillId="0" borderId="29">
      <alignment horizontal="left" vertical="center" wrapText="1"/>
    </xf>
    <xf numFmtId="0" fontId="25" fillId="0" borderId="35">
      <alignment horizontal="center" vertical="center"/>
    </xf>
    <xf numFmtId="49" fontId="25" fillId="0" borderId="14">
      <alignment horizontal="left" vertical="center" wrapText="1" indent="3"/>
    </xf>
    <xf numFmtId="49" fontId="25" fillId="0" borderId="14">
      <alignment horizontal="left" vertical="center" wrapText="1" indent="3"/>
    </xf>
    <xf numFmtId="0" fontId="25" fillId="0" borderId="15">
      <alignment horizontal="center" vertical="center"/>
    </xf>
    <xf numFmtId="49" fontId="25" fillId="0" borderId="0">
      <alignment horizontal="left" vertical="center" wrapText="1" indent="3"/>
    </xf>
    <xf numFmtId="49" fontId="25" fillId="0" borderId="0">
      <alignment horizontal="left" vertical="center" wrapText="1" indent="3"/>
    </xf>
    <xf numFmtId="0" fontId="25" fillId="0" borderId="34">
      <alignment horizontal="center" vertical="center"/>
    </xf>
    <xf numFmtId="49" fontId="25" fillId="0" borderId="8">
      <alignment horizontal="left" vertical="center" wrapText="1" indent="3"/>
    </xf>
    <xf numFmtId="49" fontId="25" fillId="0" borderId="8">
      <alignment horizontal="left" vertical="center" wrapText="1" indent="3"/>
    </xf>
    <xf numFmtId="0" fontId="26" fillId="0" borderId="34">
      <alignment horizontal="center" vertical="center"/>
    </xf>
    <xf numFmtId="49" fontId="28" fillId="0" borderId="29">
      <alignment horizontal="left" vertical="center" wrapText="1"/>
    </xf>
    <xf numFmtId="49" fontId="28" fillId="0" borderId="29">
      <alignment horizontal="left" vertical="center" wrapText="1"/>
    </xf>
    <xf numFmtId="0" fontId="25" fillId="0" borderId="36">
      <alignment horizontal="center" vertical="center"/>
    </xf>
    <xf numFmtId="0" fontId="25" fillId="0" borderId="30">
      <alignment horizontal="left" vertical="center" wrapText="1"/>
    </xf>
    <xf numFmtId="0" fontId="25" fillId="0" borderId="30">
      <alignment horizontal="left" vertical="center" wrapText="1"/>
    </xf>
    <xf numFmtId="49" fontId="26" fillId="0" borderId="33">
      <alignment horizontal="center" vertical="center"/>
    </xf>
    <xf numFmtId="0" fontId="25" fillId="0" borderId="32">
      <alignment horizontal="left" vertical="center" wrapText="1"/>
    </xf>
    <xf numFmtId="0" fontId="25" fillId="0" borderId="32">
      <alignment horizontal="left" vertical="center" wrapText="1"/>
    </xf>
    <xf numFmtId="49" fontId="25" fillId="0" borderId="35">
      <alignment horizontal="center" vertical="center"/>
    </xf>
    <xf numFmtId="49" fontId="25" fillId="0" borderId="30">
      <alignment horizontal="left" vertical="center" wrapText="1"/>
    </xf>
    <xf numFmtId="49" fontId="25" fillId="0" borderId="30">
      <alignment horizontal="left" vertical="center" wrapText="1"/>
    </xf>
    <xf numFmtId="49" fontId="25" fillId="0" borderId="15">
      <alignment horizontal="center" vertical="center"/>
    </xf>
    <xf numFmtId="49" fontId="25" fillId="0" borderId="32">
      <alignment horizontal="left" vertical="center" wrapText="1"/>
    </xf>
    <xf numFmtId="49" fontId="25" fillId="0" borderId="32">
      <alignment horizontal="left" vertical="center" wrapText="1"/>
    </xf>
    <xf numFmtId="49" fontId="25" fillId="0" borderId="34">
      <alignment horizontal="center" vertical="center"/>
    </xf>
    <xf numFmtId="49" fontId="26" fillId="0" borderId="33">
      <alignment horizontal="center"/>
    </xf>
    <xf numFmtId="49" fontId="26" fillId="0" borderId="33">
      <alignment horizontal="center"/>
    </xf>
    <xf numFmtId="49" fontId="25" fillId="0" borderId="36">
      <alignment horizontal="center" vertical="center"/>
    </xf>
    <xf numFmtId="49" fontId="26" fillId="0" borderId="34">
      <alignment horizontal="center" vertical="center" wrapText="1"/>
    </xf>
    <xf numFmtId="49" fontId="26" fillId="0" borderId="34">
      <alignment horizontal="center" vertical="center" wrapText="1"/>
    </xf>
    <xf numFmtId="49" fontId="25" fillId="0" borderId="28">
      <alignment horizontal="center" vertical="top" wrapText="1"/>
    </xf>
    <xf numFmtId="49" fontId="25" fillId="0" borderId="35">
      <alignment horizontal="center" vertical="center" wrapText="1"/>
    </xf>
    <xf numFmtId="49" fontId="25" fillId="0" borderId="35">
      <alignment horizontal="center" vertical="center" wrapText="1"/>
    </xf>
    <xf numFmtId="0" fontId="25" fillId="0" borderId="23"/>
    <xf numFmtId="49" fontId="25" fillId="0" borderId="15">
      <alignment horizontal="center" vertical="center" wrapText="1"/>
    </xf>
    <xf numFmtId="49" fontId="25" fillId="0" borderId="15">
      <alignment horizontal="center" vertical="center" wrapText="1"/>
    </xf>
    <xf numFmtId="4" fontId="25" fillId="0" borderId="38">
      <alignment horizontal="right"/>
    </xf>
    <xf numFmtId="49" fontId="25" fillId="0" borderId="34">
      <alignment horizontal="center" vertical="center" wrapText="1"/>
    </xf>
    <xf numFmtId="49" fontId="25" fillId="0" borderId="34">
      <alignment horizontal="center" vertical="center" wrapText="1"/>
    </xf>
    <xf numFmtId="4" fontId="25" fillId="0" borderId="37">
      <alignment horizontal="right"/>
    </xf>
    <xf numFmtId="49" fontId="25" fillId="0" borderId="36">
      <alignment horizontal="center" vertical="center" wrapText="1"/>
    </xf>
    <xf numFmtId="49" fontId="25" fillId="0" borderId="36">
      <alignment horizontal="center" vertical="center" wrapText="1"/>
    </xf>
    <xf numFmtId="4" fontId="25" fillId="0" borderId="0">
      <alignment horizontal="right" shrinkToFit="1"/>
    </xf>
    <xf numFmtId="49" fontId="25" fillId="0" borderId="37">
      <alignment horizontal="center" vertical="center" wrapText="1"/>
    </xf>
    <xf numFmtId="49" fontId="25" fillId="0" borderId="37">
      <alignment horizontal="center" vertical="center" wrapText="1"/>
    </xf>
    <xf numFmtId="4" fontId="25" fillId="0" borderId="8">
      <alignment horizontal="right"/>
    </xf>
    <xf numFmtId="49" fontId="25" fillId="0" borderId="0">
      <alignment horizontal="center" vertical="center" wrapText="1"/>
    </xf>
    <xf numFmtId="49" fontId="25" fillId="0" borderId="0">
      <alignment horizontal="center" vertical="center" wrapText="1"/>
    </xf>
    <xf numFmtId="49" fontId="25" fillId="0" borderId="8">
      <alignment horizontal="center" wrapText="1"/>
    </xf>
    <xf numFmtId="49" fontId="25" fillId="0" borderId="8">
      <alignment horizontal="center" vertical="center" wrapText="1"/>
    </xf>
    <xf numFmtId="49" fontId="25" fillId="0" borderId="8">
      <alignment horizontal="center" vertical="center" wrapText="1"/>
    </xf>
    <xf numFmtId="0" fontId="25" fillId="0" borderId="14">
      <alignment horizontal="center"/>
    </xf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9" fillId="0" borderId="8"/>
    <xf numFmtId="0" fontId="26" fillId="0" borderId="33">
      <alignment horizontal="center" vertical="center"/>
    </xf>
    <xf numFmtId="0" fontId="26" fillId="0" borderId="33">
      <alignment horizontal="center" vertical="center"/>
    </xf>
    <xf numFmtId="0" fontId="29" fillId="0" borderId="14"/>
    <xf numFmtId="0" fontId="25" fillId="0" borderId="35">
      <alignment horizontal="center" vertical="center"/>
    </xf>
    <xf numFmtId="0" fontId="25" fillId="0" borderId="35">
      <alignment horizontal="center" vertical="center"/>
    </xf>
    <xf numFmtId="0" fontId="25" fillId="0" borderId="8">
      <alignment horizontal="center"/>
    </xf>
    <xf numFmtId="0" fontId="25" fillId="0" borderId="15">
      <alignment horizontal="center" vertical="center"/>
    </xf>
    <xf numFmtId="0" fontId="25" fillId="0" borderId="15">
      <alignment horizontal="center" vertical="center"/>
    </xf>
    <xf numFmtId="49" fontId="25" fillId="0" borderId="14">
      <alignment horizontal="center"/>
    </xf>
    <xf numFmtId="0" fontId="25" fillId="0" borderId="34">
      <alignment horizontal="center" vertical="center"/>
    </xf>
    <xf numFmtId="0" fontId="25" fillId="0" borderId="34">
      <alignment horizontal="center" vertical="center"/>
    </xf>
    <xf numFmtId="49" fontId="25" fillId="0" borderId="0">
      <alignment horizontal="left"/>
    </xf>
    <xf numFmtId="0" fontId="26" fillId="0" borderId="34">
      <alignment horizontal="center" vertical="center"/>
    </xf>
    <xf numFmtId="0" fontId="26" fillId="0" borderId="34">
      <alignment horizontal="center" vertical="center"/>
    </xf>
    <xf numFmtId="4" fontId="25" fillId="0" borderId="23">
      <alignment horizontal="right"/>
    </xf>
    <xf numFmtId="0" fontId="25" fillId="0" borderId="36">
      <alignment horizontal="center" vertical="center"/>
    </xf>
    <xf numFmtId="0" fontId="25" fillId="0" borderId="36">
      <alignment horizontal="center" vertical="center"/>
    </xf>
    <xf numFmtId="0" fontId="25" fillId="0" borderId="28">
      <alignment horizontal="center" vertical="top"/>
    </xf>
    <xf numFmtId="49" fontId="26" fillId="0" borderId="33">
      <alignment horizontal="center" vertical="center"/>
    </xf>
    <xf numFmtId="49" fontId="26" fillId="0" borderId="33">
      <alignment horizontal="center" vertical="center"/>
    </xf>
    <xf numFmtId="4" fontId="25" fillId="0" borderId="24">
      <alignment horizontal="right"/>
    </xf>
    <xf numFmtId="49" fontId="25" fillId="0" borderId="35">
      <alignment horizontal="center" vertical="center"/>
    </xf>
    <xf numFmtId="49" fontId="25" fillId="0" borderId="35">
      <alignment horizontal="center" vertical="center"/>
    </xf>
    <xf numFmtId="4" fontId="25" fillId="0" borderId="39">
      <alignment horizontal="right"/>
    </xf>
    <xf numFmtId="49" fontId="25" fillId="0" borderId="15">
      <alignment horizontal="center" vertical="center"/>
    </xf>
    <xf numFmtId="49" fontId="25" fillId="0" borderId="15">
      <alignment horizontal="center" vertical="center"/>
    </xf>
    <xf numFmtId="0" fontId="25" fillId="0" borderId="24"/>
    <xf numFmtId="49" fontId="25" fillId="0" borderId="34">
      <alignment horizontal="center" vertical="center"/>
    </xf>
    <xf numFmtId="49" fontId="25" fillId="0" borderId="34">
      <alignment horizontal="center" vertical="center"/>
    </xf>
    <xf numFmtId="0" fontId="27" fillId="0" borderId="28">
      <alignment wrapText="1"/>
    </xf>
    <xf numFmtId="49" fontId="25" fillId="0" borderId="36">
      <alignment horizontal="center" vertical="center"/>
    </xf>
    <xf numFmtId="49" fontId="25" fillId="0" borderId="36">
      <alignment horizontal="center" vertical="center"/>
    </xf>
    <xf numFmtId="0" fontId="24" fillId="0" borderId="40"/>
    <xf numFmtId="49" fontId="25" fillId="0" borderId="8">
      <alignment horizontal="center"/>
    </xf>
    <xf numFmtId="49" fontId="25" fillId="0" borderId="8">
      <alignment horizontal="center"/>
    </xf>
    <xf numFmtId="0" fontId="25" fillId="0" borderId="14">
      <alignment horizontal="center"/>
    </xf>
    <xf numFmtId="0" fontId="25" fillId="0" borderId="14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49" fontId="25" fillId="0" borderId="8"/>
    <xf numFmtId="49" fontId="25" fillId="0" borderId="8"/>
    <xf numFmtId="0" fontId="25" fillId="0" borderId="28">
      <alignment horizontal="center" vertical="top"/>
    </xf>
    <xf numFmtId="0" fontId="25" fillId="0" borderId="28">
      <alignment horizontal="center" vertical="top"/>
    </xf>
    <xf numFmtId="49" fontId="25" fillId="0" borderId="28">
      <alignment horizontal="center" vertical="top" wrapText="1"/>
    </xf>
    <xf numFmtId="49" fontId="25" fillId="0" borderId="28">
      <alignment horizontal="center" vertical="top" wrapText="1"/>
    </xf>
    <xf numFmtId="0" fontId="25" fillId="0" borderId="23"/>
    <xf numFmtId="0" fontId="25" fillId="0" borderId="23"/>
    <xf numFmtId="4" fontId="25" fillId="0" borderId="38">
      <alignment horizontal="right"/>
    </xf>
    <xf numFmtId="4" fontId="25" fillId="0" borderId="38">
      <alignment horizontal="right"/>
    </xf>
    <xf numFmtId="4" fontId="25" fillId="0" borderId="37">
      <alignment horizontal="right"/>
    </xf>
    <xf numFmtId="4" fontId="25" fillId="0" borderId="37">
      <alignment horizontal="right"/>
    </xf>
    <xf numFmtId="4" fontId="25" fillId="0" borderId="0">
      <alignment horizontal="right" shrinkToFit="1"/>
    </xf>
    <xf numFmtId="4" fontId="25" fillId="0" borderId="0">
      <alignment horizontal="right" shrinkToFit="1"/>
    </xf>
    <xf numFmtId="4" fontId="25" fillId="0" borderId="8">
      <alignment horizontal="right"/>
    </xf>
    <xf numFmtId="4" fontId="25" fillId="0" borderId="8">
      <alignment horizontal="right"/>
    </xf>
    <xf numFmtId="0" fontId="25" fillId="0" borderId="14"/>
    <xf numFmtId="0" fontId="25" fillId="0" borderId="14"/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0" fontId="25" fillId="0" borderId="8">
      <alignment horizontal="center"/>
    </xf>
    <xf numFmtId="0" fontId="25" fillId="0" borderId="8">
      <alignment horizontal="center"/>
    </xf>
    <xf numFmtId="49" fontId="25" fillId="0" borderId="14">
      <alignment horizontal="center"/>
    </xf>
    <xf numFmtId="49" fontId="25" fillId="0" borderId="14">
      <alignment horizontal="center"/>
    </xf>
    <xf numFmtId="49" fontId="25" fillId="0" borderId="0">
      <alignment horizontal="left"/>
    </xf>
    <xf numFmtId="49" fontId="25" fillId="0" borderId="0">
      <alignment horizontal="left"/>
    </xf>
    <xf numFmtId="4" fontId="25" fillId="0" borderId="23">
      <alignment horizontal="right"/>
    </xf>
    <xf numFmtId="4" fontId="25" fillId="0" borderId="23">
      <alignment horizontal="right"/>
    </xf>
    <xf numFmtId="0" fontId="25" fillId="0" borderId="28">
      <alignment horizontal="center" vertical="top"/>
    </xf>
    <xf numFmtId="0" fontId="25" fillId="0" borderId="28">
      <alignment horizontal="center" vertical="top"/>
    </xf>
    <xf numFmtId="4" fontId="25" fillId="0" borderId="24">
      <alignment horizontal="right"/>
    </xf>
    <xf numFmtId="4" fontId="25" fillId="0" borderId="24">
      <alignment horizontal="right"/>
    </xf>
    <xf numFmtId="4" fontId="25" fillId="0" borderId="39">
      <alignment horizontal="right"/>
    </xf>
    <xf numFmtId="4" fontId="25" fillId="0" borderId="39">
      <alignment horizontal="right"/>
    </xf>
    <xf numFmtId="0" fontId="25" fillId="0" borderId="24"/>
    <xf numFmtId="0" fontId="25" fillId="0" borderId="24"/>
    <xf numFmtId="0" fontId="24" fillId="0" borderId="40"/>
    <xf numFmtId="0" fontId="24" fillId="0" borderId="40"/>
    <xf numFmtId="0" fontId="23" fillId="3" borderId="0"/>
    <xf numFmtId="0" fontId="23" fillId="3" borderId="0"/>
    <xf numFmtId="0" fontId="23" fillId="4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3" borderId="8"/>
    <xf numFmtId="0" fontId="23" fillId="3" borderId="8"/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1">
      <alignment horizontal="left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12">
      <alignment horizontal="left" wrapText="1" indent="1"/>
    </xf>
    <xf numFmtId="0" fontId="23" fillId="3" borderId="42"/>
    <xf numFmtId="0" fontId="23" fillId="3" borderId="42"/>
    <xf numFmtId="0" fontId="25" fillId="0" borderId="17">
      <alignment horizontal="left" wrapText="1" indent="2"/>
    </xf>
    <xf numFmtId="0" fontId="25" fillId="0" borderId="41">
      <alignment horizontal="left" wrapText="1"/>
    </xf>
    <xf numFmtId="0" fontId="25" fillId="0" borderId="41">
      <alignment horizontal="left" wrapText="1"/>
    </xf>
    <xf numFmtId="0" fontId="24" fillId="0" borderId="0"/>
    <xf numFmtId="0" fontId="25" fillId="0" borderId="12">
      <alignment horizontal="left" wrapText="1" indent="1"/>
    </xf>
    <xf numFmtId="0" fontId="25" fillId="0" borderId="12">
      <alignment horizontal="left" wrapText="1" indent="1"/>
    </xf>
    <xf numFmtId="0" fontId="31" fillId="0" borderId="0">
      <alignment horizontal="center" vertical="top"/>
    </xf>
    <xf numFmtId="0" fontId="25" fillId="0" borderId="17">
      <alignment horizontal="left" wrapText="1" indent="2"/>
    </xf>
    <xf numFmtId="0" fontId="25" fillId="0" borderId="17">
      <alignment horizontal="left" wrapText="1" indent="2"/>
    </xf>
    <xf numFmtId="0" fontId="25" fillId="0" borderId="14">
      <alignment horizontal="left"/>
    </xf>
    <xf numFmtId="0" fontId="23" fillId="3" borderId="14"/>
    <xf numFmtId="0" fontId="23" fillId="3" borderId="14"/>
    <xf numFmtId="49" fontId="25" fillId="0" borderId="33">
      <alignment horizontal="center" wrapText="1"/>
    </xf>
    <xf numFmtId="0" fontId="32" fillId="0" borderId="0">
      <alignment horizontal="center" wrapText="1"/>
    </xf>
    <xf numFmtId="0" fontId="32" fillId="0" borderId="0">
      <alignment horizontal="center" wrapText="1"/>
    </xf>
    <xf numFmtId="49" fontId="25" fillId="0" borderId="35">
      <alignment horizontal="center" wrapTex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49" fontId="25" fillId="0" borderId="34">
      <alignment horizontal="center"/>
    </xf>
    <xf numFmtId="0" fontId="25" fillId="0" borderId="8">
      <alignment wrapText="1"/>
    </xf>
    <xf numFmtId="0" fontId="25" fillId="0" borderId="8">
      <alignment wrapText="1"/>
    </xf>
    <xf numFmtId="0" fontId="25" fillId="0" borderId="37"/>
    <xf numFmtId="0" fontId="25" fillId="0" borderId="42">
      <alignment wrapText="1"/>
    </xf>
    <xf numFmtId="0" fontId="25" fillId="0" borderId="42">
      <alignment wrapText="1"/>
    </xf>
    <xf numFmtId="49" fontId="25" fillId="0" borderId="14"/>
    <xf numFmtId="0" fontId="25" fillId="0" borderId="14">
      <alignment horizontal="left"/>
    </xf>
    <xf numFmtId="0" fontId="25" fillId="0" borderId="14">
      <alignment horizontal="left"/>
    </xf>
    <xf numFmtId="49" fontId="25" fillId="0" borderId="0"/>
    <xf numFmtId="0" fontId="23" fillId="3" borderId="43"/>
    <xf numFmtId="0" fontId="23" fillId="3" borderId="43"/>
    <xf numFmtId="49" fontId="25" fillId="0" borderId="9">
      <alignment horizontal="center"/>
    </xf>
    <xf numFmtId="49" fontId="25" fillId="0" borderId="33">
      <alignment horizontal="center" wrapText="1"/>
    </xf>
    <xf numFmtId="49" fontId="25" fillId="0" borderId="33">
      <alignment horizontal="center" wrapText="1"/>
    </xf>
    <xf numFmtId="49" fontId="25" fillId="0" borderId="23">
      <alignment horizontal="center"/>
    </xf>
    <xf numFmtId="49" fontId="25" fillId="0" borderId="35">
      <alignment horizontal="center" wrapText="1"/>
    </xf>
    <xf numFmtId="49" fontId="25" fillId="0" borderId="35">
      <alignment horizontal="center" wrapText="1"/>
    </xf>
    <xf numFmtId="49" fontId="25" fillId="0" borderId="28">
      <alignment horizontal="center"/>
    </xf>
    <xf numFmtId="49" fontId="25" fillId="0" borderId="34">
      <alignment horizontal="center"/>
    </xf>
    <xf numFmtId="49" fontId="25" fillId="0" borderId="34">
      <alignment horizontal="center"/>
    </xf>
    <xf numFmtId="49" fontId="25" fillId="0" borderId="38">
      <alignment horizontal="center" vertical="center" wrapText="1"/>
    </xf>
    <xf numFmtId="0" fontId="23" fillId="3" borderId="44"/>
    <xf numFmtId="0" fontId="23" fillId="3" borderId="44"/>
    <xf numFmtId="4" fontId="25" fillId="0" borderId="28">
      <alignment horizontal="right"/>
    </xf>
    <xf numFmtId="0" fontId="25" fillId="0" borderId="37"/>
    <xf numFmtId="0" fontId="25" fillId="0" borderId="37"/>
    <xf numFmtId="0" fontId="25" fillId="5" borderId="0"/>
    <xf numFmtId="0" fontId="25" fillId="0" borderId="0">
      <alignment horizontal="center"/>
    </xf>
    <xf numFmtId="0" fontId="25" fillId="0" borderId="0">
      <alignment horizontal="center"/>
    </xf>
    <xf numFmtId="0" fontId="32" fillId="0" borderId="0">
      <alignment horizontal="center" wrapText="1"/>
    </xf>
    <xf numFmtId="49" fontId="25" fillId="0" borderId="14"/>
    <xf numFmtId="49" fontId="25" fillId="0" borderId="14"/>
    <xf numFmtId="0" fontId="25" fillId="0" borderId="0">
      <alignment horizontal="center"/>
    </xf>
    <xf numFmtId="49" fontId="25" fillId="0" borderId="0"/>
    <xf numFmtId="49" fontId="25" fillId="0" borderId="0"/>
    <xf numFmtId="0" fontId="25" fillId="0" borderId="8">
      <alignment wrapText="1"/>
    </xf>
    <xf numFmtId="49" fontId="25" fillId="0" borderId="9">
      <alignment horizontal="center"/>
    </xf>
    <xf numFmtId="49" fontId="25" fillId="0" borderId="9">
      <alignment horizontal="center"/>
    </xf>
    <xf numFmtId="0" fontId="25" fillId="0" borderId="42">
      <alignment wrapText="1"/>
    </xf>
    <xf numFmtId="49" fontId="25" fillId="0" borderId="23">
      <alignment horizontal="center"/>
    </xf>
    <xf numFmtId="49" fontId="25" fillId="0" borderId="23">
      <alignment horizontal="center"/>
    </xf>
    <xf numFmtId="0" fontId="33" fillId="0" borderId="45"/>
    <xf numFmtId="49" fontId="25" fillId="0" borderId="28">
      <alignment horizontal="center"/>
    </xf>
    <xf numFmtId="49" fontId="25" fillId="0" borderId="28">
      <alignment horizontal="center"/>
    </xf>
    <xf numFmtId="49" fontId="34" fillId="0" borderId="46">
      <alignment horizontal="right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6">
      <alignment horizontal="right"/>
    </xf>
    <xf numFmtId="49" fontId="25" fillId="0" borderId="38">
      <alignment horizontal="center" vertical="center" wrapText="1"/>
    </xf>
    <xf numFmtId="49" fontId="25" fillId="0" borderId="38">
      <alignment horizontal="center" vertical="center" wrapText="1"/>
    </xf>
    <xf numFmtId="0" fontId="33" fillId="0" borderId="8"/>
    <xf numFmtId="0" fontId="23" fillId="3" borderId="47"/>
    <xf numFmtId="0" fontId="23" fillId="3" borderId="47"/>
    <xf numFmtId="0" fontId="24" fillId="0" borderId="37"/>
    <xf numFmtId="4" fontId="25" fillId="0" borderId="28">
      <alignment horizontal="right"/>
    </xf>
    <xf numFmtId="4" fontId="25" fillId="0" borderId="28">
      <alignment horizontal="right"/>
    </xf>
    <xf numFmtId="0" fontId="25" fillId="0" borderId="38">
      <alignment horizontal="center"/>
    </xf>
    <xf numFmtId="0" fontId="25" fillId="5" borderId="37"/>
    <xf numFmtId="0" fontId="25" fillId="5" borderId="37"/>
    <xf numFmtId="49" fontId="23" fillId="0" borderId="48">
      <alignment horizontal="center"/>
    </xf>
    <xf numFmtId="0" fontId="25" fillId="5" borderId="0"/>
    <xf numFmtId="0" fontId="25" fillId="5" borderId="0"/>
    <xf numFmtId="166" fontId="25" fillId="0" borderId="20">
      <alignment horizontal="center"/>
    </xf>
    <xf numFmtId="0" fontId="32" fillId="0" borderId="0">
      <alignment horizontal="center" wrapText="1"/>
    </xf>
    <xf numFmtId="0" fontId="32" fillId="0" borderId="0">
      <alignment horizontal="center" wrapText="1"/>
    </xf>
    <xf numFmtId="0" fontId="25" fillId="0" borderId="49">
      <alignment horizontal="center"/>
    </xf>
    <xf numFmtId="0" fontId="33" fillId="0" borderId="45"/>
    <xf numFmtId="0" fontId="33" fillId="0" borderId="45"/>
    <xf numFmtId="49" fontId="25" fillId="0" borderId="22">
      <alignment horizontal="center"/>
    </xf>
    <xf numFmtId="49" fontId="34" fillId="0" borderId="46">
      <alignment horizontal="right"/>
    </xf>
    <xf numFmtId="49" fontId="34" fillId="0" borderId="46">
      <alignment horizontal="right"/>
    </xf>
    <xf numFmtId="49" fontId="25" fillId="0" borderId="20">
      <alignment horizontal="center"/>
    </xf>
    <xf numFmtId="0" fontId="25" fillId="0" borderId="46">
      <alignment horizontal="right"/>
    </xf>
    <xf numFmtId="0" fontId="25" fillId="0" borderId="46">
      <alignment horizontal="right"/>
    </xf>
    <xf numFmtId="0" fontId="25" fillId="0" borderId="20">
      <alignment horizontal="center"/>
    </xf>
    <xf numFmtId="0" fontId="33" fillId="0" borderId="8"/>
    <xf numFmtId="0" fontId="33" fillId="0" borderId="8"/>
    <xf numFmtId="49" fontId="25" fillId="0" borderId="50">
      <alignment horizontal="center"/>
    </xf>
    <xf numFmtId="0" fontId="25" fillId="0" borderId="38">
      <alignment horizontal="center"/>
    </xf>
    <xf numFmtId="0" fontId="25" fillId="0" borderId="38">
      <alignment horizontal="center"/>
    </xf>
    <xf numFmtId="0" fontId="33" fillId="0" borderId="0"/>
    <xf numFmtId="49" fontId="23" fillId="0" borderId="48">
      <alignment horizontal="center"/>
    </xf>
    <xf numFmtId="49" fontId="23" fillId="0" borderId="48">
      <alignment horizontal="center"/>
    </xf>
    <xf numFmtId="0" fontId="23" fillId="0" borderId="51"/>
    <xf numFmtId="166" fontId="25" fillId="0" borderId="20">
      <alignment horizontal="center"/>
    </xf>
    <xf numFmtId="166" fontId="25" fillId="0" borderId="20">
      <alignment horizontal="center"/>
    </xf>
    <xf numFmtId="0" fontId="23" fillId="0" borderId="40"/>
    <xf numFmtId="0" fontId="25" fillId="0" borderId="49">
      <alignment horizontal="center"/>
    </xf>
    <xf numFmtId="0" fontId="25" fillId="0" borderId="49">
      <alignment horizontal="center"/>
    </xf>
    <xf numFmtId="4" fontId="25" fillId="0" borderId="17">
      <alignment horizontal="right"/>
    </xf>
    <xf numFmtId="49" fontId="25" fillId="0" borderId="22">
      <alignment horizontal="center"/>
    </xf>
    <xf numFmtId="49" fontId="25" fillId="0" borderId="22">
      <alignment horizontal="center"/>
    </xf>
    <xf numFmtId="49" fontId="25" fillId="0" borderId="24">
      <alignment horizontal="center"/>
    </xf>
    <xf numFmtId="49" fontId="25" fillId="0" borderId="20">
      <alignment horizontal="center"/>
    </xf>
    <xf numFmtId="49" fontId="25" fillId="0" borderId="20">
      <alignment horizontal="center"/>
    </xf>
    <xf numFmtId="0" fontId="25" fillId="0" borderId="52">
      <alignment horizontal="left" wrapText="1"/>
    </xf>
    <xf numFmtId="0" fontId="25" fillId="0" borderId="20">
      <alignment horizontal="center"/>
    </xf>
    <xf numFmtId="0" fontId="25" fillId="0" borderId="20">
      <alignment horizontal="center"/>
    </xf>
    <xf numFmtId="0" fontId="25" fillId="0" borderId="21">
      <alignment horizontal="left" wrapText="1" indent="1"/>
    </xf>
    <xf numFmtId="49" fontId="25" fillId="0" borderId="50">
      <alignment horizontal="center"/>
    </xf>
    <xf numFmtId="49" fontId="25" fillId="0" borderId="50">
      <alignment horizontal="center"/>
    </xf>
    <xf numFmtId="0" fontId="25" fillId="0" borderId="53">
      <alignment horizontal="left" wrapText="1" indent="2"/>
    </xf>
    <xf numFmtId="0" fontId="24" fillId="0" borderId="37"/>
    <xf numFmtId="0" fontId="24" fillId="0" borderId="37"/>
    <xf numFmtId="0" fontId="25" fillId="5" borderId="37"/>
    <xf numFmtId="0" fontId="33" fillId="0" borderId="0"/>
    <xf numFmtId="0" fontId="33" fillId="0" borderId="0"/>
    <xf numFmtId="0" fontId="32" fillId="0" borderId="0">
      <alignment horizontal="left" wrapText="1"/>
    </xf>
    <xf numFmtId="0" fontId="23" fillId="0" borderId="51"/>
    <xf numFmtId="0" fontId="23" fillId="0" borderId="51"/>
    <xf numFmtId="49" fontId="23" fillId="0" borderId="0"/>
    <xf numFmtId="0" fontId="23" fillId="0" borderId="40"/>
    <xf numFmtId="0" fontId="23" fillId="0" borderId="40"/>
    <xf numFmtId="0" fontId="25" fillId="0" borderId="0">
      <alignment horizontal="right"/>
    </xf>
    <xf numFmtId="4" fontId="25" fillId="0" borderId="17">
      <alignment horizontal="right"/>
    </xf>
    <xf numFmtId="4" fontId="25" fillId="0" borderId="17">
      <alignment horizontal="right"/>
    </xf>
    <xf numFmtId="49" fontId="25" fillId="0" borderId="0">
      <alignment horizontal="right"/>
    </xf>
    <xf numFmtId="49" fontId="25" fillId="0" borderId="24">
      <alignment horizontal="center"/>
    </xf>
    <xf numFmtId="49" fontId="25" fillId="0" borderId="24">
      <alignment horizontal="center"/>
    </xf>
    <xf numFmtId="0" fontId="25" fillId="0" borderId="0">
      <alignment horizontal="left" wrapText="1"/>
    </xf>
    <xf numFmtId="0" fontId="25" fillId="0" borderId="52">
      <alignment horizontal="left" wrapText="1"/>
    </xf>
    <xf numFmtId="0" fontId="25" fillId="0" borderId="52">
      <alignment horizontal="left" wrapText="1"/>
    </xf>
    <xf numFmtId="0" fontId="25" fillId="0" borderId="8">
      <alignment horizontal="left"/>
    </xf>
    <xf numFmtId="0" fontId="25" fillId="0" borderId="21">
      <alignment horizontal="left" wrapText="1" indent="1"/>
    </xf>
    <xf numFmtId="0" fontId="25" fillId="0" borderId="21">
      <alignment horizontal="left" wrapText="1" indent="1"/>
    </xf>
    <xf numFmtId="0" fontId="25" fillId="0" borderId="10">
      <alignment horizontal="left" wrapText="1"/>
    </xf>
    <xf numFmtId="0" fontId="25" fillId="0" borderId="20">
      <alignment horizontal="left" wrapText="1" indent="2"/>
    </xf>
    <xf numFmtId="0" fontId="25" fillId="0" borderId="20">
      <alignment horizontal="left" wrapText="1" indent="2"/>
    </xf>
    <xf numFmtId="0" fontId="25" fillId="0" borderId="42"/>
    <xf numFmtId="0" fontId="23" fillId="3" borderId="54"/>
    <xf numFmtId="0" fontId="23" fillId="3" borderId="54"/>
    <xf numFmtId="0" fontId="26" fillId="0" borderId="53">
      <alignment horizontal="left" wrapText="1"/>
    </xf>
    <xf numFmtId="0" fontId="25" fillId="5" borderId="26"/>
    <xf numFmtId="0" fontId="25" fillId="5" borderId="26"/>
    <xf numFmtId="49" fontId="25" fillId="0" borderId="0">
      <alignment horizontal="center" wrapText="1"/>
    </xf>
    <xf numFmtId="0" fontId="32" fillId="0" borderId="0">
      <alignment horizontal="left" wrapText="1"/>
    </xf>
    <xf numFmtId="0" fontId="32" fillId="0" borderId="0">
      <alignment horizontal="left" wrapText="1"/>
    </xf>
    <xf numFmtId="49" fontId="25" fillId="0" borderId="34">
      <alignment horizontal="center" wrapText="1"/>
    </xf>
    <xf numFmtId="49" fontId="23" fillId="0" borderId="0"/>
    <xf numFmtId="49" fontId="23" fillId="0" borderId="0"/>
    <xf numFmtId="0" fontId="25" fillId="0" borderId="55"/>
    <xf numFmtId="0" fontId="25" fillId="0" borderId="0">
      <alignment horizontal="right"/>
    </xf>
    <xf numFmtId="0" fontId="25" fillId="0" borderId="0">
      <alignment horizontal="right"/>
    </xf>
    <xf numFmtId="0" fontId="25" fillId="0" borderId="56">
      <alignment horizontal="center" wrapText="1"/>
    </xf>
    <xf numFmtId="49" fontId="25" fillId="0" borderId="0">
      <alignment horizontal="right"/>
    </xf>
    <xf numFmtId="49" fontId="25" fillId="0" borderId="0">
      <alignment horizontal="right"/>
    </xf>
    <xf numFmtId="0" fontId="23" fillId="0" borderId="37"/>
    <xf numFmtId="0" fontId="25" fillId="0" borderId="0">
      <alignment horizontal="left" wrapText="1"/>
    </xf>
    <xf numFmtId="0" fontId="25" fillId="0" borderId="0">
      <alignment horizontal="left" wrapText="1"/>
    </xf>
    <xf numFmtId="49" fontId="25" fillId="0" borderId="0">
      <alignment horizontal="center"/>
    </xf>
    <xf numFmtId="0" fontId="25" fillId="0" borderId="8">
      <alignment horizontal="left"/>
    </xf>
    <xf numFmtId="0" fontId="25" fillId="0" borderId="8">
      <alignment horizontal="left"/>
    </xf>
    <xf numFmtId="49" fontId="25" fillId="0" borderId="9">
      <alignment horizontal="center" wrapText="1"/>
    </xf>
    <xf numFmtId="0" fontId="25" fillId="0" borderId="10">
      <alignment horizontal="left" wrapText="1"/>
    </xf>
    <xf numFmtId="0" fontId="25" fillId="0" borderId="10">
      <alignment horizontal="left" wrapText="1"/>
    </xf>
    <xf numFmtId="49" fontId="25" fillId="0" borderId="11">
      <alignment horizontal="center" wrapText="1"/>
    </xf>
    <xf numFmtId="0" fontId="25" fillId="0" borderId="42"/>
    <xf numFmtId="0" fontId="25" fillId="0" borderId="42"/>
    <xf numFmtId="49" fontId="25" fillId="0" borderId="8"/>
    <xf numFmtId="0" fontId="26" fillId="0" borderId="53">
      <alignment horizontal="left" wrapText="1"/>
    </xf>
    <xf numFmtId="0" fontId="26" fillId="0" borderId="53">
      <alignment horizontal="left" wrapText="1"/>
    </xf>
    <xf numFmtId="4" fontId="25" fillId="0" borderId="13">
      <alignment horizontal="right"/>
    </xf>
    <xf numFmtId="0" fontId="25" fillId="0" borderId="16">
      <alignment horizontal="left" wrapText="1" indent="2"/>
    </xf>
    <xf numFmtId="0" fontId="25" fillId="0" borderId="16">
      <alignment horizontal="left" wrapText="1" indent="2"/>
    </xf>
    <xf numFmtId="4" fontId="25" fillId="0" borderId="9">
      <alignment horizontal="right"/>
    </xf>
    <xf numFmtId="49" fontId="25" fillId="0" borderId="0">
      <alignment horizontal="center" wrapText="1"/>
    </xf>
    <xf numFmtId="49" fontId="25" fillId="0" borderId="0">
      <alignment horizontal="center" wrapText="1"/>
    </xf>
    <xf numFmtId="4" fontId="25" fillId="0" borderId="16">
      <alignment horizontal="right"/>
    </xf>
    <xf numFmtId="49" fontId="25" fillId="0" borderId="34">
      <alignment horizontal="center" wrapText="1"/>
    </xf>
    <xf numFmtId="49" fontId="25" fillId="0" borderId="34">
      <alignment horizontal="center" wrapText="1"/>
    </xf>
    <xf numFmtId="49" fontId="25" fillId="0" borderId="17">
      <alignment horizontal="center"/>
    </xf>
    <xf numFmtId="0" fontId="25" fillId="0" borderId="55"/>
    <xf numFmtId="0" fontId="25" fillId="0" borderId="55"/>
    <xf numFmtId="4" fontId="25" fillId="0" borderId="18">
      <alignment horizontal="right"/>
    </xf>
    <xf numFmtId="0" fontId="25" fillId="0" borderId="56">
      <alignment horizontal="center" wrapText="1"/>
    </xf>
    <xf numFmtId="0" fontId="25" fillId="0" borderId="56">
      <alignment horizontal="center" wrapText="1"/>
    </xf>
    <xf numFmtId="0" fontId="25" fillId="0" borderId="19">
      <alignment horizontal="left" wrapText="1"/>
    </xf>
    <xf numFmtId="0" fontId="23" fillId="3" borderId="37"/>
    <xf numFmtId="0" fontId="23" fillId="3" borderId="37"/>
    <xf numFmtId="0" fontId="26" fillId="0" borderId="20">
      <alignment horizontal="left" wrapText="1"/>
    </xf>
    <xf numFmtId="49" fontId="25" fillId="0" borderId="15">
      <alignment horizontal="center"/>
    </xf>
    <xf numFmtId="49" fontId="25" fillId="0" borderId="15">
      <alignment horizontal="center"/>
    </xf>
    <xf numFmtId="0" fontId="25" fillId="0" borderId="8"/>
    <xf numFmtId="0" fontId="23" fillId="0" borderId="37"/>
    <xf numFmtId="0" fontId="23" fillId="0" borderId="37"/>
    <xf numFmtId="0" fontId="23" fillId="0" borderId="8"/>
    <xf numFmtId="0" fontId="22" fillId="0" borderId="0"/>
    <xf numFmtId="0" fontId="35" fillId="0" borderId="0"/>
  </cellStyleXfs>
  <cellXfs count="72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center" vertical="top" shrinkToFit="1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right" vertical="top" shrinkToFit="1"/>
    </xf>
    <xf numFmtId="0" fontId="4" fillId="2" borderId="0" xfId="0" applyFont="1" applyFill="1" applyAlignment="1">
      <alignment horizontal="right" vertical="top"/>
    </xf>
    <xf numFmtId="0" fontId="4" fillId="2" borderId="6" xfId="0" applyNumberFormat="1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8" fillId="2" borderId="7" xfId="0" applyNumberFormat="1" applyFont="1" applyFill="1" applyBorder="1" applyAlignment="1">
      <alignment horizontal="center" vertical="top" shrinkToFit="1"/>
    </xf>
    <xf numFmtId="164" fontId="9" fillId="2" borderId="7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left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 shrinkToFit="1"/>
    </xf>
    <xf numFmtId="164" fontId="4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left" vertical="top" wrapText="1" shrinkToFit="1"/>
    </xf>
    <xf numFmtId="49" fontId="4" fillId="2" borderId="7" xfId="0" applyNumberFormat="1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justify" vertical="top" wrapText="1" shrinkToFit="1"/>
    </xf>
    <xf numFmtId="0" fontId="13" fillId="2" borderId="7" xfId="0" applyFont="1" applyFill="1" applyBorder="1" applyAlignment="1">
      <alignment horizontal="justify" vertical="top" wrapText="1" shrinkToFit="1"/>
    </xf>
    <xf numFmtId="164" fontId="14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justify" vertical="top" wrapText="1" shrinkToFit="1"/>
    </xf>
    <xf numFmtId="49" fontId="5" fillId="2" borderId="7" xfId="0" applyNumberFormat="1" applyFont="1" applyFill="1" applyBorder="1" applyAlignment="1">
      <alignment horizontal="center" vertical="top" wrapText="1" shrinkToFit="1"/>
    </xf>
    <xf numFmtId="164" fontId="9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shrinkToFit="1"/>
    </xf>
    <xf numFmtId="164" fontId="9" fillId="2" borderId="0" xfId="0" applyNumberFormat="1" applyFont="1" applyFill="1" applyAlignment="1">
      <alignment horizontal="center" vertical="top"/>
    </xf>
    <xf numFmtId="49" fontId="9" fillId="2" borderId="7" xfId="0" applyNumberFormat="1" applyFont="1" applyFill="1" applyBorder="1" applyAlignment="1">
      <alignment horizontal="center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164" fontId="16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center" vertical="top" wrapText="1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0" fontId="4" fillId="2" borderId="7" xfId="0" applyNumberFormat="1" applyFont="1" applyFill="1" applyBorder="1" applyAlignment="1">
      <alignment horizontal="left" vertical="top" wrapText="1" shrinkToFit="1"/>
    </xf>
    <xf numFmtId="164" fontId="4" fillId="2" borderId="7" xfId="0" applyNumberFormat="1" applyFont="1" applyFill="1" applyBorder="1" applyAlignment="1">
      <alignment horizontal="center" vertical="top" wrapText="1" shrinkToFit="1"/>
    </xf>
    <xf numFmtId="164" fontId="14" fillId="2" borderId="7" xfId="0" applyNumberFormat="1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vertical="top" wrapText="1" shrinkToFit="1"/>
    </xf>
    <xf numFmtId="0" fontId="4" fillId="2" borderId="0" xfId="0" applyFont="1" applyFill="1" applyBorder="1" applyAlignment="1">
      <alignment horizontal="center" vertical="top" wrapText="1" shrinkToFit="1"/>
    </xf>
    <xf numFmtId="0" fontId="18" fillId="2" borderId="0" xfId="0" applyFont="1" applyFill="1" applyBorder="1" applyAlignment="1">
      <alignment vertical="top" shrinkToFit="1"/>
    </xf>
    <xf numFmtId="164" fontId="14" fillId="2" borderId="0" xfId="0" applyNumberFormat="1" applyFont="1" applyFill="1" applyBorder="1" applyAlignment="1">
      <alignment horizontal="center" vertical="top" wrapText="1" shrinkToFit="1"/>
    </xf>
    <xf numFmtId="164" fontId="4" fillId="2" borderId="0" xfId="0" applyNumberFormat="1" applyFont="1" applyFill="1" applyBorder="1" applyAlignment="1">
      <alignment horizontal="center" vertical="top" wrapText="1" shrinkToFit="1"/>
    </xf>
    <xf numFmtId="164" fontId="9" fillId="2" borderId="6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center" vertical="top" shrinkToFit="1"/>
    </xf>
    <xf numFmtId="0" fontId="9" fillId="2" borderId="7" xfId="0" applyFont="1" applyFill="1" applyBorder="1" applyAlignment="1">
      <alignment vertical="top" shrinkToFit="1"/>
    </xf>
    <xf numFmtId="164" fontId="1" fillId="2" borderId="7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19" fillId="2" borderId="7" xfId="0" applyNumberFormat="1" applyFont="1" applyFill="1" applyBorder="1" applyAlignment="1">
      <alignment horizontal="center" vertical="top" shrinkToFit="1"/>
    </xf>
    <xf numFmtId="4" fontId="11" fillId="2" borderId="7" xfId="0" applyNumberFormat="1" applyFont="1" applyFill="1" applyBorder="1" applyAlignment="1">
      <alignment horizontal="center" vertical="top" shrinkToFit="1"/>
    </xf>
    <xf numFmtId="164" fontId="4" fillId="2" borderId="7" xfId="2" applyNumberFormat="1" applyFont="1" applyFill="1" applyBorder="1" applyAlignment="1">
      <alignment horizontal="center" vertical="top" shrinkToFit="1"/>
    </xf>
    <xf numFmtId="0" fontId="2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 wrapText="1" shrinkToFit="1"/>
    </xf>
    <xf numFmtId="0" fontId="4" fillId="2" borderId="6" xfId="0" applyNumberFormat="1" applyFont="1" applyFill="1" applyBorder="1" applyAlignment="1">
      <alignment horizontal="center" vertical="top" wrapText="1" shrinkToFit="1"/>
    </xf>
    <xf numFmtId="164" fontId="4" fillId="2" borderId="1" xfId="0" applyNumberFormat="1" applyFont="1" applyFill="1" applyBorder="1" applyAlignment="1">
      <alignment horizontal="center" vertical="top" wrapText="1" shrinkToFit="1"/>
    </xf>
    <xf numFmtId="164" fontId="4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3" fillId="2" borderId="0" xfId="0" applyFont="1" applyFill="1" applyBorder="1" applyAlignment="1">
      <alignment horizontal="center" vertical="top" shrinkToFit="1"/>
    </xf>
    <xf numFmtId="0" fontId="4" fillId="2" borderId="5" xfId="0" applyNumberFormat="1" applyFont="1" applyFill="1" applyBorder="1" applyAlignment="1">
      <alignment horizontal="center" vertical="top" wrapText="1" shrinkToFit="1"/>
    </xf>
    <xf numFmtId="0" fontId="4" fillId="2" borderId="2" xfId="0" applyNumberFormat="1" applyFont="1" applyFill="1" applyBorder="1" applyAlignment="1">
      <alignment horizontal="center" vertical="top" wrapText="1" shrinkToFit="1"/>
    </xf>
    <xf numFmtId="0" fontId="4" fillId="2" borderId="3" xfId="0" applyNumberFormat="1" applyFont="1" applyFill="1" applyBorder="1" applyAlignment="1">
      <alignment horizontal="center" vertical="top" wrapText="1" shrinkToFit="1"/>
    </xf>
    <xf numFmtId="0" fontId="4" fillId="2" borderId="4" xfId="0" applyNumberFormat="1" applyFont="1" applyFill="1" applyBorder="1" applyAlignment="1">
      <alignment horizontal="center" vertical="top" wrapText="1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4" fillId="2" borderId="5" xfId="0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70" zoomScaleNormal="70" workbookViewId="0">
      <selection activeCell="F8" sqref="F8"/>
    </sheetView>
  </sheetViews>
  <sheetFormatPr defaultRowHeight="15" x14ac:dyDescent="0.2"/>
  <cols>
    <col min="1" max="1" width="10.7109375" style="1" customWidth="1"/>
    <col min="2" max="2" width="122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1" width="20.7109375" style="1" customWidth="1"/>
    <col min="12" max="12" width="10.85546875" style="1" bestFit="1" customWidth="1"/>
    <col min="13" max="16384" width="9.140625" style="1"/>
  </cols>
  <sheetData>
    <row r="1" spans="1:10" x14ac:dyDescent="0.2">
      <c r="C1" s="2"/>
      <c r="D1" s="3"/>
      <c r="E1" s="2"/>
      <c r="F1" s="2"/>
      <c r="G1" s="62" t="s">
        <v>0</v>
      </c>
      <c r="H1" s="62"/>
      <c r="I1" s="62"/>
      <c r="J1" s="62"/>
    </row>
    <row r="2" spans="1:10" ht="22.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8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0" x14ac:dyDescent="0.2">
      <c r="A5" s="58" t="s">
        <v>4</v>
      </c>
      <c r="B5" s="58" t="s">
        <v>5</v>
      </c>
      <c r="C5" s="66" t="s">
        <v>6</v>
      </c>
      <c r="D5" s="67"/>
      <c r="E5" s="68"/>
      <c r="F5" s="66" t="s">
        <v>7</v>
      </c>
      <c r="G5" s="67"/>
      <c r="H5" s="68"/>
      <c r="I5" s="58" t="s">
        <v>8</v>
      </c>
      <c r="J5" s="69" t="s">
        <v>9</v>
      </c>
    </row>
    <row r="6" spans="1:10" ht="15" customHeight="1" x14ac:dyDescent="0.2">
      <c r="A6" s="65"/>
      <c r="B6" s="65"/>
      <c r="C6" s="58" t="s">
        <v>10</v>
      </c>
      <c r="D6" s="58" t="s">
        <v>11</v>
      </c>
      <c r="E6" s="60" t="s">
        <v>12</v>
      </c>
      <c r="F6" s="58" t="s">
        <v>10</v>
      </c>
      <c r="G6" s="58" t="s">
        <v>11</v>
      </c>
      <c r="H6" s="60" t="s">
        <v>12</v>
      </c>
      <c r="I6" s="65"/>
      <c r="J6" s="70"/>
    </row>
    <row r="7" spans="1:10" ht="15.75" customHeight="1" x14ac:dyDescent="0.2">
      <c r="A7" s="59"/>
      <c r="B7" s="59"/>
      <c r="C7" s="59"/>
      <c r="D7" s="59"/>
      <c r="E7" s="61"/>
      <c r="F7" s="59"/>
      <c r="G7" s="59"/>
      <c r="H7" s="61"/>
      <c r="I7" s="59"/>
      <c r="J7" s="71"/>
    </row>
    <row r="8" spans="1:10" ht="17.25" customHeight="1" x14ac:dyDescent="0.2">
      <c r="A8" s="9">
        <v>1</v>
      </c>
      <c r="B8" s="9">
        <v>2</v>
      </c>
      <c r="C8" s="9">
        <v>3</v>
      </c>
      <c r="D8" s="9">
        <v>4</v>
      </c>
      <c r="E8" s="9" t="s">
        <v>13</v>
      </c>
      <c r="F8" s="9">
        <v>6</v>
      </c>
      <c r="G8" s="9">
        <v>7</v>
      </c>
      <c r="H8" s="9" t="s">
        <v>14</v>
      </c>
      <c r="I8" s="9" t="s">
        <v>15</v>
      </c>
      <c r="J8" s="10" t="s">
        <v>16</v>
      </c>
    </row>
    <row r="9" spans="1:10" ht="15.75" x14ac:dyDescent="0.2">
      <c r="A9" s="11"/>
      <c r="B9" s="12" t="s">
        <v>17</v>
      </c>
      <c r="C9" s="13">
        <f>C10+C19</f>
        <v>270343185.10000002</v>
      </c>
      <c r="D9" s="13">
        <f>D10+D19</f>
        <v>152969201.30000001</v>
      </c>
      <c r="E9" s="14">
        <f t="shared" ref="E9:E20" si="0">D9/C9*100</f>
        <v>56.583339152202662</v>
      </c>
      <c r="F9" s="13">
        <f>F10+F19</f>
        <v>313299960.70000005</v>
      </c>
      <c r="G9" s="13">
        <f>G10+G19</f>
        <v>161395660.19999999</v>
      </c>
      <c r="H9" s="14">
        <f t="shared" ref="H9:H20" si="1">G9/F9*100</f>
        <v>51.514740008073026</v>
      </c>
      <c r="I9" s="15">
        <f>G9-D9</f>
        <v>8426458.8999999762</v>
      </c>
      <c r="J9" s="15">
        <f>G9/D9*100</f>
        <v>105.50859835077139</v>
      </c>
    </row>
    <row r="10" spans="1:10" x14ac:dyDescent="0.2">
      <c r="A10" s="11"/>
      <c r="B10" s="16" t="s">
        <v>18</v>
      </c>
      <c r="C10" s="17">
        <v>253733756.80000001</v>
      </c>
      <c r="D10" s="17">
        <v>142612456.80000001</v>
      </c>
      <c r="E10" s="18">
        <f t="shared" si="0"/>
        <v>56.205551282800378</v>
      </c>
      <c r="F10" s="17">
        <v>292405027.60000002</v>
      </c>
      <c r="G10" s="17">
        <v>150311094.5</v>
      </c>
      <c r="H10" s="18">
        <f t="shared" si="1"/>
        <v>51.405099198779979</v>
      </c>
      <c r="I10" s="19">
        <f t="shared" ref="I10:I20" si="2">G10-D10</f>
        <v>7698637.6999999881</v>
      </c>
      <c r="J10" s="19">
        <f t="shared" ref="J10:J20" si="3">G10/D10*100</f>
        <v>105.39829259851862</v>
      </c>
    </row>
    <row r="11" spans="1:10" x14ac:dyDescent="0.2">
      <c r="A11" s="11"/>
      <c r="B11" s="16" t="s">
        <v>19</v>
      </c>
      <c r="C11" s="17">
        <v>244604621.40000001</v>
      </c>
      <c r="D11" s="17">
        <v>131187984.5</v>
      </c>
      <c r="E11" s="18">
        <f t="shared" si="0"/>
        <v>53.63266799668078</v>
      </c>
      <c r="F11" s="17">
        <v>281139611.30000001</v>
      </c>
      <c r="G11" s="17">
        <v>134221025.5</v>
      </c>
      <c r="H11" s="18">
        <f t="shared" si="1"/>
        <v>47.741769606693623</v>
      </c>
      <c r="I11" s="19">
        <f t="shared" si="2"/>
        <v>3033041</v>
      </c>
      <c r="J11" s="19">
        <f t="shared" si="3"/>
        <v>102.31198078967361</v>
      </c>
    </row>
    <row r="12" spans="1:10" x14ac:dyDescent="0.2">
      <c r="A12" s="11"/>
      <c r="B12" s="16" t="s">
        <v>20</v>
      </c>
      <c r="C12" s="17">
        <v>98508895.200000003</v>
      </c>
      <c r="D12" s="17">
        <v>54780313.899999999</v>
      </c>
      <c r="E12" s="18">
        <f t="shared" si="0"/>
        <v>55.609509972455761</v>
      </c>
      <c r="F12" s="17">
        <v>104553022</v>
      </c>
      <c r="G12" s="17">
        <v>49804439.700000003</v>
      </c>
      <c r="H12" s="18">
        <f t="shared" si="1"/>
        <v>47.635581207781833</v>
      </c>
      <c r="I12" s="19">
        <f t="shared" si="2"/>
        <v>-4975874.1999999955</v>
      </c>
      <c r="J12" s="19">
        <f t="shared" si="3"/>
        <v>90.916674539172377</v>
      </c>
    </row>
    <row r="13" spans="1:10" x14ac:dyDescent="0.2">
      <c r="A13" s="11"/>
      <c r="B13" s="20" t="s">
        <v>21</v>
      </c>
      <c r="C13" s="17">
        <v>74831523.200000003</v>
      </c>
      <c r="D13" s="17">
        <v>40060043.299999997</v>
      </c>
      <c r="E13" s="18">
        <f t="shared" si="0"/>
        <v>53.533646766661022</v>
      </c>
      <c r="F13" s="17">
        <v>96040255.799999997</v>
      </c>
      <c r="G13" s="17">
        <v>44947051.100000001</v>
      </c>
      <c r="H13" s="18">
        <f t="shared" si="1"/>
        <v>46.800220101038093</v>
      </c>
      <c r="I13" s="19">
        <f t="shared" si="2"/>
        <v>4887007.8000000045</v>
      </c>
      <c r="J13" s="19">
        <f t="shared" si="3"/>
        <v>112.19920748313321</v>
      </c>
    </row>
    <row r="14" spans="1:10" x14ac:dyDescent="0.2">
      <c r="A14" s="11"/>
      <c r="B14" s="20" t="s">
        <v>22</v>
      </c>
      <c r="C14" s="17">
        <v>13355726.300000001</v>
      </c>
      <c r="D14" s="17">
        <v>9144300.5999999996</v>
      </c>
      <c r="E14" s="18">
        <f t="shared" si="0"/>
        <v>68.467265610257371</v>
      </c>
      <c r="F14" s="17">
        <v>16928388.300000001</v>
      </c>
      <c r="G14" s="17">
        <v>10894724.800000001</v>
      </c>
      <c r="H14" s="18">
        <f t="shared" si="1"/>
        <v>64.357720338917318</v>
      </c>
      <c r="I14" s="19">
        <f t="shared" si="2"/>
        <v>1750424.2000000011</v>
      </c>
      <c r="J14" s="19">
        <f t="shared" si="3"/>
        <v>119.14224254613855</v>
      </c>
    </row>
    <row r="15" spans="1:10" ht="15" customHeight="1" x14ac:dyDescent="0.2">
      <c r="A15" s="11"/>
      <c r="B15" s="21" t="s">
        <v>23</v>
      </c>
      <c r="C15" s="17">
        <v>41870140.299999997</v>
      </c>
      <c r="D15" s="17">
        <v>19176775.699999999</v>
      </c>
      <c r="E15" s="18">
        <f t="shared" si="0"/>
        <v>45.800600529633293</v>
      </c>
      <c r="F15" s="17">
        <v>41861384.200000003</v>
      </c>
      <c r="G15" s="17">
        <v>19642961.100000001</v>
      </c>
      <c r="H15" s="18">
        <f>G15/F15*100</f>
        <v>46.923821262460784</v>
      </c>
      <c r="I15" s="19">
        <f t="shared" si="2"/>
        <v>466185.40000000224</v>
      </c>
      <c r="J15" s="19">
        <f t="shared" si="3"/>
        <v>102.43098948067689</v>
      </c>
    </row>
    <row r="16" spans="1:10" ht="15" customHeight="1" x14ac:dyDescent="0.2">
      <c r="A16" s="11"/>
      <c r="B16" s="21" t="s">
        <v>24</v>
      </c>
      <c r="C16" s="17">
        <v>4891336.4000000004</v>
      </c>
      <c r="D16" s="17">
        <v>1836799.7</v>
      </c>
      <c r="E16" s="18">
        <f t="shared" si="0"/>
        <v>37.55210334746144</v>
      </c>
      <c r="F16" s="17">
        <v>5102523.4000000004</v>
      </c>
      <c r="G16" s="17">
        <v>2690051.9</v>
      </c>
      <c r="H16" s="18">
        <f>G16/F16*100</f>
        <v>52.720030642093676</v>
      </c>
      <c r="I16" s="19">
        <f t="shared" si="2"/>
        <v>853252.2</v>
      </c>
      <c r="J16" s="19">
        <f t="shared" si="3"/>
        <v>146.45319791809635</v>
      </c>
    </row>
    <row r="17" spans="1:10" x14ac:dyDescent="0.2">
      <c r="A17" s="11"/>
      <c r="B17" s="21" t="s">
        <v>25</v>
      </c>
      <c r="C17" s="22">
        <v>14803150</v>
      </c>
      <c r="D17" s="22">
        <v>7230977.5</v>
      </c>
      <c r="E17" s="18">
        <f t="shared" si="0"/>
        <v>48.847559472139373</v>
      </c>
      <c r="F17" s="22">
        <v>19760918.100000001</v>
      </c>
      <c r="G17" s="22">
        <v>7791197.4000000004</v>
      </c>
      <c r="H17" s="18">
        <f>G17/F17*100</f>
        <v>39.42730474653402</v>
      </c>
      <c r="I17" s="19">
        <f t="shared" si="2"/>
        <v>560219.90000000037</v>
      </c>
      <c r="J17" s="19">
        <f t="shared" si="3"/>
        <v>107.74749886858312</v>
      </c>
    </row>
    <row r="18" spans="1:10" ht="15" customHeight="1" x14ac:dyDescent="0.2">
      <c r="A18" s="11"/>
      <c r="B18" s="21" t="s">
        <v>26</v>
      </c>
      <c r="C18" s="22">
        <v>9129135.4000000004</v>
      </c>
      <c r="D18" s="22">
        <v>11424472.300000001</v>
      </c>
      <c r="E18" s="18">
        <f t="shared" si="0"/>
        <v>125.14298232448169</v>
      </c>
      <c r="F18" s="22">
        <v>11265416.300000001</v>
      </c>
      <c r="G18" s="22">
        <v>16090069</v>
      </c>
      <c r="H18" s="18">
        <f>G18/F18*100</f>
        <v>142.82711416532382</v>
      </c>
      <c r="I18" s="19">
        <f t="shared" si="2"/>
        <v>4665596.6999999993</v>
      </c>
      <c r="J18" s="19">
        <f t="shared" si="3"/>
        <v>140.83861886557332</v>
      </c>
    </row>
    <row r="19" spans="1:10" x14ac:dyDescent="0.2">
      <c r="A19" s="11"/>
      <c r="B19" s="23" t="s">
        <v>27</v>
      </c>
      <c r="C19" s="22">
        <v>16609428.300000001</v>
      </c>
      <c r="D19" s="22">
        <v>10356744.5</v>
      </c>
      <c r="E19" s="18">
        <f t="shared" si="0"/>
        <v>62.354611567214505</v>
      </c>
      <c r="F19" s="22">
        <v>20894933.100000001</v>
      </c>
      <c r="G19" s="22">
        <v>11084565.699999999</v>
      </c>
      <c r="H19" s="18">
        <f t="shared" si="1"/>
        <v>53.049060492086461</v>
      </c>
      <c r="I19" s="19">
        <f t="shared" si="2"/>
        <v>727821.19999999925</v>
      </c>
      <c r="J19" s="19">
        <f t="shared" si="3"/>
        <v>107.02750946496748</v>
      </c>
    </row>
    <row r="20" spans="1:10" ht="39.75" customHeight="1" x14ac:dyDescent="0.2">
      <c r="A20" s="11"/>
      <c r="B20" s="23" t="s">
        <v>28</v>
      </c>
      <c r="C20" s="22">
        <v>15873001.800000001</v>
      </c>
      <c r="D20" s="22">
        <v>8880949.5999999996</v>
      </c>
      <c r="E20" s="18">
        <f t="shared" si="0"/>
        <v>55.950032085298439</v>
      </c>
      <c r="F20" s="22">
        <v>20945810.600000001</v>
      </c>
      <c r="G20" s="22">
        <v>10538700</v>
      </c>
      <c r="H20" s="18">
        <f t="shared" si="1"/>
        <v>50.314118661991522</v>
      </c>
      <c r="I20" s="19">
        <f t="shared" si="2"/>
        <v>1657750.4000000004</v>
      </c>
      <c r="J20" s="19">
        <f t="shared" si="3"/>
        <v>118.66636423654515</v>
      </c>
    </row>
    <row r="21" spans="1:10" ht="15.75" x14ac:dyDescent="0.2">
      <c r="A21" s="11"/>
      <c r="B21" s="24"/>
      <c r="C21" s="25"/>
      <c r="D21" s="25"/>
      <c r="E21" s="18"/>
      <c r="F21" s="26"/>
      <c r="G21" s="26"/>
      <c r="H21" s="18"/>
      <c r="I21" s="19"/>
      <c r="J21" s="19"/>
    </row>
    <row r="22" spans="1:10" ht="15.75" x14ac:dyDescent="0.2">
      <c r="A22" s="11"/>
      <c r="B22" s="27" t="s">
        <v>29</v>
      </c>
      <c r="C22" s="26">
        <f>C23+C24+C25+C26+C27+C28+C29+C30+C31+C32+C33+C34+C36+C37</f>
        <v>331331553.09749007</v>
      </c>
      <c r="D22" s="26">
        <f>D23+D24+D25+D26+D27+D28+D29+D30+D31+D32+D33+D34+D36+D37</f>
        <v>133566750.59864999</v>
      </c>
      <c r="E22" s="14">
        <f>D22/C22*100</f>
        <v>40.312113153723601</v>
      </c>
      <c r="F22" s="26">
        <f>F23+F24+F25+F26+F27+F28+F29+F30+F31+F32+F33+F34+F36+F37</f>
        <v>389169261.06493998</v>
      </c>
      <c r="G22" s="26">
        <f>G23+G24+G25+G26+G27+G28+G29+G30+G31+G32+G33+G34+G36+G37</f>
        <v>161739247.32836998</v>
      </c>
      <c r="H22" s="14">
        <f>G22/F22*100</f>
        <v>41.560129103151553</v>
      </c>
      <c r="I22" s="15">
        <f t="shared" ref="I22:I39" si="4">G22-D22</f>
        <v>28172496.729719982</v>
      </c>
      <c r="J22" s="15">
        <f t="shared" ref="J22:J37" si="5">G22/D22*100</f>
        <v>121.09244748670611</v>
      </c>
    </row>
    <row r="23" spans="1:10" ht="15.75" x14ac:dyDescent="0.2">
      <c r="A23" s="28" t="s">
        <v>30</v>
      </c>
      <c r="B23" s="12" t="s">
        <v>31</v>
      </c>
      <c r="C23" s="29">
        <v>34509373.469349995</v>
      </c>
      <c r="D23" s="29">
        <v>10367393.363569999</v>
      </c>
      <c r="E23" s="14">
        <f t="shared" ref="E23:E37" si="6">D23/C23*100</f>
        <v>30.042253223687037</v>
      </c>
      <c r="F23" s="29">
        <v>47463953.820199996</v>
      </c>
      <c r="G23" s="29">
        <v>12637209.06122</v>
      </c>
      <c r="H23" s="14">
        <f t="shared" ref="H23:H37" si="7">G23/F23*100</f>
        <v>26.624855377812583</v>
      </c>
      <c r="I23" s="15">
        <f t="shared" si="4"/>
        <v>2269815.6976500005</v>
      </c>
      <c r="J23" s="15">
        <f t="shared" si="5"/>
        <v>121.89379353180433</v>
      </c>
    </row>
    <row r="24" spans="1:10" ht="18" customHeight="1" x14ac:dyDescent="0.2">
      <c r="A24" s="28" t="s">
        <v>32</v>
      </c>
      <c r="B24" s="12" t="s">
        <v>33</v>
      </c>
      <c r="C24" s="29">
        <v>1388833.4167899999</v>
      </c>
      <c r="D24" s="29">
        <v>907756.81773999997</v>
      </c>
      <c r="E24" s="14">
        <f t="shared" si="6"/>
        <v>65.36110139386561</v>
      </c>
      <c r="F24" s="29">
        <v>529121.98479999998</v>
      </c>
      <c r="G24" s="29">
        <v>303297.35433999996</v>
      </c>
      <c r="H24" s="14">
        <f t="shared" si="7"/>
        <v>57.320875535844863</v>
      </c>
      <c r="I24" s="30">
        <f t="shared" si="4"/>
        <v>-604459.46340000001</v>
      </c>
      <c r="J24" s="30">
        <f t="shared" si="5"/>
        <v>33.411740723149322</v>
      </c>
    </row>
    <row r="25" spans="1:10" ht="18.75" customHeight="1" x14ac:dyDescent="0.2">
      <c r="A25" s="28" t="s">
        <v>34</v>
      </c>
      <c r="B25" s="12" t="s">
        <v>35</v>
      </c>
      <c r="C25" s="29">
        <v>5719934.2162899999</v>
      </c>
      <c r="D25" s="29">
        <v>2183730.4239000003</v>
      </c>
      <c r="E25" s="14">
        <f t="shared" si="6"/>
        <v>38.177544379459441</v>
      </c>
      <c r="F25" s="29">
        <v>7410442.0266000004</v>
      </c>
      <c r="G25" s="29">
        <v>2739104.9220700003</v>
      </c>
      <c r="H25" s="14">
        <f t="shared" si="7"/>
        <v>36.962773775678997</v>
      </c>
      <c r="I25" s="30">
        <f t="shared" si="4"/>
        <v>555374.49817000004</v>
      </c>
      <c r="J25" s="30">
        <f t="shared" si="5"/>
        <v>125.43237444016269</v>
      </c>
    </row>
    <row r="26" spans="1:10" ht="15.75" x14ac:dyDescent="0.2">
      <c r="A26" s="28" t="s">
        <v>36</v>
      </c>
      <c r="B26" s="12" t="s">
        <v>37</v>
      </c>
      <c r="C26" s="29">
        <v>59844260.453589998</v>
      </c>
      <c r="D26" s="29">
        <v>22833670.148320001</v>
      </c>
      <c r="E26" s="14">
        <f t="shared" si="6"/>
        <v>38.155154688606785</v>
      </c>
      <c r="F26" s="29">
        <v>75305227.581039995</v>
      </c>
      <c r="G26" s="29">
        <v>29059071.991730001</v>
      </c>
      <c r="H26" s="14">
        <f t="shared" si="7"/>
        <v>38.588386125595299</v>
      </c>
      <c r="I26" s="30">
        <f t="shared" si="4"/>
        <v>6225401.8434100002</v>
      </c>
      <c r="J26" s="30">
        <f t="shared" si="5"/>
        <v>127.26413144698965</v>
      </c>
    </row>
    <row r="27" spans="1:10" ht="15.75" x14ac:dyDescent="0.2">
      <c r="A27" s="28" t="s">
        <v>38</v>
      </c>
      <c r="B27" s="12" t="s">
        <v>39</v>
      </c>
      <c r="C27" s="29">
        <v>41285034.571989998</v>
      </c>
      <c r="D27" s="29">
        <v>11015071.77445</v>
      </c>
      <c r="E27" s="14">
        <f t="shared" si="6"/>
        <v>26.680543903245805</v>
      </c>
      <c r="F27" s="29">
        <v>36357903.534809999</v>
      </c>
      <c r="G27" s="29">
        <v>12789133.329979999</v>
      </c>
      <c r="H27" s="14">
        <f t="shared" si="7"/>
        <v>35.175662198826593</v>
      </c>
      <c r="I27" s="15">
        <f t="shared" si="4"/>
        <v>1774061.5555299986</v>
      </c>
      <c r="J27" s="15">
        <f t="shared" si="5"/>
        <v>116.10576482710735</v>
      </c>
    </row>
    <row r="28" spans="1:10" ht="15.75" x14ac:dyDescent="0.2">
      <c r="A28" s="28" t="s">
        <v>40</v>
      </c>
      <c r="B28" s="12" t="s">
        <v>41</v>
      </c>
      <c r="C28" s="29">
        <v>798541.03140999994</v>
      </c>
      <c r="D28" s="29">
        <v>352894.03826999996</v>
      </c>
      <c r="E28" s="14">
        <f t="shared" si="6"/>
        <v>44.192348844853704</v>
      </c>
      <c r="F28" s="29">
        <v>1068678.08659</v>
      </c>
      <c r="G28" s="29">
        <v>384443.94929000002</v>
      </c>
      <c r="H28" s="14">
        <f t="shared" si="7"/>
        <v>35.973784258710317</v>
      </c>
      <c r="I28" s="15">
        <f t="shared" si="4"/>
        <v>31549.911020000058</v>
      </c>
      <c r="J28" s="15">
        <f t="shared" si="5"/>
        <v>108.94033551109786</v>
      </c>
    </row>
    <row r="29" spans="1:10" ht="15.75" x14ac:dyDescent="0.2">
      <c r="A29" s="28" t="s">
        <v>42</v>
      </c>
      <c r="B29" s="12" t="s">
        <v>43</v>
      </c>
      <c r="C29" s="29">
        <v>87179900.950509995</v>
      </c>
      <c r="D29" s="29">
        <v>38913922.43118</v>
      </c>
      <c r="E29" s="14">
        <f t="shared" si="6"/>
        <v>44.636346229930375</v>
      </c>
      <c r="F29" s="29">
        <v>95320498.863559991</v>
      </c>
      <c r="G29" s="29">
        <v>44099520.18976</v>
      </c>
      <c r="H29" s="14">
        <f>G29/F29*100</f>
        <v>46.264466421732898</v>
      </c>
      <c r="I29" s="15">
        <f t="shared" si="4"/>
        <v>5185597.7585799992</v>
      </c>
      <c r="J29" s="15">
        <f t="shared" si="5"/>
        <v>113.32581614652398</v>
      </c>
    </row>
    <row r="30" spans="1:10" ht="15.75" x14ac:dyDescent="0.2">
      <c r="A30" s="28" t="s">
        <v>44</v>
      </c>
      <c r="B30" s="12" t="s">
        <v>45</v>
      </c>
      <c r="C30" s="31">
        <v>11357444.680469999</v>
      </c>
      <c r="D30" s="26">
        <v>4608892.9188799998</v>
      </c>
      <c r="E30" s="14">
        <f t="shared" si="6"/>
        <v>40.580368635256008</v>
      </c>
      <c r="F30" s="31">
        <v>14315814.79525</v>
      </c>
      <c r="G30" s="26">
        <v>5463621.84571</v>
      </c>
      <c r="H30" s="14">
        <f>G30/F30*100</f>
        <v>38.164938034283836</v>
      </c>
      <c r="I30" s="30">
        <f t="shared" si="4"/>
        <v>854728.92683000024</v>
      </c>
      <c r="J30" s="30">
        <f t="shared" si="5"/>
        <v>118.54521122260542</v>
      </c>
    </row>
    <row r="31" spans="1:10" ht="15.75" x14ac:dyDescent="0.2">
      <c r="A31" s="28" t="s">
        <v>46</v>
      </c>
      <c r="B31" s="12" t="s">
        <v>47</v>
      </c>
      <c r="C31" s="29">
        <v>25008601.271430001</v>
      </c>
      <c r="D31" s="29">
        <v>12099903.63098</v>
      </c>
      <c r="E31" s="14">
        <f t="shared" si="6"/>
        <v>48.38296832219487</v>
      </c>
      <c r="F31" s="29">
        <v>28321550.176990002</v>
      </c>
      <c r="G31" s="29">
        <v>14907595.07581</v>
      </c>
      <c r="H31" s="14">
        <f>G31/F31*100</f>
        <v>52.636931886312347</v>
      </c>
      <c r="I31" s="30">
        <f t="shared" si="4"/>
        <v>2807691.4448300004</v>
      </c>
      <c r="J31" s="30">
        <f t="shared" si="5"/>
        <v>123.20424633499829</v>
      </c>
    </row>
    <row r="32" spans="1:10" ht="15.75" x14ac:dyDescent="0.2">
      <c r="A32" s="28" t="s">
        <v>48</v>
      </c>
      <c r="B32" s="12" t="s">
        <v>49</v>
      </c>
      <c r="C32" s="29">
        <v>53745726.405469999</v>
      </c>
      <c r="D32" s="29">
        <v>27422495.472830001</v>
      </c>
      <c r="E32" s="14">
        <f t="shared" si="6"/>
        <v>51.022652975137873</v>
      </c>
      <c r="F32" s="29">
        <v>70091131.746270001</v>
      </c>
      <c r="G32" s="29">
        <v>35620158.328379996</v>
      </c>
      <c r="H32" s="14">
        <f>G32/F32*100</f>
        <v>50.819779108896434</v>
      </c>
      <c r="I32" s="30">
        <f t="shared" si="4"/>
        <v>8197662.8555499949</v>
      </c>
      <c r="J32" s="30">
        <f t="shared" si="5"/>
        <v>129.89393457525475</v>
      </c>
    </row>
    <row r="33" spans="1:10" ht="15.75" x14ac:dyDescent="0.2">
      <c r="A33" s="28" t="s">
        <v>50</v>
      </c>
      <c r="B33" s="12" t="s">
        <v>51</v>
      </c>
      <c r="C33" s="29">
        <v>8115039.8381099999</v>
      </c>
      <c r="D33" s="29">
        <v>2422651.6440400002</v>
      </c>
      <c r="E33" s="14">
        <f t="shared" si="6"/>
        <v>29.853847822936107</v>
      </c>
      <c r="F33" s="29">
        <v>10664511.416549999</v>
      </c>
      <c r="G33" s="29">
        <v>3217506.1959000002</v>
      </c>
      <c r="H33" s="14">
        <f t="shared" si="7"/>
        <v>30.170216620583567</v>
      </c>
      <c r="I33" s="30">
        <f t="shared" si="4"/>
        <v>794854.55186000001</v>
      </c>
      <c r="J33" s="30">
        <f t="shared" si="5"/>
        <v>132.80927960961424</v>
      </c>
    </row>
    <row r="34" spans="1:10" ht="15" customHeight="1" x14ac:dyDescent="0.2">
      <c r="A34" s="28" t="s">
        <v>52</v>
      </c>
      <c r="B34" s="12" t="s">
        <v>53</v>
      </c>
      <c r="C34" s="29">
        <v>745168.35030999989</v>
      </c>
      <c r="D34" s="29">
        <v>437916.08822999999</v>
      </c>
      <c r="E34" s="14">
        <f t="shared" si="6"/>
        <v>58.767403103985984</v>
      </c>
      <c r="F34" s="29">
        <v>895661.72927000001</v>
      </c>
      <c r="G34" s="29">
        <v>516651.44254000002</v>
      </c>
      <c r="H34" s="14">
        <f t="shared" si="7"/>
        <v>57.68376895606464</v>
      </c>
      <c r="I34" s="30">
        <f t="shared" si="4"/>
        <v>78735.354310000024</v>
      </c>
      <c r="J34" s="30">
        <f t="shared" si="5"/>
        <v>117.9795528015968</v>
      </c>
    </row>
    <row r="35" spans="1:10" ht="15.75" x14ac:dyDescent="0.2">
      <c r="A35" s="28"/>
      <c r="B35" s="12" t="s">
        <v>54</v>
      </c>
      <c r="C35" s="15">
        <f>C29+C30+C31+C32+C33+C34</f>
        <v>186151881.49629998</v>
      </c>
      <c r="D35" s="15">
        <f>D29+D30+D31+D32+D33+D34</f>
        <v>85905782.186140001</v>
      </c>
      <c r="E35" s="14">
        <f t="shared" si="6"/>
        <v>46.148221278036075</v>
      </c>
      <c r="F35" s="15">
        <f>F29+F30+F31+F32+F33+F34</f>
        <v>219609168.72789001</v>
      </c>
      <c r="G35" s="15">
        <f>G29+G30+G31+G32+G33+G34</f>
        <v>103825053.0781</v>
      </c>
      <c r="H35" s="14">
        <f t="shared" si="7"/>
        <v>47.277194153376158</v>
      </c>
      <c r="I35" s="30">
        <f>G35-D35</f>
        <v>17919270.891959995</v>
      </c>
      <c r="J35" s="30">
        <f t="shared" si="5"/>
        <v>120.85921393874588</v>
      </c>
    </row>
    <row r="36" spans="1:10" ht="21.75" customHeight="1" x14ac:dyDescent="0.2">
      <c r="A36" s="32" t="s">
        <v>55</v>
      </c>
      <c r="B36" s="33" t="s">
        <v>56</v>
      </c>
      <c r="C36" s="29">
        <v>359731.50065</v>
      </c>
      <c r="D36" s="29">
        <v>451.84626000000003</v>
      </c>
      <c r="E36" s="14">
        <f t="shared" si="6"/>
        <v>0.12560653131114666</v>
      </c>
      <c r="F36" s="29">
        <v>387748.37582000002</v>
      </c>
      <c r="G36" s="29">
        <v>1933.6416399999998</v>
      </c>
      <c r="H36" s="14">
        <f t="shared" si="7"/>
        <v>0.49868465236270443</v>
      </c>
      <c r="I36" s="15">
        <f t="shared" si="4"/>
        <v>1481.7953799999998</v>
      </c>
      <c r="J36" s="15">
        <f t="shared" si="5"/>
        <v>427.94238022463651</v>
      </c>
    </row>
    <row r="37" spans="1:10" ht="19.5" customHeight="1" x14ac:dyDescent="0.2">
      <c r="A37" s="28" t="s">
        <v>57</v>
      </c>
      <c r="B37" s="12" t="s">
        <v>58</v>
      </c>
      <c r="C37" s="29">
        <v>1273962.9411199999</v>
      </c>
      <c r="D37" s="29">
        <v>0</v>
      </c>
      <c r="E37" s="14">
        <f t="shared" si="6"/>
        <v>0</v>
      </c>
      <c r="F37" s="29">
        <v>1037016.9271900001</v>
      </c>
      <c r="G37" s="29">
        <v>0</v>
      </c>
      <c r="H37" s="14">
        <f t="shared" si="7"/>
        <v>0</v>
      </c>
      <c r="I37" s="30">
        <f t="shared" si="4"/>
        <v>0</v>
      </c>
      <c r="J37" s="15" t="e">
        <f t="shared" si="5"/>
        <v>#DIV/0!</v>
      </c>
    </row>
    <row r="38" spans="1:10" s="5" customFormat="1" ht="15.75" x14ac:dyDescent="0.2">
      <c r="A38" s="28"/>
      <c r="B38" s="12" t="s">
        <v>59</v>
      </c>
      <c r="C38" s="29">
        <f>-C41</f>
        <v>-52709953.299999997</v>
      </c>
      <c r="D38" s="29"/>
      <c r="E38" s="34"/>
      <c r="F38" s="29">
        <f>-F41</f>
        <v>-71732386.5</v>
      </c>
      <c r="G38" s="29">
        <f>G9-G22</f>
        <v>-343587.12836998701</v>
      </c>
      <c r="H38" s="34"/>
      <c r="I38" s="30">
        <f t="shared" si="4"/>
        <v>-343587.12836998701</v>
      </c>
      <c r="J38" s="30"/>
    </row>
    <row r="39" spans="1:10" s="5" customFormat="1" ht="15.75" x14ac:dyDescent="0.2">
      <c r="A39" s="28"/>
      <c r="B39" s="12" t="s">
        <v>60</v>
      </c>
      <c r="C39" s="29"/>
      <c r="D39" s="29">
        <f>-D41</f>
        <v>19402450.700000003</v>
      </c>
      <c r="E39" s="34"/>
      <c r="F39" s="29"/>
      <c r="G39" s="29"/>
      <c r="H39" s="34"/>
      <c r="I39" s="30">
        <f t="shared" si="4"/>
        <v>-19402450.700000003</v>
      </c>
      <c r="J39" s="30"/>
    </row>
    <row r="40" spans="1:10" ht="15.75" x14ac:dyDescent="0.2">
      <c r="A40" s="28"/>
      <c r="B40" s="12"/>
      <c r="C40" s="35"/>
      <c r="D40" s="35"/>
      <c r="E40" s="35"/>
      <c r="F40" s="30"/>
      <c r="G40" s="30"/>
      <c r="H40" s="35"/>
      <c r="I40" s="30"/>
      <c r="J40" s="15"/>
    </row>
    <row r="41" spans="1:10" ht="15.75" x14ac:dyDescent="0.2">
      <c r="A41" s="36"/>
      <c r="B41" s="12" t="s">
        <v>61</v>
      </c>
      <c r="C41" s="37">
        <f>SUM(C42:C51)</f>
        <v>52709953.299999997</v>
      </c>
      <c r="D41" s="37">
        <f>SUM(D42:D51)</f>
        <v>-19402450.700000003</v>
      </c>
      <c r="E41" s="35"/>
      <c r="F41" s="37">
        <f>SUM(F42:F51)</f>
        <v>71732386.5</v>
      </c>
      <c r="G41" s="37">
        <f>SUM(G42:G51)</f>
        <v>343587.09999999963</v>
      </c>
      <c r="H41" s="35"/>
      <c r="I41" s="30">
        <f t="shared" ref="I41:I55" si="8">G41-D41</f>
        <v>19746037.800000004</v>
      </c>
      <c r="J41" s="15"/>
    </row>
    <row r="42" spans="1:10" ht="15.75" x14ac:dyDescent="0.2">
      <c r="A42" s="36"/>
      <c r="B42" s="38" t="s">
        <v>62</v>
      </c>
      <c r="C42" s="39">
        <v>771171.2</v>
      </c>
      <c r="D42" s="39">
        <v>-1000</v>
      </c>
      <c r="E42" s="40"/>
      <c r="F42" s="39">
        <v>856111.6</v>
      </c>
      <c r="G42" s="39">
        <v>-23000</v>
      </c>
      <c r="H42" s="40"/>
      <c r="I42" s="39">
        <f t="shared" si="8"/>
        <v>-22000</v>
      </c>
      <c r="J42" s="15"/>
    </row>
    <row r="43" spans="1:10" ht="15" customHeight="1" x14ac:dyDescent="0.2">
      <c r="A43" s="36"/>
      <c r="B43" s="38" t="s">
        <v>63</v>
      </c>
      <c r="C43" s="39">
        <v>4275872.7</v>
      </c>
      <c r="D43" s="39">
        <v>-197364.4</v>
      </c>
      <c r="E43" s="40"/>
      <c r="F43" s="39">
        <v>2837083</v>
      </c>
      <c r="G43" s="39">
        <v>0</v>
      </c>
      <c r="H43" s="40"/>
      <c r="I43" s="39">
        <f t="shared" si="8"/>
        <v>197364.4</v>
      </c>
      <c r="J43" s="15"/>
    </row>
    <row r="44" spans="1:10" ht="15.75" x14ac:dyDescent="0.2">
      <c r="A44" s="36"/>
      <c r="B44" s="38" t="s">
        <v>64</v>
      </c>
      <c r="C44" s="39">
        <v>20695509.399999999</v>
      </c>
      <c r="D44" s="39">
        <v>-4048530.7</v>
      </c>
      <c r="E44" s="40"/>
      <c r="F44" s="39">
        <v>29167883</v>
      </c>
      <c r="G44" s="39">
        <v>-625296.5</v>
      </c>
      <c r="H44" s="40"/>
      <c r="I44" s="39">
        <f t="shared" si="8"/>
        <v>3423234.2</v>
      </c>
      <c r="J44" s="15"/>
    </row>
    <row r="45" spans="1:10" ht="16.5" customHeight="1" x14ac:dyDescent="0.2">
      <c r="A45" s="36"/>
      <c r="B45" s="38" t="s">
        <v>65</v>
      </c>
      <c r="C45" s="39">
        <v>27000000</v>
      </c>
      <c r="D45" s="39">
        <v>-19800000</v>
      </c>
      <c r="E45" s="40"/>
      <c r="F45" s="39">
        <v>38700000</v>
      </c>
      <c r="G45" s="39">
        <v>-6300000</v>
      </c>
      <c r="H45" s="40"/>
      <c r="I45" s="39">
        <f t="shared" si="8"/>
        <v>13500000</v>
      </c>
      <c r="J45" s="15"/>
    </row>
    <row r="46" spans="1:10" ht="17.25" customHeight="1" x14ac:dyDescent="0.2">
      <c r="A46" s="36"/>
      <c r="B46" s="38" t="s">
        <v>66</v>
      </c>
      <c r="C46" s="39">
        <v>0</v>
      </c>
      <c r="D46" s="39">
        <v>0</v>
      </c>
      <c r="E46" s="40"/>
      <c r="F46" s="39">
        <v>231608.9</v>
      </c>
      <c r="G46" s="39">
        <v>100</v>
      </c>
      <c r="H46" s="40"/>
      <c r="I46" s="39">
        <f t="shared" si="8"/>
        <v>100</v>
      </c>
      <c r="J46" s="15"/>
    </row>
    <row r="47" spans="1:10" ht="15.75" customHeight="1" x14ac:dyDescent="0.2">
      <c r="A47" s="36"/>
      <c r="B47" s="38" t="s">
        <v>67</v>
      </c>
      <c r="C47" s="39">
        <v>-2000</v>
      </c>
      <c r="D47" s="39">
        <v>0</v>
      </c>
      <c r="E47" s="40"/>
      <c r="F47" s="39">
        <v>-2000</v>
      </c>
      <c r="G47" s="39">
        <v>0</v>
      </c>
      <c r="H47" s="40"/>
      <c r="I47" s="39">
        <f t="shared" si="8"/>
        <v>0</v>
      </c>
      <c r="J47" s="15"/>
    </row>
    <row r="48" spans="1:10" ht="21" customHeight="1" x14ac:dyDescent="0.2">
      <c r="A48" s="36"/>
      <c r="B48" s="38" t="s">
        <v>68</v>
      </c>
      <c r="C48" s="39">
        <v>-40250</v>
      </c>
      <c r="D48" s="39">
        <v>0</v>
      </c>
      <c r="E48" s="40"/>
      <c r="F48" s="39">
        <v>-67000</v>
      </c>
      <c r="G48" s="39">
        <v>0</v>
      </c>
      <c r="H48" s="40"/>
      <c r="I48" s="39">
        <f t="shared" si="8"/>
        <v>0</v>
      </c>
      <c r="J48" s="15"/>
    </row>
    <row r="49" spans="1:10" ht="25.5" customHeight="1" x14ac:dyDescent="0.2">
      <c r="A49" s="11"/>
      <c r="B49" s="41" t="s">
        <v>69</v>
      </c>
      <c r="C49" s="39">
        <v>9650</v>
      </c>
      <c r="D49" s="39">
        <v>0</v>
      </c>
      <c r="E49" s="40"/>
      <c r="F49" s="39">
        <v>8700</v>
      </c>
      <c r="G49" s="39">
        <v>3350</v>
      </c>
      <c r="H49" s="40"/>
      <c r="I49" s="39">
        <f t="shared" si="8"/>
        <v>3350</v>
      </c>
      <c r="J49" s="15"/>
    </row>
    <row r="50" spans="1:10" ht="20.25" customHeight="1" x14ac:dyDescent="0.2">
      <c r="A50" s="11"/>
      <c r="B50" s="38" t="s">
        <v>70</v>
      </c>
      <c r="C50" s="39">
        <v>0</v>
      </c>
      <c r="D50" s="39">
        <v>3744444.4</v>
      </c>
      <c r="E50" s="40"/>
      <c r="F50" s="39">
        <v>0</v>
      </c>
      <c r="G50" s="39">
        <v>8588433.5999999996</v>
      </c>
      <c r="H50" s="40"/>
      <c r="I50" s="39">
        <f t="shared" si="8"/>
        <v>4843989.1999999993</v>
      </c>
      <c r="J50" s="15"/>
    </row>
    <row r="51" spans="1:10" ht="35.25" customHeight="1" x14ac:dyDescent="0.2">
      <c r="A51" s="11"/>
      <c r="B51" s="38" t="s">
        <v>71</v>
      </c>
      <c r="C51" s="39">
        <v>0</v>
      </c>
      <c r="D51" s="39">
        <v>900000</v>
      </c>
      <c r="E51" s="40"/>
      <c r="F51" s="39">
        <v>0</v>
      </c>
      <c r="G51" s="39">
        <v>-1300000</v>
      </c>
      <c r="H51" s="40"/>
      <c r="I51" s="39">
        <f>G51-D51</f>
        <v>-2200000</v>
      </c>
      <c r="J51" s="15"/>
    </row>
    <row r="52" spans="1:10" ht="20.25" customHeight="1" x14ac:dyDescent="0.2">
      <c r="A52" s="42"/>
      <c r="B52" s="43"/>
      <c r="C52" s="44"/>
      <c r="D52" s="44"/>
      <c r="E52" s="44"/>
      <c r="F52" s="44"/>
      <c r="G52" s="44"/>
      <c r="H52" s="44"/>
      <c r="I52" s="45"/>
      <c r="J52" s="46"/>
    </row>
    <row r="53" spans="1:10" ht="15.75" customHeight="1" x14ac:dyDescent="0.2">
      <c r="A53" s="47"/>
      <c r="B53" s="48" t="s">
        <v>72</v>
      </c>
      <c r="C53" s="34"/>
      <c r="D53" s="18">
        <v>13183057.300000001</v>
      </c>
      <c r="E53" s="34"/>
      <c r="F53" s="34"/>
      <c r="G53" s="18">
        <v>11278430.199999999</v>
      </c>
      <c r="H53" s="34"/>
      <c r="I53" s="39">
        <f t="shared" si="8"/>
        <v>-1904627.1000000015</v>
      </c>
      <c r="J53" s="49"/>
    </row>
    <row r="54" spans="1:10" ht="15.75" customHeight="1" x14ac:dyDescent="0.2">
      <c r="A54" s="47"/>
      <c r="B54" s="50" t="s">
        <v>73</v>
      </c>
      <c r="C54" s="34"/>
      <c r="D54" s="18">
        <f>D53/C10*100</f>
        <v>5.195626102833157</v>
      </c>
      <c r="E54" s="51"/>
      <c r="F54" s="34"/>
      <c r="G54" s="18">
        <f>G53/F10*100</f>
        <v>3.8571259504568101</v>
      </c>
      <c r="H54" s="51"/>
      <c r="I54" s="39"/>
      <c r="J54" s="15"/>
    </row>
    <row r="55" spans="1:10" ht="15.75" customHeight="1" x14ac:dyDescent="0.2">
      <c r="A55" s="47"/>
      <c r="B55" s="50" t="s">
        <v>74</v>
      </c>
      <c r="C55" s="52"/>
      <c r="D55" s="18">
        <v>5000</v>
      </c>
      <c r="E55" s="51"/>
      <c r="F55" s="52"/>
      <c r="G55" s="18">
        <v>0</v>
      </c>
      <c r="H55" s="51"/>
      <c r="I55" s="39">
        <f t="shared" si="8"/>
        <v>-5000</v>
      </c>
      <c r="J55" s="49"/>
    </row>
    <row r="56" spans="1:10" ht="15.75" customHeight="1" x14ac:dyDescent="0.2">
      <c r="A56" s="47"/>
      <c r="B56" s="50" t="s">
        <v>73</v>
      </c>
      <c r="C56" s="52"/>
      <c r="D56" s="53">
        <f>D55/C10*100</f>
        <v>1.970569491051653E-3</v>
      </c>
      <c r="E56" s="51"/>
      <c r="F56" s="52"/>
      <c r="G56" s="53">
        <f>G55/F10*100</f>
        <v>0</v>
      </c>
      <c r="H56" s="51"/>
      <c r="I56" s="39"/>
      <c r="J56" s="54"/>
    </row>
    <row r="57" spans="1:10" ht="15.75" x14ac:dyDescent="0.2">
      <c r="A57" s="55" t="s">
        <v>75</v>
      </c>
      <c r="B57" s="5"/>
      <c r="C57" s="56"/>
      <c r="D57" s="56"/>
      <c r="E57" s="56"/>
      <c r="F57" s="57"/>
      <c r="G57" s="56"/>
      <c r="H57" s="56"/>
      <c r="I57" s="56"/>
      <c r="J57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78740157480314965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Костливцева Наталья Максимовна</cp:lastModifiedBy>
  <dcterms:created xsi:type="dcterms:W3CDTF">2025-07-15T13:49:07Z</dcterms:created>
  <dcterms:modified xsi:type="dcterms:W3CDTF">2025-07-16T06:54:00Z</dcterms:modified>
</cp:coreProperties>
</file>