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815"/>
  </bookViews>
  <sheets>
    <sheet name="на 01.06.2025" sheetId="1" r:id="rId1"/>
  </sheets>
  <calcPr calcId="145621"/>
</workbook>
</file>

<file path=xl/calcChain.xml><?xml version="1.0" encoding="utf-8"?>
<calcChain xmlns="http://schemas.openxmlformats.org/spreadsheetml/2006/main">
  <c r="G56" i="1" l="1"/>
  <c r="D56" i="1"/>
  <c r="I55" i="1"/>
  <c r="G54" i="1"/>
  <c r="D54" i="1"/>
  <c r="I53" i="1"/>
  <c r="I51" i="1"/>
  <c r="I50" i="1"/>
  <c r="I49" i="1"/>
  <c r="I48" i="1"/>
  <c r="I47" i="1"/>
  <c r="I46" i="1"/>
  <c r="I45" i="1"/>
  <c r="I44" i="1"/>
  <c r="I43" i="1"/>
  <c r="I42" i="1"/>
  <c r="G41" i="1"/>
  <c r="I41" i="1" s="1"/>
  <c r="F41" i="1"/>
  <c r="D41" i="1"/>
  <c r="C41" i="1"/>
  <c r="I38" i="1"/>
  <c r="F38" i="1"/>
  <c r="C38" i="1"/>
  <c r="J37" i="1"/>
  <c r="I37" i="1"/>
  <c r="H37" i="1"/>
  <c r="E37" i="1"/>
  <c r="J36" i="1"/>
  <c r="I36" i="1"/>
  <c r="H36" i="1"/>
  <c r="E36" i="1"/>
  <c r="H35" i="1"/>
  <c r="G35" i="1"/>
  <c r="J35" i="1" s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H22" i="1"/>
  <c r="G22" i="1"/>
  <c r="J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H9" i="1" s="1"/>
  <c r="F9" i="1"/>
  <c r="D9" i="1"/>
  <c r="E9" i="1" s="1"/>
  <c r="C9" i="1"/>
  <c r="I9" i="1" l="1"/>
  <c r="J9" i="1"/>
  <c r="D39" i="1"/>
  <c r="G39" i="1"/>
  <c r="I22" i="1"/>
  <c r="I35" i="1"/>
</calcChain>
</file>

<file path=xl/sharedStrings.xml><?xml version="1.0" encoding="utf-8"?>
<sst xmlns="http://schemas.openxmlformats.org/spreadsheetml/2006/main" count="79" uniqueCount="75">
  <si>
    <t>Информация об исполнении консолидированного бюджета Ленинградской области на 01.06.2025</t>
  </si>
  <si>
    <t>(по данным месячного отчета)</t>
  </si>
  <si>
    <t>тыс.руб.</t>
  </si>
  <si>
    <t>Раздел</t>
  </si>
  <si>
    <t>Наименование раздела</t>
  </si>
  <si>
    <t>на 01.06.2024</t>
  </si>
  <si>
    <t>на 01.06.2025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</si>
  <si>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</si>
  <si>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</si>
  <si>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</si>
  <si>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</si>
  <si>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</si>
  <si>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5=4/3*100</t>
  </si>
  <si>
    <t>8=7/6*100</t>
  </si>
  <si>
    <t>9=7-4</t>
  </si>
  <si>
    <t>10=7/4*100</t>
  </si>
  <si>
    <r>
      <t>ДОХОДЫ (всего)</t>
    </r>
    <r>
      <rPr>
        <sz val="10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</si>
  <si>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</si>
  <si>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</si>
  <si>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</si>
  <si>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</si>
  <si>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</si>
  <si>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</si>
  <si>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</si>
  <si>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</si>
  <si>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</si>
  <si>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</si>
  <si>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</si>
  <si>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0"/>
        <color indexed="8"/>
        <rFont val="Arial Cyr"/>
        <charset val="204"/>
      </rPr>
      <t>, в том числе:</t>
    </r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</si>
  <si>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</si>
  <si>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</si>
  <si>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</si>
  <si>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</si>
  <si>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</si>
  <si>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</si>
  <si>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</si>
  <si>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</si>
  <si>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</si>
  <si>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</si>
  <si>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</si>
  <si>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</si>
  <si>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</si>
  <si>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</si>
  <si>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</si>
  <si>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</si>
  <si>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</si>
  <si>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</si>
  <si>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</si>
  <si>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</si>
  <si>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</si>
  <si>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</si>
  <si>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</si>
  <si>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</si>
  <si>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</si>
  <si>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</si>
  <si>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</si>
  <si>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</si>
  <si>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</si>
  <si>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 xml:space="preserve">ДЕФИЦИТ(-), </t>
  </si>
  <si>
    <t>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</si>
  <si>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</si>
  <si>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</si>
  <si>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</si>
  <si>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</si>
  <si>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</si>
  <si>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</si>
  <si>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</si>
  <si>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</si>
  <si>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</si>
  <si>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</si>
  <si>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</si>
  <si>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</si>
  <si>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</si>
  <si>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</si>
  <si>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Федотова Е.Р. 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</si>
</sst>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\.mm\.yyyy"/>
  </numFmts>
  <fonts count="31" x14ac:knownFonts="1">
    <font>
      <sz val="10"/>
      <name val="Arial Cyr"/>
      <charset val="204"/>
    </font>
    <font>
      <sz val="10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indexed="8"/>
      <name val="Arial Cyr"/>
      <charset val="204"/>
    </font>
    <font>
      <sz val="8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i/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name val="Calibri"/>
      <family val="2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3" fillId="0" borderId="0"/>
    <xf numFmtId="0" fontId="17" fillId="0" borderId="0"/>
    <xf numFmtId="49" fontId="20" fillId="0" borderId="0">
      <alignment horizontal="center"/>
    </xf>
    <xf numFmtId="49" fontId="20" fillId="0" borderId="0">
      <alignment horizontal="center"/>
    </xf>
    <xf numFmtId="0" fontId="21" fillId="0" borderId="8"/>
    <xf numFmtId="49" fontId="20" fillId="0" borderId="9">
      <alignment horizontal="center" wrapText="1"/>
    </xf>
    <xf numFmtId="49" fontId="20" fillId="0" borderId="9">
      <alignment horizontal="center" wrapText="1"/>
    </xf>
    <xf numFmtId="0" fontId="20" fillId="0" borderId="10">
      <alignment horizontal="left" wrapText="1" indent="1"/>
    </xf>
    <xf numFmtId="49" fontId="20" fillId="0" borderId="11">
      <alignment horizontal="center" wrapText="1"/>
    </xf>
    <xf numFmtId="49" fontId="20" fillId="0" borderId="11">
      <alignment horizontal="center" wrapText="1"/>
    </xf>
    <xf numFmtId="0" fontId="20" fillId="0" borderId="12">
      <alignment horizontal="left" wrapText="1"/>
    </xf>
    <xf numFmtId="49" fontId="20" fillId="0" borderId="13">
      <alignment horizontal="center"/>
    </xf>
    <xf numFmtId="49" fontId="20" fillId="0" borderId="13">
      <alignment horizontal="center"/>
    </xf>
    <xf numFmtId="0" fontId="20" fillId="0" borderId="12">
      <alignment horizontal="left" wrapText="1" indent="2"/>
    </xf>
    <xf numFmtId="49" fontId="20" fillId="0" borderId="8"/>
    <xf numFmtId="49" fontId="20" fillId="0" borderId="8"/>
    <xf numFmtId="0" fontId="18" fillId="0" borderId="14"/>
    <xf numFmtId="4" fontId="20" fillId="0" borderId="13">
      <alignment horizontal="right"/>
    </xf>
    <xf numFmtId="4" fontId="20" fillId="0" borderId="13">
      <alignment horizontal="right"/>
    </xf>
    <xf numFmtId="0" fontId="20" fillId="0" borderId="0">
      <alignment horizontal="center" wrapText="1"/>
    </xf>
    <xf numFmtId="4" fontId="20" fillId="0" borderId="9">
      <alignment horizontal="right"/>
    </xf>
    <xf numFmtId="4" fontId="20" fillId="0" borderId="9">
      <alignment horizontal="right"/>
    </xf>
    <xf numFmtId="49" fontId="20" fillId="0" borderId="8">
      <alignment horizontal="left"/>
    </xf>
    <xf numFmtId="49" fontId="20" fillId="0" borderId="0">
      <alignment horizontal="right"/>
    </xf>
    <xf numFmtId="49" fontId="20" fillId="0" borderId="0">
      <alignment horizontal="right"/>
    </xf>
    <xf numFmtId="49" fontId="20" fillId="0" borderId="15">
      <alignment horizontal="center" wrapText="1"/>
    </xf>
    <xf numFmtId="4" fontId="20" fillId="0" borderId="16">
      <alignment horizontal="right"/>
    </xf>
    <xf numFmtId="4" fontId="20" fillId="0" borderId="16">
      <alignment horizontal="right"/>
    </xf>
    <xf numFmtId="49" fontId="20" fillId="0" borderId="15">
      <alignment horizontal="center"/>
    </xf>
    <xf numFmtId="49" fontId="20" fillId="0" borderId="17">
      <alignment horizontal="center"/>
    </xf>
    <xf numFmtId="49" fontId="20" fillId="0" borderId="17">
      <alignment horizontal="center"/>
    </xf>
    <xf numFmtId="0" fontId="21" fillId="0" borderId="0">
      <alignment horizontal="center"/>
    </xf>
    <xf numFmtId="4" fontId="20" fillId="0" borderId="18">
      <alignment horizontal="right"/>
    </xf>
    <xf numFmtId="4" fontId="20" fillId="0" borderId="18">
      <alignment horizontal="right"/>
    </xf>
    <xf numFmtId="49" fontId="20" fillId="0" borderId="13">
      <alignment horizontal="center"/>
    </xf>
    <xf numFmtId="0" fontId="20" fillId="0" borderId="19">
      <alignment horizontal="left" wrapText="1"/>
    </xf>
    <xf numFmtId="0" fontId="20" fillId="0" borderId="19">
      <alignment horizontal="left" wrapText="1"/>
    </xf>
    <xf numFmtId="0" fontId="20" fillId="0" borderId="19">
      <alignment horizontal="left" wrapText="1" indent="1"/>
    </xf>
    <xf numFmtId="0" fontId="21" fillId="0" borderId="20">
      <alignment horizontal="left" wrapText="1"/>
    </xf>
    <xf numFmtId="0" fontId="21" fillId="0" borderId="20">
      <alignment horizontal="left" wrapText="1"/>
    </xf>
    <xf numFmtId="0" fontId="20" fillId="0" borderId="21">
      <alignment horizontal="left" wrapText="1"/>
    </xf>
    <xf numFmtId="0" fontId="20" fillId="0" borderId="22">
      <alignment horizontal="left" wrapText="1" indent="2"/>
    </xf>
    <xf numFmtId="0" fontId="20" fillId="0" borderId="22">
      <alignment horizontal="left" wrapText="1" indent="2"/>
    </xf>
    <xf numFmtId="0" fontId="20" fillId="0" borderId="21">
      <alignment horizontal="left" wrapText="1" indent="2"/>
    </xf>
    <xf numFmtId="0" fontId="18" fillId="0" borderId="14"/>
    <xf numFmtId="0" fontId="18" fillId="0" borderId="14"/>
    <xf numFmtId="0" fontId="18" fillId="0" borderId="23"/>
    <xf numFmtId="0" fontId="20" fillId="0" borderId="8"/>
    <xf numFmtId="0" fontId="20" fillId="0" borderId="8"/>
    <xf numFmtId="0" fontId="18" fillId="0" borderId="24"/>
    <xf numFmtId="0" fontId="18" fillId="0" borderId="8"/>
    <xf numFmtId="0" fontId="18" fillId="0" borderId="8"/>
    <xf numFmtId="0" fontId="21" fillId="0" borderId="25">
      <alignment horizontal="center" vertical="center" textRotation="90" wrapText="1"/>
    </xf>
    <xf numFmtId="0" fontId="21" fillId="0" borderId="0">
      <alignment horizontal="center"/>
    </xf>
    <xf numFmtId="0" fontId="21" fillId="0" borderId="0">
      <alignment horizontal="center"/>
    </xf>
    <xf numFmtId="0" fontId="21" fillId="0" borderId="14">
      <alignment horizontal="center" vertical="center" textRotation="90" wrapText="1"/>
    </xf>
    <xf numFmtId="0" fontId="21" fillId="0" borderId="8"/>
    <xf numFmtId="0" fontId="21" fillId="0" borderId="8"/>
    <xf numFmtId="0" fontId="20" fillId="0" borderId="0">
      <alignment vertical="center"/>
    </xf>
    <xf numFmtId="0" fontId="20" fillId="0" borderId="12">
      <alignment horizontal="left" wrapText="1"/>
    </xf>
    <xf numFmtId="0" fontId="20" fillId="0" borderId="12">
      <alignment horizontal="left" wrapText="1"/>
    </xf>
    <xf numFmtId="0" fontId="21" fillId="0" borderId="8">
      <alignment horizontal="center" vertical="center" textRotation="90" wrapText="1"/>
    </xf>
    <xf numFmtId="0" fontId="20" fillId="0" borderId="10">
      <alignment horizontal="left" wrapText="1" indent="1"/>
    </xf>
    <xf numFmtId="0" fontId="20" fillId="0" borderId="10">
      <alignment horizontal="left" wrapText="1" indent="1"/>
    </xf>
    <xf numFmtId="0" fontId="21" fillId="0" borderId="14">
      <alignment horizontal="center" vertical="center" textRotation="90"/>
    </xf>
    <xf numFmtId="0" fontId="20" fillId="0" borderId="12">
      <alignment horizontal="left" wrapText="1" indent="2"/>
    </xf>
    <xf numFmtId="0" fontId="20" fillId="0" borderId="12">
      <alignment horizontal="left" wrapText="1" indent="2"/>
    </xf>
    <xf numFmtId="0" fontId="21" fillId="0" borderId="8">
      <alignment horizontal="center" vertical="center" textRotation="90"/>
    </xf>
    <xf numFmtId="0" fontId="18" fillId="3" borderId="26"/>
    <xf numFmtId="0" fontId="18" fillId="3" borderId="26"/>
    <xf numFmtId="0" fontId="21" fillId="0" borderId="25">
      <alignment horizontal="center" vertical="center" textRotation="90"/>
    </xf>
    <xf numFmtId="0" fontId="20" fillId="0" borderId="27">
      <alignment horizontal="left" wrapText="1" indent="2"/>
    </xf>
    <xf numFmtId="0" fontId="20" fillId="0" borderId="27">
      <alignment horizontal="left" wrapText="1" indent="2"/>
    </xf>
    <xf numFmtId="0" fontId="21" fillId="0" borderId="28">
      <alignment horizontal="center" vertical="center" textRotation="90"/>
    </xf>
    <xf numFmtId="0" fontId="20" fillId="0" borderId="0">
      <alignment horizontal="center" wrapText="1"/>
    </xf>
    <xf numFmtId="0" fontId="20" fillId="0" borderId="0">
      <alignment horizontal="center" wrapText="1"/>
    </xf>
    <xf numFmtId="0" fontId="22" fillId="0" borderId="8">
      <alignment wrapText="1"/>
    </xf>
    <xf numFmtId="49" fontId="20" fillId="0" borderId="8">
      <alignment horizontal="left"/>
    </xf>
    <xf numFmtId="49" fontId="20" fillId="0" borderId="8">
      <alignment horizontal="left"/>
    </xf>
    <xf numFmtId="0" fontId="22" fillId="0" borderId="14">
      <alignment wrapText="1"/>
    </xf>
    <xf numFmtId="49" fontId="20" fillId="0" borderId="15">
      <alignment horizontal="center" wrapText="1"/>
    </xf>
    <xf numFmtId="49" fontId="20" fillId="0" borderId="15">
      <alignment horizontal="center" wrapText="1"/>
    </xf>
    <xf numFmtId="0" fontId="20" fillId="0" borderId="28">
      <alignment horizontal="center" vertical="top" wrapText="1"/>
    </xf>
    <xf numFmtId="49" fontId="20" fillId="0" borderId="15">
      <alignment horizontal="center" shrinkToFit="1"/>
    </xf>
    <xf numFmtId="49" fontId="20" fillId="0" borderId="15">
      <alignment horizontal="center" shrinkToFit="1"/>
    </xf>
    <xf numFmtId="0" fontId="21" fillId="0" borderId="29"/>
    <xf numFmtId="49" fontId="20" fillId="0" borderId="13">
      <alignment horizontal="center" shrinkToFit="1"/>
    </xf>
    <xf numFmtId="49" fontId="20" fillId="0" borderId="13">
      <alignment horizontal="center" shrinkToFit="1"/>
    </xf>
    <xf numFmtId="49" fontId="23" fillId="0" borderId="30">
      <alignment horizontal="left" vertical="center" wrapText="1"/>
    </xf>
    <xf numFmtId="0" fontId="20" fillId="0" borderId="21">
      <alignment horizontal="left" wrapText="1"/>
    </xf>
    <xf numFmtId="0" fontId="20" fillId="0" borderId="21">
      <alignment horizontal="left" wrapText="1"/>
    </xf>
    <xf numFmtId="49" fontId="20" fillId="0" borderId="31">
      <alignment horizontal="left" vertical="center" wrapText="1" indent="2"/>
    </xf>
    <xf numFmtId="0" fontId="20" fillId="0" borderId="19">
      <alignment horizontal="left" wrapText="1" indent="1"/>
    </xf>
    <xf numFmtId="0" fontId="20" fillId="0" borderId="19">
      <alignment horizontal="left" wrapText="1" indent="1"/>
    </xf>
    <xf numFmtId="49" fontId="20" fillId="0" borderId="27">
      <alignment horizontal="left" vertical="center" wrapText="1" indent="3"/>
    </xf>
    <xf numFmtId="0" fontId="20" fillId="0" borderId="21">
      <alignment horizontal="left" wrapText="1" indent="2"/>
    </xf>
    <xf numFmtId="0" fontId="20" fillId="0" borderId="21">
      <alignment horizontal="left" wrapText="1" indent="2"/>
    </xf>
    <xf numFmtId="49" fontId="20" fillId="0" borderId="30">
      <alignment horizontal="left" vertical="center" wrapText="1" indent="3"/>
    </xf>
    <xf numFmtId="0" fontId="20" fillId="0" borderId="19">
      <alignment horizontal="left" wrapText="1" indent="2"/>
    </xf>
    <xf numFmtId="0" fontId="20" fillId="0" borderId="19">
      <alignment horizontal="left" wrapText="1" indent="2"/>
    </xf>
    <xf numFmtId="49" fontId="20" fillId="0" borderId="32">
      <alignment horizontal="left" vertical="center" wrapText="1" indent="3"/>
    </xf>
    <xf numFmtId="0" fontId="18" fillId="0" borderId="23"/>
    <xf numFmtId="0" fontId="18" fillId="0" borderId="23"/>
    <xf numFmtId="0" fontId="23" fillId="0" borderId="29">
      <alignment horizontal="left" vertical="center" wrapText="1"/>
    </xf>
    <xf numFmtId="0" fontId="18" fillId="0" borderId="24"/>
    <xf numFmtId="0" fontId="18" fillId="0" borderId="24"/>
    <xf numFmtId="49" fontId="20" fillId="0" borderId="14">
      <alignment horizontal="left" vertical="center" wrapText="1" indent="3"/>
    </xf>
    <xf numFmtId="0" fontId="21" fillId="0" borderId="25">
      <alignment horizontal="center" vertical="center" textRotation="90" wrapText="1"/>
    </xf>
    <xf numFmtId="0" fontId="21" fillId="0" borderId="25">
      <alignment horizontal="center" vertical="center" textRotation="90" wrapText="1"/>
    </xf>
    <xf numFmtId="49" fontId="20" fillId="0" borderId="0">
      <alignment horizontal="left" vertical="center" wrapText="1" indent="3"/>
    </xf>
    <xf numFmtId="0" fontId="21" fillId="0" borderId="14">
      <alignment horizontal="center" vertical="center" textRotation="90" wrapText="1"/>
    </xf>
    <xf numFmtId="0" fontId="21" fillId="0" borderId="14">
      <alignment horizontal="center" vertical="center" textRotation="90" wrapText="1"/>
    </xf>
    <xf numFmtId="49" fontId="20" fillId="0" borderId="8">
      <alignment horizontal="left" vertical="center" wrapText="1" indent="3"/>
    </xf>
    <xf numFmtId="0" fontId="20" fillId="0" borderId="0">
      <alignment vertical="center"/>
    </xf>
    <xf numFmtId="0" fontId="20" fillId="0" borderId="0">
      <alignment vertical="center"/>
    </xf>
    <xf numFmtId="49" fontId="23" fillId="0" borderId="29">
      <alignment horizontal="left" vertical="center" wrapText="1"/>
    </xf>
    <xf numFmtId="0" fontId="21" fillId="0" borderId="8">
      <alignment horizontal="center" vertical="center" textRotation="90" wrapText="1"/>
    </xf>
    <xf numFmtId="0" fontId="21" fillId="0" borderId="8">
      <alignment horizontal="center" vertical="center" textRotation="90" wrapText="1"/>
    </xf>
    <xf numFmtId="0" fontId="20" fillId="0" borderId="30">
      <alignment horizontal="left" vertical="center" wrapText="1"/>
    </xf>
    <xf numFmtId="0" fontId="21" fillId="0" borderId="14">
      <alignment horizontal="center" vertical="center" textRotation="90"/>
    </xf>
    <xf numFmtId="0" fontId="21" fillId="0" borderId="14">
      <alignment horizontal="center" vertical="center" textRotation="90"/>
    </xf>
    <xf numFmtId="0" fontId="20" fillId="0" borderId="32">
      <alignment horizontal="left" vertical="center" wrapText="1"/>
    </xf>
    <xf numFmtId="0" fontId="21" fillId="0" borderId="8">
      <alignment horizontal="center" vertical="center" textRotation="90"/>
    </xf>
    <xf numFmtId="0" fontId="21" fillId="0" borderId="8">
      <alignment horizontal="center" vertical="center" textRotation="90"/>
    </xf>
    <xf numFmtId="49" fontId="20" fillId="0" borderId="30">
      <alignment horizontal="left" vertical="center" wrapText="1"/>
    </xf>
    <xf numFmtId="0" fontId="21" fillId="0" borderId="25">
      <alignment horizontal="center" vertical="center" textRotation="90"/>
    </xf>
    <xf numFmtId="0" fontId="21" fillId="0" borderId="25">
      <alignment horizontal="center" vertical="center" textRotation="90"/>
    </xf>
    <xf numFmtId="49" fontId="20" fillId="0" borderId="32">
      <alignment horizontal="left" vertical="center" wrapText="1"/>
    </xf>
    <xf numFmtId="0" fontId="21" fillId="0" borderId="28">
      <alignment horizontal="center" vertical="center" textRotation="90"/>
    </xf>
    <xf numFmtId="0" fontId="21" fillId="0" borderId="28">
      <alignment horizontal="center" vertical="center" textRotation="90"/>
    </xf>
    <xf numFmtId="49" fontId="21" fillId="0" borderId="33">
      <alignment horizontal="center"/>
    </xf>
    <xf numFmtId="0" fontId="22" fillId="0" borderId="8">
      <alignment wrapText="1"/>
    </xf>
    <xf numFmtId="0" fontId="22" fillId="0" borderId="8">
      <alignment wrapText="1"/>
    </xf>
    <xf numFmtId="49" fontId="21" fillId="0" borderId="34">
      <alignment horizontal="center" vertical="center" wrapText="1"/>
    </xf>
    <xf numFmtId="0" fontId="22" fillId="0" borderId="28">
      <alignment wrapText="1"/>
    </xf>
    <xf numFmtId="0" fontId="22" fillId="0" borderId="28">
      <alignment wrapText="1"/>
    </xf>
    <xf numFmtId="49" fontId="20" fillId="0" borderId="35">
      <alignment horizontal="center" vertical="center" wrapText="1"/>
    </xf>
    <xf numFmtId="0" fontId="22" fillId="0" borderId="14">
      <alignment wrapText="1"/>
    </xf>
    <xf numFmtId="0" fontId="22" fillId="0" borderId="14">
      <alignment wrapText="1"/>
    </xf>
    <xf numFmtId="49" fontId="20" fillId="0" borderId="15">
      <alignment horizontal="center" vertical="center" wrapText="1"/>
    </xf>
    <xf numFmtId="0" fontId="20" fillId="0" borderId="28">
      <alignment horizontal="center" vertical="top" wrapText="1"/>
    </xf>
    <xf numFmtId="0" fontId="20" fillId="0" borderId="28">
      <alignment horizontal="center" vertical="top" wrapText="1"/>
    </xf>
    <xf numFmtId="49" fontId="20" fillId="0" borderId="34">
      <alignment horizontal="center" vertical="center" wrapText="1"/>
    </xf>
    <xf numFmtId="0" fontId="21" fillId="0" borderId="29"/>
    <xf numFmtId="0" fontId="21" fillId="0" borderId="29"/>
    <xf numFmtId="49" fontId="20" fillId="0" borderId="36">
      <alignment horizontal="center" vertical="center" wrapText="1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0" fillId="0" borderId="37">
      <alignment horizontal="center" vertical="center" wrapText="1"/>
    </xf>
    <xf numFmtId="49" fontId="20" fillId="0" borderId="31">
      <alignment horizontal="left" vertical="center" wrapText="1" indent="2"/>
    </xf>
    <xf numFmtId="49" fontId="20" fillId="0" borderId="31">
      <alignment horizontal="left" vertical="center" wrapText="1" indent="2"/>
    </xf>
    <xf numFmtId="49" fontId="20" fillId="0" borderId="0">
      <alignment horizontal="center" vertical="center" wrapText="1"/>
    </xf>
    <xf numFmtId="49" fontId="20" fillId="0" borderId="27">
      <alignment horizontal="left" vertical="center" wrapText="1" indent="3"/>
    </xf>
    <xf numFmtId="49" fontId="20" fillId="0" borderId="27">
      <alignment horizontal="left" vertical="center" wrapText="1" indent="3"/>
    </xf>
    <xf numFmtId="49" fontId="20" fillId="0" borderId="8">
      <alignment horizontal="center" vertical="center" wrapText="1"/>
    </xf>
    <xf numFmtId="49" fontId="20" fillId="0" borderId="30">
      <alignment horizontal="left" vertical="center" wrapText="1" indent="3"/>
    </xf>
    <xf numFmtId="49" fontId="20" fillId="0" borderId="30">
      <alignment horizontal="left" vertical="center" wrapText="1" indent="3"/>
    </xf>
    <xf numFmtId="49" fontId="21" fillId="0" borderId="33">
      <alignment horizontal="center" vertical="center" wrapText="1"/>
    </xf>
    <xf numFmtId="49" fontId="20" fillId="0" borderId="32">
      <alignment horizontal="left" vertical="center" wrapText="1" indent="3"/>
    </xf>
    <xf numFmtId="49" fontId="20" fillId="0" borderId="32">
      <alignment horizontal="left" vertical="center" wrapText="1" indent="3"/>
    </xf>
    <xf numFmtId="0" fontId="21" fillId="0" borderId="33">
      <alignment horizontal="center" vertical="center"/>
    </xf>
    <xf numFmtId="0" fontId="23" fillId="0" borderId="29">
      <alignment horizontal="left" vertical="center" wrapText="1"/>
    </xf>
    <xf numFmtId="0" fontId="23" fillId="0" borderId="29">
      <alignment horizontal="left" vertical="center" wrapText="1"/>
    </xf>
    <xf numFmtId="0" fontId="20" fillId="0" borderId="35">
      <alignment horizontal="center" vertical="center"/>
    </xf>
    <xf numFmtId="49" fontId="20" fillId="0" borderId="14">
      <alignment horizontal="left" vertical="center" wrapText="1" indent="3"/>
    </xf>
    <xf numFmtId="49" fontId="20" fillId="0" borderId="14">
      <alignment horizontal="left" vertical="center" wrapText="1" indent="3"/>
    </xf>
    <xf numFmtId="0" fontId="20" fillId="0" borderId="15">
      <alignment horizontal="center" vertical="center"/>
    </xf>
    <xf numFmtId="49" fontId="20" fillId="0" borderId="0">
      <alignment horizontal="left" vertical="center" wrapText="1" indent="3"/>
    </xf>
    <xf numFmtId="49" fontId="20" fillId="0" borderId="0">
      <alignment horizontal="left" vertical="center" wrapText="1" indent="3"/>
    </xf>
    <xf numFmtId="0" fontId="20" fillId="0" borderId="34">
      <alignment horizontal="center" vertical="center"/>
    </xf>
    <xf numFmtId="49" fontId="20" fillId="0" borderId="8">
      <alignment horizontal="left" vertical="center" wrapText="1" indent="3"/>
    </xf>
    <xf numFmtId="49" fontId="20" fillId="0" borderId="8">
      <alignment horizontal="left" vertical="center" wrapText="1" indent="3"/>
    </xf>
    <xf numFmtId="0" fontId="21" fillId="0" borderId="34">
      <alignment horizontal="center" vertical="center"/>
    </xf>
    <xf numFmtId="49" fontId="23" fillId="0" borderId="29">
      <alignment horizontal="left" vertical="center" wrapText="1"/>
    </xf>
    <xf numFmtId="49" fontId="23" fillId="0" borderId="29">
      <alignment horizontal="left" vertical="center" wrapText="1"/>
    </xf>
    <xf numFmtId="0" fontId="20" fillId="0" borderId="36">
      <alignment horizontal="center" vertical="center"/>
    </xf>
    <xf numFmtId="0" fontId="20" fillId="0" borderId="30">
      <alignment horizontal="left" vertical="center" wrapText="1"/>
    </xf>
    <xf numFmtId="0" fontId="20" fillId="0" borderId="30">
      <alignment horizontal="left" vertical="center" wrapText="1"/>
    </xf>
    <xf numFmtId="49" fontId="21" fillId="0" borderId="33">
      <alignment horizontal="center" vertical="center"/>
    </xf>
    <xf numFmtId="0" fontId="20" fillId="0" borderId="32">
      <alignment horizontal="left" vertical="center" wrapText="1"/>
    </xf>
    <xf numFmtId="0" fontId="20" fillId="0" borderId="32">
      <alignment horizontal="left" vertical="center" wrapText="1"/>
    </xf>
    <xf numFmtId="49" fontId="20" fillId="0" borderId="35">
      <alignment horizontal="center" vertical="center"/>
    </xf>
    <xf numFmtId="49" fontId="20" fillId="0" borderId="30">
      <alignment horizontal="left" vertical="center" wrapText="1"/>
    </xf>
    <xf numFmtId="49" fontId="20" fillId="0" borderId="30">
      <alignment horizontal="left" vertical="center" wrapText="1"/>
    </xf>
    <xf numFmtId="49" fontId="20" fillId="0" borderId="15">
      <alignment horizontal="center" vertical="center"/>
    </xf>
    <xf numFmtId="49" fontId="20" fillId="0" borderId="32">
      <alignment horizontal="left" vertical="center" wrapText="1"/>
    </xf>
    <xf numFmtId="49" fontId="20" fillId="0" borderId="32">
      <alignment horizontal="left" vertical="center" wrapText="1"/>
    </xf>
    <xf numFmtId="49" fontId="20" fillId="0" borderId="34">
      <alignment horizontal="center" vertical="center"/>
    </xf>
    <xf numFmtId="49" fontId="21" fillId="0" borderId="33">
      <alignment horizontal="center"/>
    </xf>
    <xf numFmtId="49" fontId="21" fillId="0" borderId="33">
      <alignment horizontal="center"/>
    </xf>
    <xf numFmtId="49" fontId="20" fillId="0" borderId="36">
      <alignment horizontal="center" vertical="center"/>
    </xf>
    <xf numFmtId="49" fontId="21" fillId="0" borderId="34">
      <alignment horizontal="center" vertical="center" wrapText="1"/>
    </xf>
    <xf numFmtId="49" fontId="21" fillId="0" borderId="34">
      <alignment horizontal="center" vertical="center" wrapText="1"/>
    </xf>
    <xf numFmtId="49" fontId="20" fillId="0" borderId="28">
      <alignment horizontal="center" vertical="top" wrapText="1"/>
    </xf>
    <xf numFmtId="49" fontId="20" fillId="0" borderId="35">
      <alignment horizontal="center" vertical="center" wrapText="1"/>
    </xf>
    <xf numFmtId="49" fontId="20" fillId="0" borderId="35">
      <alignment horizontal="center" vertical="center" wrapText="1"/>
    </xf>
    <xf numFmtId="0" fontId="20" fillId="0" borderId="23"/>
    <xf numFmtId="49" fontId="20" fillId="0" borderId="15">
      <alignment horizontal="center" vertical="center" wrapText="1"/>
    </xf>
    <xf numFmtId="49" fontId="20" fillId="0" borderId="15">
      <alignment horizontal="center" vertical="center" wrapText="1"/>
    </xf>
    <xf numFmtId="4" fontId="20" fillId="0" borderId="38">
      <alignment horizontal="right"/>
    </xf>
    <xf numFmtId="49" fontId="20" fillId="0" borderId="34">
      <alignment horizontal="center" vertical="center" wrapText="1"/>
    </xf>
    <xf numFmtId="49" fontId="20" fillId="0" borderId="34">
      <alignment horizontal="center" vertical="center" wrapText="1"/>
    </xf>
    <xf numFmtId="4" fontId="20" fillId="0" borderId="37">
      <alignment horizontal="right"/>
    </xf>
    <xf numFmtId="49" fontId="20" fillId="0" borderId="36">
      <alignment horizontal="center" vertical="center" wrapText="1"/>
    </xf>
    <xf numFmtId="49" fontId="20" fillId="0" borderId="36">
      <alignment horizontal="center" vertical="center" wrapText="1"/>
    </xf>
    <xf numFmtId="4" fontId="20" fillId="0" borderId="0">
      <alignment horizontal="right" shrinkToFit="1"/>
    </xf>
    <xf numFmtId="49" fontId="20" fillId="0" borderId="37">
      <alignment horizontal="center" vertical="center" wrapText="1"/>
    </xf>
    <xf numFmtId="49" fontId="20" fillId="0" borderId="37">
      <alignment horizontal="center" vertical="center" wrapText="1"/>
    </xf>
    <xf numFmtId="4" fontId="20" fillId="0" borderId="8">
      <alignment horizontal="right"/>
    </xf>
    <xf numFmtId="49" fontId="20" fillId="0" borderId="0">
      <alignment horizontal="center" vertical="center" wrapText="1"/>
    </xf>
    <xf numFmtId="49" fontId="20" fillId="0" borderId="0">
      <alignment horizontal="center" vertical="center" wrapText="1"/>
    </xf>
    <xf numFmtId="49" fontId="20" fillId="0" borderId="8">
      <alignment horizontal="center" wrapText="1"/>
    </xf>
    <xf numFmtId="49" fontId="20" fillId="0" borderId="8">
      <alignment horizontal="center" vertical="center" wrapText="1"/>
    </xf>
    <xf numFmtId="49" fontId="20" fillId="0" borderId="8">
      <alignment horizontal="center" vertical="center" wrapText="1"/>
    </xf>
    <xf numFmtId="0" fontId="20" fillId="0" borderId="14">
      <alignment horizontal="center"/>
    </xf>
    <xf numFmtId="49" fontId="21" fillId="0" borderId="33">
      <alignment horizontal="center" vertical="center" wrapText="1"/>
    </xf>
    <xf numFmtId="49" fontId="21" fillId="0" borderId="33">
      <alignment horizontal="center" vertical="center" wrapText="1"/>
    </xf>
    <xf numFmtId="0" fontId="24" fillId="0" borderId="8"/>
    <xf numFmtId="0" fontId="21" fillId="0" borderId="33">
      <alignment horizontal="center" vertical="center"/>
    </xf>
    <xf numFmtId="0" fontId="21" fillId="0" borderId="33">
      <alignment horizontal="center" vertical="center"/>
    </xf>
    <xf numFmtId="0" fontId="24" fillId="0" borderId="14"/>
    <xf numFmtId="0" fontId="20" fillId="0" borderId="35">
      <alignment horizontal="center" vertical="center"/>
    </xf>
    <xf numFmtId="0" fontId="20" fillId="0" borderId="35">
      <alignment horizontal="center" vertical="center"/>
    </xf>
    <xf numFmtId="0" fontId="20" fillId="0" borderId="8">
      <alignment horizontal="center"/>
    </xf>
    <xf numFmtId="0" fontId="20" fillId="0" borderId="15">
      <alignment horizontal="center" vertical="center"/>
    </xf>
    <xf numFmtId="0" fontId="20" fillId="0" borderId="15">
      <alignment horizontal="center" vertical="center"/>
    </xf>
    <xf numFmtId="49" fontId="20" fillId="0" borderId="14">
      <alignment horizontal="center"/>
    </xf>
    <xf numFmtId="0" fontId="20" fillId="0" borderId="34">
      <alignment horizontal="center" vertical="center"/>
    </xf>
    <xf numFmtId="0" fontId="20" fillId="0" borderId="34">
      <alignment horizontal="center" vertical="center"/>
    </xf>
    <xf numFmtId="49" fontId="20" fillId="0" borderId="0">
      <alignment horizontal="left"/>
    </xf>
    <xf numFmtId="0" fontId="21" fillId="0" borderId="34">
      <alignment horizontal="center" vertical="center"/>
    </xf>
    <xf numFmtId="0" fontId="21" fillId="0" borderId="34">
      <alignment horizontal="center" vertical="center"/>
    </xf>
    <xf numFmtId="4" fontId="20" fillId="0" borderId="23">
      <alignment horizontal="right"/>
    </xf>
    <xf numFmtId="0" fontId="20" fillId="0" borderId="36">
      <alignment horizontal="center" vertical="center"/>
    </xf>
    <xf numFmtId="0" fontId="20" fillId="0" borderId="36">
      <alignment horizontal="center" vertical="center"/>
    </xf>
    <xf numFmtId="0" fontId="20" fillId="0" borderId="28">
      <alignment horizontal="center" vertical="top"/>
    </xf>
    <xf numFmtId="49" fontId="21" fillId="0" borderId="33">
      <alignment horizontal="center" vertical="center"/>
    </xf>
    <xf numFmtId="49" fontId="21" fillId="0" borderId="33">
      <alignment horizontal="center" vertical="center"/>
    </xf>
    <xf numFmtId="4" fontId="20" fillId="0" borderId="24">
      <alignment horizontal="right"/>
    </xf>
    <xf numFmtId="49" fontId="20" fillId="0" borderId="35">
      <alignment horizontal="center" vertical="center"/>
    </xf>
    <xf numFmtId="49" fontId="20" fillId="0" borderId="35">
      <alignment horizontal="center" vertical="center"/>
    </xf>
    <xf numFmtId="4" fontId="20" fillId="0" borderId="39">
      <alignment horizontal="right"/>
    </xf>
    <xf numFmtId="49" fontId="20" fillId="0" borderId="15">
      <alignment horizontal="center" vertical="center"/>
    </xf>
    <xf numFmtId="49" fontId="20" fillId="0" borderId="15">
      <alignment horizontal="center" vertical="center"/>
    </xf>
    <xf numFmtId="0" fontId="20" fillId="0" borderId="24"/>
    <xf numFmtId="49" fontId="20" fillId="0" borderId="34">
      <alignment horizontal="center" vertical="center"/>
    </xf>
    <xf numFmtId="49" fontId="20" fillId="0" borderId="34">
      <alignment horizontal="center" vertical="center"/>
    </xf>
    <xf numFmtId="0" fontId="22" fillId="0" borderId="28">
      <alignment wrapText="1"/>
    </xf>
    <xf numFmtId="49" fontId="20" fillId="0" borderId="36">
      <alignment horizontal="center" vertical="center"/>
    </xf>
    <xf numFmtId="49" fontId="20" fillId="0" borderId="36">
      <alignment horizontal="center" vertical="center"/>
    </xf>
    <xf numFmtId="0" fontId="19" fillId="0" borderId="40"/>
    <xf numFmtId="49" fontId="20" fillId="0" borderId="8">
      <alignment horizontal="center"/>
    </xf>
    <xf numFmtId="49" fontId="20" fillId="0" borderId="8">
      <alignment horizontal="center"/>
    </xf>
    <xf numFmtId="0" fontId="20" fillId="0" borderId="14">
      <alignment horizontal="center"/>
    </xf>
    <xf numFmtId="0" fontId="20" fillId="0" borderId="14">
      <alignment horizontal="center"/>
    </xf>
    <xf numFmtId="0" fontId="20" fillId="0" borderId="0">
      <alignment horizontal="center"/>
    </xf>
    <xf numFmtId="0" fontId="20" fillId="0" borderId="0">
      <alignment horizontal="center"/>
    </xf>
    <xf numFmtId="49" fontId="20" fillId="0" borderId="8"/>
    <xf numFmtId="49" fontId="20" fillId="0" borderId="8"/>
    <xf numFmtId="0" fontId="20" fillId="0" borderId="28">
      <alignment horizontal="center" vertical="top"/>
    </xf>
    <xf numFmtId="0" fontId="20" fillId="0" borderId="28">
      <alignment horizontal="center" vertical="top"/>
    </xf>
    <xf numFmtId="49" fontId="20" fillId="0" borderId="28">
      <alignment horizontal="center" vertical="top" wrapText="1"/>
    </xf>
    <xf numFmtId="49" fontId="20" fillId="0" borderId="28">
      <alignment horizontal="center" vertical="top" wrapText="1"/>
    </xf>
    <xf numFmtId="0" fontId="20" fillId="0" borderId="23"/>
    <xf numFmtId="0" fontId="20" fillId="0" borderId="23"/>
    <xf numFmtId="4" fontId="20" fillId="0" borderId="38">
      <alignment horizontal="right"/>
    </xf>
    <xf numFmtId="4" fontId="20" fillId="0" borderId="38">
      <alignment horizontal="right"/>
    </xf>
    <xf numFmtId="4" fontId="20" fillId="0" borderId="37">
      <alignment horizontal="right"/>
    </xf>
    <xf numFmtId="4" fontId="20" fillId="0" borderId="37">
      <alignment horizontal="right"/>
    </xf>
    <xf numFmtId="4" fontId="20" fillId="0" borderId="0">
      <alignment horizontal="right" shrinkToFit="1"/>
    </xf>
    <xf numFmtId="4" fontId="20" fillId="0" borderId="0">
      <alignment horizontal="right" shrinkToFit="1"/>
    </xf>
    <xf numFmtId="4" fontId="20" fillId="0" borderId="8">
      <alignment horizontal="right"/>
    </xf>
    <xf numFmtId="4" fontId="20" fillId="0" borderId="8">
      <alignment horizontal="right"/>
    </xf>
    <xf numFmtId="0" fontId="20" fillId="0" borderId="14"/>
    <xf numFmtId="0" fontId="20" fillId="0" borderId="14"/>
    <xf numFmtId="0" fontId="20" fillId="0" borderId="28">
      <alignment horizontal="center" vertical="top" wrapText="1"/>
    </xf>
    <xf numFmtId="0" fontId="20" fillId="0" borderId="28">
      <alignment horizontal="center" vertical="top" wrapText="1"/>
    </xf>
    <xf numFmtId="0" fontId="20" fillId="0" borderId="8">
      <alignment horizontal="center"/>
    </xf>
    <xf numFmtId="0" fontId="20" fillId="0" borderId="8">
      <alignment horizontal="center"/>
    </xf>
    <xf numFmtId="49" fontId="20" fillId="0" borderId="14">
      <alignment horizontal="center"/>
    </xf>
    <xf numFmtId="49" fontId="20" fillId="0" borderId="14">
      <alignment horizontal="center"/>
    </xf>
    <xf numFmtId="49" fontId="20" fillId="0" borderId="0">
      <alignment horizontal="left"/>
    </xf>
    <xf numFmtId="49" fontId="20" fillId="0" borderId="0">
      <alignment horizontal="left"/>
    </xf>
    <xf numFmtId="4" fontId="20" fillId="0" borderId="23">
      <alignment horizontal="right"/>
    </xf>
    <xf numFmtId="4" fontId="20" fillId="0" borderId="23">
      <alignment horizontal="right"/>
    </xf>
    <xf numFmtId="0" fontId="20" fillId="0" borderId="28">
      <alignment horizontal="center" vertical="top"/>
    </xf>
    <xf numFmtId="0" fontId="20" fillId="0" borderId="28">
      <alignment horizontal="center" vertical="top"/>
    </xf>
    <xf numFmtId="4" fontId="20" fillId="0" borderId="24">
      <alignment horizontal="right"/>
    </xf>
    <xf numFmtId="4" fontId="20" fillId="0" borderId="24">
      <alignment horizontal="right"/>
    </xf>
    <xf numFmtId="4" fontId="20" fillId="0" borderId="39">
      <alignment horizontal="right"/>
    </xf>
    <xf numFmtId="4" fontId="20" fillId="0" borderId="39">
      <alignment horizontal="right"/>
    </xf>
    <xf numFmtId="0" fontId="20" fillId="0" borderId="24"/>
    <xf numFmtId="0" fontId="20" fillId="0" borderId="24"/>
    <xf numFmtId="0" fontId="19" fillId="0" borderId="40"/>
    <xf numFmtId="0" fontId="19" fillId="0" borderId="40"/>
    <xf numFmtId="0" fontId="18" fillId="3" borderId="0"/>
    <xf numFmtId="0" fontId="18" fillId="3" borderId="0"/>
    <xf numFmtId="0" fontId="18" fillId="4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3" borderId="8"/>
    <xf numFmtId="0" fontId="18" fillId="3" borderId="8"/>
    <xf numFmtId="49" fontId="20" fillId="0" borderId="28">
      <alignment horizontal="center" vertical="center" wrapText="1"/>
    </xf>
    <xf numFmtId="49" fontId="20" fillId="0" borderId="28">
      <alignment horizontal="center" vertical="center" wrapText="1"/>
    </xf>
    <xf numFmtId="49" fontId="20" fillId="0" borderId="28">
      <alignment horizontal="center" vertical="center" wrapText="1"/>
    </xf>
    <xf numFmtId="0" fontId="20" fillId="0" borderId="41">
      <alignment horizontal="left" wrapText="1"/>
    </xf>
    <xf numFmtId="49" fontId="20" fillId="0" borderId="28">
      <alignment horizontal="center" vertical="center" wrapText="1"/>
    </xf>
    <xf numFmtId="49" fontId="20" fillId="0" borderId="28">
      <alignment horizontal="center" vertical="center" wrapText="1"/>
    </xf>
    <xf numFmtId="0" fontId="20" fillId="0" borderId="12">
      <alignment horizontal="left" wrapText="1" indent="1"/>
    </xf>
    <xf numFmtId="0" fontId="18" fillId="3" borderId="42"/>
    <xf numFmtId="0" fontId="18" fillId="3" borderId="42"/>
    <xf numFmtId="0" fontId="20" fillId="0" borderId="17">
      <alignment horizontal="left" wrapText="1" indent="2"/>
    </xf>
    <xf numFmtId="0" fontId="20" fillId="0" borderId="41">
      <alignment horizontal="left" wrapText="1"/>
    </xf>
    <xf numFmtId="0" fontId="20" fillId="0" borderId="41">
      <alignment horizontal="left" wrapText="1"/>
    </xf>
    <xf numFmtId="0" fontId="19" fillId="0" borderId="0"/>
    <xf numFmtId="0" fontId="20" fillId="0" borderId="12">
      <alignment horizontal="left" wrapText="1" indent="1"/>
    </xf>
    <xf numFmtId="0" fontId="20" fillId="0" borderId="12">
      <alignment horizontal="left" wrapText="1" indent="1"/>
    </xf>
    <xf numFmtId="0" fontId="26" fillId="0" borderId="0">
      <alignment horizontal="center" vertical="top"/>
    </xf>
    <xf numFmtId="0" fontId="20" fillId="0" borderId="17">
      <alignment horizontal="left" wrapText="1" indent="2"/>
    </xf>
    <xf numFmtId="0" fontId="20" fillId="0" borderId="17">
      <alignment horizontal="left" wrapText="1" indent="2"/>
    </xf>
    <xf numFmtId="0" fontId="20" fillId="0" borderId="14">
      <alignment horizontal="left"/>
    </xf>
    <xf numFmtId="0" fontId="18" fillId="3" borderId="14"/>
    <xf numFmtId="0" fontId="18" fillId="3" borderId="14"/>
    <xf numFmtId="49" fontId="20" fillId="0" borderId="33">
      <alignment horizontal="center" wrapText="1"/>
    </xf>
    <xf numFmtId="0" fontId="27" fillId="0" borderId="0">
      <alignment horizontal="center" wrapText="1"/>
    </xf>
    <xf numFmtId="0" fontId="27" fillId="0" borderId="0">
      <alignment horizontal="center" wrapText="1"/>
    </xf>
    <xf numFmtId="49" fontId="20" fillId="0" borderId="35">
      <alignment horizontal="center" wrapText="1"/>
    </xf>
    <xf numFmtId="0" fontId="26" fillId="0" borderId="0">
      <alignment horizontal="center" vertical="top"/>
    </xf>
    <xf numFmtId="0" fontId="26" fillId="0" borderId="0">
      <alignment horizontal="center" vertical="top"/>
    </xf>
    <xf numFmtId="49" fontId="20" fillId="0" borderId="34">
      <alignment horizontal="center"/>
    </xf>
    <xf numFmtId="0" fontId="20" fillId="0" borderId="8">
      <alignment wrapText="1"/>
    </xf>
    <xf numFmtId="0" fontId="20" fillId="0" borderId="8">
      <alignment wrapText="1"/>
    </xf>
    <xf numFmtId="0" fontId="20" fillId="0" borderId="37"/>
    <xf numFmtId="0" fontId="20" fillId="0" borderId="42">
      <alignment wrapText="1"/>
    </xf>
    <xf numFmtId="0" fontId="20" fillId="0" borderId="42">
      <alignment wrapText="1"/>
    </xf>
    <xf numFmtId="49" fontId="20" fillId="0" borderId="14"/>
    <xf numFmtId="0" fontId="20" fillId="0" borderId="14">
      <alignment horizontal="left"/>
    </xf>
    <xf numFmtId="0" fontId="20" fillId="0" borderId="14">
      <alignment horizontal="left"/>
    </xf>
    <xf numFmtId="49" fontId="20" fillId="0" borderId="0"/>
    <xf numFmtId="0" fontId="18" fillId="3" borderId="43"/>
    <xf numFmtId="0" fontId="18" fillId="3" borderId="43"/>
    <xf numFmtId="49" fontId="20" fillId="0" borderId="9">
      <alignment horizontal="center"/>
    </xf>
    <xf numFmtId="49" fontId="20" fillId="0" borderId="33">
      <alignment horizontal="center" wrapText="1"/>
    </xf>
    <xf numFmtId="49" fontId="20" fillId="0" borderId="33">
      <alignment horizontal="center" wrapText="1"/>
    </xf>
    <xf numFmtId="49" fontId="20" fillId="0" borderId="23">
      <alignment horizontal="center"/>
    </xf>
    <xf numFmtId="49" fontId="20" fillId="0" borderId="35">
      <alignment horizontal="center" wrapText="1"/>
    </xf>
    <xf numFmtId="49" fontId="20" fillId="0" borderId="35">
      <alignment horizontal="center" wrapText="1"/>
    </xf>
    <xf numFmtId="49" fontId="20" fillId="0" borderId="28">
      <alignment horizontal="center"/>
    </xf>
    <xf numFmtId="49" fontId="20" fillId="0" borderId="34">
      <alignment horizontal="center"/>
    </xf>
    <xf numFmtId="49" fontId="20" fillId="0" borderId="34">
      <alignment horizontal="center"/>
    </xf>
    <xf numFmtId="49" fontId="20" fillId="0" borderId="38">
      <alignment horizontal="center" vertical="center" wrapText="1"/>
    </xf>
    <xf numFmtId="0" fontId="18" fillId="3" borderId="44"/>
    <xf numFmtId="0" fontId="18" fillId="3" borderId="44"/>
    <xf numFmtId="4" fontId="20" fillId="0" borderId="28">
      <alignment horizontal="right"/>
    </xf>
    <xf numFmtId="0" fontId="20" fillId="0" borderId="37"/>
    <xf numFmtId="0" fontId="20" fillId="0" borderId="37"/>
    <xf numFmtId="0" fontId="20" fillId="5" borderId="0"/>
    <xf numFmtId="0" fontId="20" fillId="0" borderId="0">
      <alignment horizontal="center"/>
    </xf>
    <xf numFmtId="0" fontId="20" fillId="0" borderId="0">
      <alignment horizontal="center"/>
    </xf>
    <xf numFmtId="0" fontId="27" fillId="0" borderId="0">
      <alignment horizontal="center" wrapText="1"/>
    </xf>
    <xf numFmtId="49" fontId="20" fillId="0" borderId="14"/>
    <xf numFmtId="49" fontId="20" fillId="0" borderId="14"/>
    <xf numFmtId="0" fontId="20" fillId="0" borderId="0">
      <alignment horizontal="center"/>
    </xf>
    <xf numFmtId="49" fontId="20" fillId="0" borderId="0"/>
    <xf numFmtId="49" fontId="20" fillId="0" borderId="0"/>
    <xf numFmtId="0" fontId="20" fillId="0" borderId="8">
      <alignment wrapText="1"/>
    </xf>
    <xf numFmtId="49" fontId="20" fillId="0" borderId="9">
      <alignment horizontal="center"/>
    </xf>
    <xf numFmtId="49" fontId="20" fillId="0" borderId="9">
      <alignment horizontal="center"/>
    </xf>
    <xf numFmtId="0" fontId="20" fillId="0" borderId="42">
      <alignment wrapText="1"/>
    </xf>
    <xf numFmtId="49" fontId="20" fillId="0" borderId="23">
      <alignment horizontal="center"/>
    </xf>
    <xf numFmtId="49" fontId="20" fillId="0" borderId="23">
      <alignment horizontal="center"/>
    </xf>
    <xf numFmtId="0" fontId="28" fillId="0" borderId="45"/>
    <xf numFmtId="49" fontId="20" fillId="0" borderId="28">
      <alignment horizontal="center"/>
    </xf>
    <xf numFmtId="49" fontId="20" fillId="0" borderId="28">
      <alignment horizontal="center"/>
    </xf>
    <xf numFmtId="49" fontId="29" fillId="0" borderId="46">
      <alignment horizontal="right"/>
    </xf>
    <xf numFmtId="49" fontId="20" fillId="0" borderId="28">
      <alignment horizontal="center" vertical="center" wrapText="1"/>
    </xf>
    <xf numFmtId="49" fontId="20" fillId="0" borderId="28">
      <alignment horizontal="center" vertical="center" wrapText="1"/>
    </xf>
    <xf numFmtId="0" fontId="20" fillId="0" borderId="46">
      <alignment horizontal="right"/>
    </xf>
    <xf numFmtId="49" fontId="20" fillId="0" borderId="38">
      <alignment horizontal="center" vertical="center" wrapText="1"/>
    </xf>
    <xf numFmtId="49" fontId="20" fillId="0" borderId="38">
      <alignment horizontal="center" vertical="center" wrapText="1"/>
    </xf>
    <xf numFmtId="0" fontId="28" fillId="0" borderId="8"/>
    <xf numFmtId="0" fontId="18" fillId="3" borderId="47"/>
    <xf numFmtId="0" fontId="18" fillId="3" borderId="47"/>
    <xf numFmtId="0" fontId="19" fillId="0" borderId="37"/>
    <xf numFmtId="4" fontId="20" fillId="0" borderId="28">
      <alignment horizontal="right"/>
    </xf>
    <xf numFmtId="4" fontId="20" fillId="0" borderId="28">
      <alignment horizontal="right"/>
    </xf>
    <xf numFmtId="0" fontId="20" fillId="0" borderId="38">
      <alignment horizontal="center"/>
    </xf>
    <xf numFmtId="0" fontId="20" fillId="5" borderId="37"/>
    <xf numFmtId="0" fontId="20" fillId="5" borderId="37"/>
    <xf numFmtId="49" fontId="18" fillId="0" borderId="48">
      <alignment horizontal="center"/>
    </xf>
    <xf numFmtId="0" fontId="20" fillId="5" borderId="0"/>
    <xf numFmtId="0" fontId="20" fillId="5" borderId="0"/>
    <xf numFmtId="165" fontId="20" fillId="0" borderId="20">
      <alignment horizontal="center"/>
    </xf>
    <xf numFmtId="0" fontId="27" fillId="0" borderId="0">
      <alignment horizontal="center" wrapText="1"/>
    </xf>
    <xf numFmtId="0" fontId="27" fillId="0" borderId="0">
      <alignment horizontal="center" wrapText="1"/>
    </xf>
    <xf numFmtId="0" fontId="20" fillId="0" borderId="49">
      <alignment horizontal="center"/>
    </xf>
    <xf numFmtId="0" fontId="28" fillId="0" borderId="45"/>
    <xf numFmtId="0" fontId="28" fillId="0" borderId="45"/>
    <xf numFmtId="49" fontId="20" fillId="0" borderId="22">
      <alignment horizontal="center"/>
    </xf>
    <xf numFmtId="49" fontId="29" fillId="0" borderId="46">
      <alignment horizontal="right"/>
    </xf>
    <xf numFmtId="49" fontId="29" fillId="0" borderId="46">
      <alignment horizontal="right"/>
    </xf>
    <xf numFmtId="49" fontId="20" fillId="0" borderId="20">
      <alignment horizontal="center"/>
    </xf>
    <xf numFmtId="0" fontId="20" fillId="0" borderId="46">
      <alignment horizontal="right"/>
    </xf>
    <xf numFmtId="0" fontId="20" fillId="0" borderId="46">
      <alignment horizontal="right"/>
    </xf>
    <xf numFmtId="0" fontId="20" fillId="0" borderId="20">
      <alignment horizontal="center"/>
    </xf>
    <xf numFmtId="0" fontId="28" fillId="0" borderId="8"/>
    <xf numFmtId="0" fontId="28" fillId="0" borderId="8"/>
    <xf numFmtId="49" fontId="20" fillId="0" borderId="50">
      <alignment horizontal="center"/>
    </xf>
    <xf numFmtId="0" fontId="20" fillId="0" borderId="38">
      <alignment horizontal="center"/>
    </xf>
    <xf numFmtId="0" fontId="20" fillId="0" borderId="38">
      <alignment horizontal="center"/>
    </xf>
    <xf numFmtId="0" fontId="28" fillId="0" borderId="0"/>
    <xf numFmtId="49" fontId="18" fillId="0" borderId="48">
      <alignment horizontal="center"/>
    </xf>
    <xf numFmtId="49" fontId="18" fillId="0" borderId="48">
      <alignment horizontal="center"/>
    </xf>
    <xf numFmtId="0" fontId="18" fillId="0" borderId="51"/>
    <xf numFmtId="165" fontId="20" fillId="0" borderId="20">
      <alignment horizontal="center"/>
    </xf>
    <xf numFmtId="165" fontId="20" fillId="0" borderId="20">
      <alignment horizontal="center"/>
    </xf>
    <xf numFmtId="0" fontId="18" fillId="0" borderId="40"/>
    <xf numFmtId="0" fontId="20" fillId="0" borderId="49">
      <alignment horizontal="center"/>
    </xf>
    <xf numFmtId="0" fontId="20" fillId="0" borderId="49">
      <alignment horizontal="center"/>
    </xf>
    <xf numFmtId="4" fontId="20" fillId="0" borderId="17">
      <alignment horizontal="right"/>
    </xf>
    <xf numFmtId="49" fontId="20" fillId="0" borderId="22">
      <alignment horizontal="center"/>
    </xf>
    <xf numFmtId="49" fontId="20" fillId="0" borderId="22">
      <alignment horizontal="center"/>
    </xf>
    <xf numFmtId="49" fontId="20" fillId="0" borderId="24">
      <alignment horizontal="center"/>
    </xf>
    <xf numFmtId="49" fontId="20" fillId="0" borderId="20">
      <alignment horizontal="center"/>
    </xf>
    <xf numFmtId="49" fontId="20" fillId="0" borderId="20">
      <alignment horizontal="center"/>
    </xf>
    <xf numFmtId="0" fontId="20" fillId="0" borderId="52">
      <alignment horizontal="left" wrapText="1"/>
    </xf>
    <xf numFmtId="0" fontId="20" fillId="0" borderId="20">
      <alignment horizontal="center"/>
    </xf>
    <xf numFmtId="0" fontId="20" fillId="0" borderId="20">
      <alignment horizontal="center"/>
    </xf>
    <xf numFmtId="0" fontId="20" fillId="0" borderId="21">
      <alignment horizontal="left" wrapText="1" indent="1"/>
    </xf>
    <xf numFmtId="49" fontId="20" fillId="0" borderId="50">
      <alignment horizontal="center"/>
    </xf>
    <xf numFmtId="49" fontId="20" fillId="0" borderId="50">
      <alignment horizontal="center"/>
    </xf>
    <xf numFmtId="0" fontId="20" fillId="0" borderId="53">
      <alignment horizontal="left" wrapText="1" indent="2"/>
    </xf>
    <xf numFmtId="0" fontId="19" fillId="0" borderId="37"/>
    <xf numFmtId="0" fontId="19" fillId="0" borderId="37"/>
    <xf numFmtId="0" fontId="20" fillId="5" borderId="37"/>
    <xf numFmtId="0" fontId="28" fillId="0" borderId="0"/>
    <xf numFmtId="0" fontId="28" fillId="0" borderId="0"/>
    <xf numFmtId="0" fontId="27" fillId="0" borderId="0">
      <alignment horizontal="left" wrapText="1"/>
    </xf>
    <xf numFmtId="0" fontId="18" fillId="0" borderId="51"/>
    <xf numFmtId="0" fontId="18" fillId="0" borderId="51"/>
    <xf numFmtId="49" fontId="18" fillId="0" borderId="0"/>
    <xf numFmtId="0" fontId="18" fillId="0" borderId="40"/>
    <xf numFmtId="0" fontId="18" fillId="0" borderId="40"/>
    <xf numFmtId="0" fontId="20" fillId="0" borderId="0">
      <alignment horizontal="right"/>
    </xf>
    <xf numFmtId="4" fontId="20" fillId="0" borderId="17">
      <alignment horizontal="right"/>
    </xf>
    <xf numFmtId="4" fontId="20" fillId="0" borderId="17">
      <alignment horizontal="right"/>
    </xf>
    <xf numFmtId="49" fontId="20" fillId="0" borderId="0">
      <alignment horizontal="right"/>
    </xf>
    <xf numFmtId="49" fontId="20" fillId="0" borderId="24">
      <alignment horizontal="center"/>
    </xf>
    <xf numFmtId="49" fontId="20" fillId="0" borderId="24">
      <alignment horizontal="center"/>
    </xf>
    <xf numFmtId="0" fontId="20" fillId="0" borderId="0">
      <alignment horizontal="left" wrapText="1"/>
    </xf>
    <xf numFmtId="0" fontId="20" fillId="0" borderId="52">
      <alignment horizontal="left" wrapText="1"/>
    </xf>
    <xf numFmtId="0" fontId="20" fillId="0" borderId="52">
      <alignment horizontal="left" wrapText="1"/>
    </xf>
    <xf numFmtId="0" fontId="20" fillId="0" borderId="8">
      <alignment horizontal="left"/>
    </xf>
    <xf numFmtId="0" fontId="20" fillId="0" borderId="21">
      <alignment horizontal="left" wrapText="1" indent="1"/>
    </xf>
    <xf numFmtId="0" fontId="20" fillId="0" borderId="21">
      <alignment horizontal="left" wrapText="1" indent="1"/>
    </xf>
    <xf numFmtId="0" fontId="20" fillId="0" borderId="10">
      <alignment horizontal="left" wrapText="1"/>
    </xf>
    <xf numFmtId="0" fontId="20" fillId="0" borderId="20">
      <alignment horizontal="left" wrapText="1" indent="2"/>
    </xf>
    <xf numFmtId="0" fontId="20" fillId="0" borderId="20">
      <alignment horizontal="left" wrapText="1" indent="2"/>
    </xf>
    <xf numFmtId="0" fontId="20" fillId="0" borderId="42"/>
    <xf numFmtId="0" fontId="18" fillId="3" borderId="54"/>
    <xf numFmtId="0" fontId="18" fillId="3" borderId="54"/>
    <xf numFmtId="0" fontId="21" fillId="0" borderId="53">
      <alignment horizontal="left" wrapText="1"/>
    </xf>
    <xf numFmtId="0" fontId="20" fillId="5" borderId="26"/>
    <xf numFmtId="0" fontId="20" fillId="5" borderId="26"/>
    <xf numFmtId="49" fontId="20" fillId="0" borderId="0">
      <alignment horizontal="center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49" fontId="20" fillId="0" borderId="34">
      <alignment horizontal="center" wrapText="1"/>
    </xf>
    <xf numFmtId="49" fontId="18" fillId="0" borderId="0"/>
    <xf numFmtId="49" fontId="18" fillId="0" borderId="0"/>
    <xf numFmtId="0" fontId="20" fillId="0" borderId="55"/>
    <xf numFmtId="0" fontId="20" fillId="0" borderId="0">
      <alignment horizontal="right"/>
    </xf>
    <xf numFmtId="0" fontId="20" fillId="0" borderId="0">
      <alignment horizontal="right"/>
    </xf>
    <xf numFmtId="0" fontId="20" fillId="0" borderId="56">
      <alignment horizontal="center" wrapText="1"/>
    </xf>
    <xf numFmtId="49" fontId="20" fillId="0" borderId="0">
      <alignment horizontal="right"/>
    </xf>
    <xf numFmtId="49" fontId="20" fillId="0" borderId="0">
      <alignment horizontal="right"/>
    </xf>
    <xf numFmtId="0" fontId="18" fillId="0" borderId="37"/>
    <xf numFmtId="0" fontId="20" fillId="0" borderId="0">
      <alignment horizontal="left" wrapText="1"/>
    </xf>
    <xf numFmtId="0" fontId="20" fillId="0" borderId="0">
      <alignment horizontal="left" wrapText="1"/>
    </xf>
    <xf numFmtId="49" fontId="20" fillId="0" borderId="0">
      <alignment horizontal="center"/>
    </xf>
    <xf numFmtId="0" fontId="20" fillId="0" borderId="8">
      <alignment horizontal="left"/>
    </xf>
    <xf numFmtId="0" fontId="20" fillId="0" borderId="8">
      <alignment horizontal="left"/>
    </xf>
    <xf numFmtId="49" fontId="20" fillId="0" borderId="9">
      <alignment horizontal="center" wrapText="1"/>
    </xf>
    <xf numFmtId="0" fontId="20" fillId="0" borderId="10">
      <alignment horizontal="left" wrapText="1"/>
    </xf>
    <xf numFmtId="0" fontId="20" fillId="0" borderId="10">
      <alignment horizontal="left" wrapText="1"/>
    </xf>
    <xf numFmtId="49" fontId="20" fillId="0" borderId="11">
      <alignment horizontal="center" wrapText="1"/>
    </xf>
    <xf numFmtId="0" fontId="20" fillId="0" borderId="42"/>
    <xf numFmtId="0" fontId="20" fillId="0" borderId="42"/>
    <xf numFmtId="49" fontId="20" fillId="0" borderId="8"/>
    <xf numFmtId="0" fontId="21" fillId="0" borderId="53">
      <alignment horizontal="left" wrapText="1"/>
    </xf>
    <xf numFmtId="0" fontId="21" fillId="0" borderId="53">
      <alignment horizontal="left" wrapText="1"/>
    </xf>
    <xf numFmtId="4" fontId="20" fillId="0" borderId="13">
      <alignment horizontal="right"/>
    </xf>
    <xf numFmtId="0" fontId="20" fillId="0" borderId="16">
      <alignment horizontal="left" wrapText="1" indent="2"/>
    </xf>
    <xf numFmtId="0" fontId="20" fillId="0" borderId="16">
      <alignment horizontal="left" wrapText="1" indent="2"/>
    </xf>
    <xf numFmtId="4" fontId="20" fillId="0" borderId="9">
      <alignment horizontal="right"/>
    </xf>
    <xf numFmtId="49" fontId="20" fillId="0" borderId="0">
      <alignment horizontal="center" wrapText="1"/>
    </xf>
    <xf numFmtId="49" fontId="20" fillId="0" borderId="0">
      <alignment horizontal="center" wrapText="1"/>
    </xf>
    <xf numFmtId="4" fontId="20" fillId="0" borderId="16">
      <alignment horizontal="right"/>
    </xf>
    <xf numFmtId="49" fontId="20" fillId="0" borderId="34">
      <alignment horizontal="center" wrapText="1"/>
    </xf>
    <xf numFmtId="49" fontId="20" fillId="0" borderId="34">
      <alignment horizontal="center" wrapText="1"/>
    </xf>
    <xf numFmtId="49" fontId="20" fillId="0" borderId="17">
      <alignment horizontal="center"/>
    </xf>
    <xf numFmtId="0" fontId="20" fillId="0" borderId="55"/>
    <xf numFmtId="0" fontId="20" fillId="0" borderId="55"/>
    <xf numFmtId="4" fontId="20" fillId="0" borderId="18">
      <alignment horizontal="right"/>
    </xf>
    <xf numFmtId="0" fontId="20" fillId="0" borderId="56">
      <alignment horizontal="center" wrapText="1"/>
    </xf>
    <xf numFmtId="0" fontId="20" fillId="0" borderId="56">
      <alignment horizontal="center" wrapText="1"/>
    </xf>
    <xf numFmtId="0" fontId="20" fillId="0" borderId="19">
      <alignment horizontal="left" wrapText="1"/>
    </xf>
    <xf numFmtId="0" fontId="18" fillId="3" borderId="37"/>
    <xf numFmtId="0" fontId="18" fillId="3" borderId="37"/>
    <xf numFmtId="0" fontId="21" fillId="0" borderId="20">
      <alignment horizontal="left" wrapText="1"/>
    </xf>
    <xf numFmtId="49" fontId="20" fillId="0" borderId="15">
      <alignment horizontal="center"/>
    </xf>
    <xf numFmtId="49" fontId="20" fillId="0" borderId="15">
      <alignment horizontal="center"/>
    </xf>
    <xf numFmtId="0" fontId="20" fillId="0" borderId="8"/>
    <xf numFmtId="0" fontId="18" fillId="0" borderId="37"/>
    <xf numFmtId="0" fontId="18" fillId="0" borderId="37"/>
    <xf numFmtId="0" fontId="18" fillId="0" borderId="8"/>
    <xf numFmtId="0" fontId="17" fillId="0" borderId="0"/>
    <xf numFmtId="0" fontId="30" fillId="0" borderId="0"/>
  </cellStyleXfs>
  <cellXfs count="80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164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horizontal="left" vertical="top" wrapText="1" shrinkToFit="1"/>
    </xf>
    <xf numFmtId="164" fontId="7" fillId="2" borderId="7" xfId="1" applyNumberFormat="1" applyFont="1" applyFill="1" applyBorder="1" applyAlignment="1">
      <alignment horizontal="center" vertical="top"/>
    </xf>
    <xf numFmtId="164" fontId="4" fillId="2" borderId="7" xfId="0" applyNumberFormat="1" applyFont="1" applyFill="1" applyBorder="1" applyAlignment="1">
      <alignment horizontal="center" vertical="top" shrinkToFit="1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3" fillId="2" borderId="7" xfId="1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 shrinkToFit="1"/>
    </xf>
    <xf numFmtId="164" fontId="1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9" fillId="2" borderId="7" xfId="0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4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4" fillId="2" borderId="7" xfId="0" applyNumberFormat="1" applyFont="1" applyFill="1" applyBorder="1" applyAlignment="1">
      <alignment horizontal="center" vertical="top" wrapText="1"/>
    </xf>
    <xf numFmtId="164" fontId="11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0" fillId="2" borderId="7" xfId="0" applyNumberFormat="1" applyFont="1" applyFill="1" applyBorder="1" applyAlignment="1">
      <alignment horizontal="center" vertical="top" wrapText="1" shrinkToFit="1"/>
    </xf>
    <xf numFmtId="164" fontId="3" fillId="2" borderId="7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 wrapText="1" shrinkToFit="1"/>
    </xf>
    <xf numFmtId="0" fontId="12" fillId="2" borderId="7" xfId="0" applyFont="1" applyFill="1" applyBorder="1" applyAlignment="1">
      <alignment vertical="top" wrapText="1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2" fillId="2" borderId="0" xfId="0" applyFont="1" applyFill="1" applyBorder="1" applyAlignment="1">
      <alignment vertical="top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10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0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vertical="top" shrinkToFit="1"/>
    </xf>
    <xf numFmtId="164" fontId="10" fillId="2" borderId="7" xfId="0" applyNumberFormat="1" applyFont="1" applyFill="1" applyBorder="1" applyAlignment="1">
      <alignment horizontal="center" vertical="top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4" fontId="1" fillId="2" borderId="7" xfId="0" applyNumberFormat="1" applyFont="1" applyFill="1" applyBorder="1" applyAlignment="1">
      <alignment horizontal="center" vertical="top" shrinkToFit="1"/>
    </xf>
    <xf numFmtId="4" fontId="0" fillId="2" borderId="7" xfId="0" applyNumberFormat="1" applyFont="1" applyFill="1" applyBorder="1" applyAlignment="1">
      <alignment horizontal="center" vertical="top" shrinkToFit="1"/>
    </xf>
    <xf numFmtId="0" fontId="3" fillId="2" borderId="0" xfId="0" applyFont="1" applyFill="1" applyBorder="1" applyAlignment="1">
      <alignment vertical="top" wrapText="1" shrinkToFit="1"/>
    </xf>
    <xf numFmtId="0" fontId="16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164" fontId="3" fillId="2" borderId="2" xfId="0" applyNumberFormat="1" applyFont="1" applyFill="1" applyBorder="1" applyAlignment="1">
      <alignment horizontal="center" vertical="top" wrapText="1" shrinkToFit="1"/>
    </xf>
    <xf numFmtId="164" fontId="3" fillId="2" borderId="3" xfId="0" applyNumberFormat="1" applyFont="1" applyFill="1" applyBorder="1" applyAlignment="1">
      <alignment horizontal="center" vertical="top" wrapText="1" shrinkToFit="1"/>
    </xf>
    <xf numFmtId="164" fontId="3" fillId="2" borderId="4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8"/>
  <sheetViews>
    <sheetView tabSelected="1" zoomScale="80" zoomScaleNormal="80" workbookViewId="0">
      <selection activeCell="G1" sqref="G1:J1"/>
    </sheetView>
  </sheetViews>
  <sheetFormatPr defaultRowHeight="12.75" x14ac:dyDescent="0.2"/>
  <cols>
    <col min="1" max="1" width="8.85546875" style="1" customWidth="1"/>
    <col min="2" max="2" width="116.5703125" style="1" customWidth="1"/>
    <col min="3" max="3" width="20" style="1" customWidth="1"/>
    <col min="4" max="4" width="19.28515625" style="1" customWidth="1"/>
    <col min="5" max="5" width="16.140625" style="1" customWidth="1"/>
    <col min="6" max="6" width="21.85546875" style="1" customWidth="1"/>
    <col min="7" max="7" width="21.140625" style="1" customWidth="1"/>
    <col min="8" max="8" width="17.28515625" style="1" customWidth="1"/>
    <col min="9" max="9" width="17.7109375" style="1" customWidth="1"/>
    <col min="10" max="10" width="13.7109375" style="1" customWidth="1"/>
    <col min="11" max="11" width="54" style="1" customWidth="1"/>
    <col min="12" max="16384" width="9.140625" style="1"/>
  </cols>
  <sheetData>
    <row r="1" spans="1:10" x14ac:dyDescent="0.2">
      <c r="C1" s="2"/>
      <c r="E1" s="2"/>
      <c r="F1" s="2"/>
      <c r="G1" s="67"/>
      <c r="H1" s="67"/>
      <c r="I1" s="67"/>
      <c r="J1" s="67"/>
    </row>
    <row r="2" spans="1:10" ht="15.75" x14ac:dyDescent="0.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2">
      <c r="A4" s="3"/>
      <c r="B4" s="4"/>
      <c r="C4" s="5"/>
      <c r="D4" s="4"/>
      <c r="E4" s="4"/>
      <c r="F4" s="6"/>
      <c r="G4" s="6"/>
      <c r="H4" s="5"/>
      <c r="I4" s="7"/>
      <c r="J4" s="8" t="s">
        <v>2</v>
      </c>
    </row>
    <row r="5" spans="1:10" x14ac:dyDescent="0.2">
      <c r="A5" s="65" t="s">
        <v>3</v>
      </c>
      <c r="B5" s="65" t="s">
        <v>4</v>
      </c>
      <c r="C5" s="71" t="s">
        <v>5</v>
      </c>
      <c r="D5" s="72"/>
      <c r="E5" s="73"/>
      <c r="F5" s="74" t="s">
        <v>6</v>
      </c>
      <c r="G5" s="75"/>
      <c r="H5" s="76"/>
      <c r="I5" s="65" t="s">
        <v>7</v>
      </c>
      <c r="J5" s="77" t="s">
        <v>8</v>
      </c>
    </row>
    <row r="6" spans="1:10" ht="12.75" customHeight="1" x14ac:dyDescent="0.2">
      <c r="A6" s="70"/>
      <c r="B6" s="70"/>
      <c r="C6" s="63" t="s">
        <v>9</v>
      </c>
      <c r="D6" s="63" t="s">
        <v>10</v>
      </c>
      <c r="E6" s="63" t="s">
        <v>11</v>
      </c>
      <c r="F6" s="65" t="s">
        <v>9</v>
      </c>
      <c r="G6" s="65" t="s">
        <v>10</v>
      </c>
      <c r="H6" s="63" t="s">
        <v>11</v>
      </c>
      <c r="I6" s="70"/>
      <c r="J6" s="78"/>
    </row>
    <row r="7" spans="1:10" ht="34.5" customHeight="1" x14ac:dyDescent="0.2">
      <c r="A7" s="66"/>
      <c r="B7" s="66"/>
      <c r="C7" s="64"/>
      <c r="D7" s="64"/>
      <c r="E7" s="64"/>
      <c r="F7" s="66"/>
      <c r="G7" s="66"/>
      <c r="H7" s="64"/>
      <c r="I7" s="66"/>
      <c r="J7" s="79"/>
    </row>
    <row r="8" spans="1:10" ht="12.75" customHeight="1" x14ac:dyDescent="0.2">
      <c r="A8" s="9">
        <v>1</v>
      </c>
      <c r="B8" s="9">
        <v>2</v>
      </c>
      <c r="C8" s="9">
        <v>3</v>
      </c>
      <c r="D8" s="9">
        <v>4</v>
      </c>
      <c r="E8" s="9" t="s">
        <v>12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0" ht="16.5" customHeight="1" x14ac:dyDescent="0.2">
      <c r="A9" s="11"/>
      <c r="B9" s="12" t="s">
        <v>16</v>
      </c>
      <c r="C9" s="13">
        <f>C10+C19</f>
        <v>267804990.80000001</v>
      </c>
      <c r="D9" s="13">
        <f>D10+D19</f>
        <v>130708622.2</v>
      </c>
      <c r="E9" s="14">
        <f t="shared" ref="E9:E20" si="0">D9/C9*100</f>
        <v>48.807388469326462</v>
      </c>
      <c r="F9" s="13">
        <f>F10+F19</f>
        <v>311582312.39999998</v>
      </c>
      <c r="G9" s="13">
        <f>G10+G19</f>
        <v>143699279.20000002</v>
      </c>
      <c r="H9" s="15">
        <f t="shared" ref="H9:H20" si="1">G9/F9*100</f>
        <v>46.119203010318252</v>
      </c>
      <c r="I9" s="15">
        <f>G9-D9</f>
        <v>12990657.000000015</v>
      </c>
      <c r="J9" s="15">
        <f>G9/D9*100</f>
        <v>109.93863815664949</v>
      </c>
    </row>
    <row r="10" spans="1:10" ht="15" customHeight="1" x14ac:dyDescent="0.2">
      <c r="A10" s="11"/>
      <c r="B10" s="16" t="s">
        <v>17</v>
      </c>
      <c r="C10" s="17">
        <v>251784241.80000001</v>
      </c>
      <c r="D10" s="17">
        <v>121650736.2</v>
      </c>
      <c r="E10" s="18">
        <f t="shared" si="0"/>
        <v>48.315468565594713</v>
      </c>
      <c r="F10" s="17">
        <v>290688823.19999999</v>
      </c>
      <c r="G10" s="17">
        <v>133880207.40000001</v>
      </c>
      <c r="H10" s="19">
        <f t="shared" si="1"/>
        <v>46.056193673427764</v>
      </c>
      <c r="I10" s="18">
        <f t="shared" ref="I10:I20" si="2">G10-D10</f>
        <v>12229471.200000003</v>
      </c>
      <c r="J10" s="18">
        <f t="shared" ref="J10:J20" si="3">G10/D10*100</f>
        <v>110.05293644906031</v>
      </c>
    </row>
    <row r="11" spans="1:10" ht="19.5" customHeight="1" x14ac:dyDescent="0.2">
      <c r="A11" s="11"/>
      <c r="B11" s="16" t="s">
        <v>18</v>
      </c>
      <c r="C11" s="17">
        <v>242896170.69999999</v>
      </c>
      <c r="D11" s="17">
        <v>112564263.5</v>
      </c>
      <c r="E11" s="18">
        <f t="shared" si="0"/>
        <v>46.342543472629558</v>
      </c>
      <c r="F11" s="17">
        <v>279685595</v>
      </c>
      <c r="G11" s="17">
        <v>120910951.90000001</v>
      </c>
      <c r="H11" s="19">
        <f t="shared" si="1"/>
        <v>43.231025859590659</v>
      </c>
      <c r="I11" s="18">
        <f t="shared" si="2"/>
        <v>8346688.400000006</v>
      </c>
      <c r="J11" s="18">
        <f t="shared" si="3"/>
        <v>107.4150428745976</v>
      </c>
    </row>
    <row r="12" spans="1:10" ht="18.75" customHeight="1" x14ac:dyDescent="0.2">
      <c r="A12" s="11"/>
      <c r="B12" s="16" t="s">
        <v>19</v>
      </c>
      <c r="C12" s="17">
        <v>251784241.80000001</v>
      </c>
      <c r="D12" s="17">
        <v>121650736.2</v>
      </c>
      <c r="E12" s="18">
        <f t="shared" si="0"/>
        <v>48.315468565594713</v>
      </c>
      <c r="F12" s="17">
        <v>104553022</v>
      </c>
      <c r="G12" s="17">
        <v>46054133</v>
      </c>
      <c r="H12" s="19">
        <f t="shared" si="1"/>
        <v>44.048590962774846</v>
      </c>
      <c r="I12" s="18">
        <f t="shared" si="2"/>
        <v>-75596603.200000003</v>
      </c>
      <c r="J12" s="18">
        <f t="shared" si="3"/>
        <v>37.857668961644968</v>
      </c>
    </row>
    <row r="13" spans="1:10" ht="17.25" customHeight="1" x14ac:dyDescent="0.2">
      <c r="A13" s="11"/>
      <c r="B13" s="20" t="s">
        <v>20</v>
      </c>
      <c r="C13" s="17">
        <v>74389000.5</v>
      </c>
      <c r="D13" s="17">
        <v>31890604.100000001</v>
      </c>
      <c r="E13" s="18">
        <f t="shared" si="0"/>
        <v>42.870053214386175</v>
      </c>
      <c r="F13" s="17">
        <v>95522864.799999997</v>
      </c>
      <c r="G13" s="17">
        <v>36669495.899999999</v>
      </c>
      <c r="H13" s="19">
        <f t="shared" si="1"/>
        <v>38.388186929670063</v>
      </c>
      <c r="I13" s="18">
        <f t="shared" si="2"/>
        <v>4778891.799999997</v>
      </c>
      <c r="J13" s="18">
        <f t="shared" si="3"/>
        <v>114.98526583257794</v>
      </c>
    </row>
    <row r="14" spans="1:10" ht="18.75" customHeight="1" x14ac:dyDescent="0.2">
      <c r="A14" s="11"/>
      <c r="B14" s="20" t="s">
        <v>21</v>
      </c>
      <c r="C14" s="17">
        <v>12116855.9</v>
      </c>
      <c r="D14" s="17">
        <v>8732344.5</v>
      </c>
      <c r="E14" s="18">
        <f t="shared" si="0"/>
        <v>72.067742424831508</v>
      </c>
      <c r="F14" s="17">
        <v>16173726.4</v>
      </c>
      <c r="G14" s="17">
        <v>10356086.800000001</v>
      </c>
      <c r="H14" s="19">
        <f t="shared" si="1"/>
        <v>64.030307820713489</v>
      </c>
      <c r="I14" s="18">
        <f t="shared" si="2"/>
        <v>1623742.3000000007</v>
      </c>
      <c r="J14" s="18">
        <f t="shared" si="3"/>
        <v>118.59457445821108</v>
      </c>
    </row>
    <row r="15" spans="1:10" ht="15" customHeight="1" x14ac:dyDescent="0.2">
      <c r="A15" s="11"/>
      <c r="B15" s="21" t="s">
        <v>22</v>
      </c>
      <c r="C15" s="17">
        <v>41846299.5</v>
      </c>
      <c r="D15" s="17">
        <v>18877093.899999999</v>
      </c>
      <c r="E15" s="18">
        <f t="shared" si="0"/>
        <v>45.11054531835007</v>
      </c>
      <c r="F15" s="17">
        <v>41793783.899999999</v>
      </c>
      <c r="G15" s="17">
        <v>19387096.399999999</v>
      </c>
      <c r="H15" s="19">
        <f>G15/F15*100</f>
        <v>46.387511708409825</v>
      </c>
      <c r="I15" s="18">
        <f t="shared" si="2"/>
        <v>510002.5</v>
      </c>
      <c r="J15" s="18">
        <f t="shared" si="3"/>
        <v>102.70170028661032</v>
      </c>
    </row>
    <row r="16" spans="1:10" ht="15" customHeight="1" x14ac:dyDescent="0.2">
      <c r="A16" s="11"/>
      <c r="B16" s="21" t="s">
        <v>23</v>
      </c>
      <c r="C16" s="17">
        <v>4886752.5999999996</v>
      </c>
      <c r="D16" s="17">
        <v>1807579.6</v>
      </c>
      <c r="E16" s="18">
        <f t="shared" si="0"/>
        <v>36.989382274027953</v>
      </c>
      <c r="F16" s="17">
        <v>5040918</v>
      </c>
      <c r="G16" s="17">
        <v>2487854.7000000002</v>
      </c>
      <c r="H16" s="19">
        <f>G16/F16*100</f>
        <v>49.353207094422089</v>
      </c>
      <c r="I16" s="18">
        <f t="shared" si="2"/>
        <v>680275.10000000009</v>
      </c>
      <c r="J16" s="18">
        <f t="shared" si="3"/>
        <v>137.63458605087158</v>
      </c>
    </row>
    <row r="17" spans="1:10" x14ac:dyDescent="0.2">
      <c r="A17" s="11"/>
      <c r="B17" s="21" t="s">
        <v>24</v>
      </c>
      <c r="C17" s="22">
        <v>14798746.199999999</v>
      </c>
      <c r="D17" s="22">
        <v>6526041.4000000004</v>
      </c>
      <c r="E17" s="18">
        <f t="shared" si="0"/>
        <v>44.098610191720169</v>
      </c>
      <c r="F17" s="22">
        <v>19748406.399999999</v>
      </c>
      <c r="G17" s="22">
        <v>7486867.9000000004</v>
      </c>
      <c r="H17" s="19">
        <f>G17/F17*100</f>
        <v>37.911250904781873</v>
      </c>
      <c r="I17" s="18">
        <f t="shared" si="2"/>
        <v>960826.5</v>
      </c>
      <c r="J17" s="18">
        <f t="shared" si="3"/>
        <v>114.72296053776184</v>
      </c>
    </row>
    <row r="18" spans="1:10" ht="15" customHeight="1" x14ac:dyDescent="0.2">
      <c r="A18" s="11"/>
      <c r="B18" s="21" t="s">
        <v>25</v>
      </c>
      <c r="C18" s="22">
        <v>8888071.0999999996</v>
      </c>
      <c r="D18" s="22">
        <v>9086472.6999999993</v>
      </c>
      <c r="E18" s="18">
        <f t="shared" si="0"/>
        <v>102.23222336734008</v>
      </c>
      <c r="F18" s="22">
        <v>11003228.199999999</v>
      </c>
      <c r="G18" s="22">
        <v>12969255.6</v>
      </c>
      <c r="H18" s="19">
        <f>G18/F18*100</f>
        <v>117.86773267139911</v>
      </c>
      <c r="I18" s="18">
        <f t="shared" si="2"/>
        <v>3882782.9000000004</v>
      </c>
      <c r="J18" s="18">
        <f t="shared" si="3"/>
        <v>142.73146498310615</v>
      </c>
    </row>
    <row r="19" spans="1:10" ht="17.25" customHeight="1" x14ac:dyDescent="0.2">
      <c r="A19" s="11"/>
      <c r="B19" s="23" t="s">
        <v>26</v>
      </c>
      <c r="C19" s="22">
        <v>16020749</v>
      </c>
      <c r="D19" s="22">
        <v>9057886</v>
      </c>
      <c r="E19" s="18">
        <f t="shared" si="0"/>
        <v>56.538467708344974</v>
      </c>
      <c r="F19" s="22">
        <v>20893489.199999999</v>
      </c>
      <c r="G19" s="22">
        <v>9819071.8000000007</v>
      </c>
      <c r="H19" s="19">
        <f t="shared" si="1"/>
        <v>46.995845002279474</v>
      </c>
      <c r="I19" s="18">
        <f t="shared" si="2"/>
        <v>761185.80000000075</v>
      </c>
      <c r="J19" s="18">
        <f t="shared" si="3"/>
        <v>108.40357010454757</v>
      </c>
    </row>
    <row r="20" spans="1:10" ht="22.5" customHeight="1" x14ac:dyDescent="0.2">
      <c r="A20" s="11"/>
      <c r="B20" s="23" t="s">
        <v>27</v>
      </c>
      <c r="C20" s="22">
        <v>15261945.4</v>
      </c>
      <c r="D20" s="22">
        <v>7583098.0999999996</v>
      </c>
      <c r="E20" s="18">
        <f t="shared" si="0"/>
        <v>49.686313908579436</v>
      </c>
      <c r="F20" s="22">
        <v>20945810.600000001</v>
      </c>
      <c r="G20" s="22">
        <v>9342357.5999999996</v>
      </c>
      <c r="H20" s="19">
        <f t="shared" si="1"/>
        <v>44.602511587687125</v>
      </c>
      <c r="I20" s="18">
        <f t="shared" si="2"/>
        <v>1759259.5</v>
      </c>
      <c r="J20" s="18">
        <f t="shared" si="3"/>
        <v>123.1997460246492</v>
      </c>
    </row>
    <row r="21" spans="1:10" x14ac:dyDescent="0.2">
      <c r="A21" s="11"/>
      <c r="B21" s="24"/>
      <c r="C21" s="17"/>
      <c r="D21" s="17"/>
      <c r="E21" s="18"/>
      <c r="F21" s="25"/>
      <c r="G21" s="25"/>
      <c r="H21" s="19"/>
      <c r="I21" s="18"/>
      <c r="J21" s="18"/>
    </row>
    <row r="22" spans="1:10" ht="15.75" customHeight="1" x14ac:dyDescent="0.2">
      <c r="A22" s="11"/>
      <c r="B22" s="26" t="s">
        <v>28</v>
      </c>
      <c r="C22" s="27">
        <f>C23+C24+C25+C26+C27+C28+C29+C30+C31+C32+C33+C34+C36+C37</f>
        <v>329208817.5</v>
      </c>
      <c r="D22" s="27">
        <f>D23+D24+D25+D26+D27+D28+D29+D30+D31+D32+D33+D34+D36+D37</f>
        <v>110185018.02</v>
      </c>
      <c r="E22" s="14">
        <f>D22/C22*100</f>
        <v>33.469643631279709</v>
      </c>
      <c r="F22" s="27">
        <f>F23+F24+F25+F26+F27+F28+F29+F30+F31+F32+F33+F34+F36+F37</f>
        <v>387625368.50307</v>
      </c>
      <c r="G22" s="27">
        <f>G23+G24+G25+G26+G27+G28+G29+G30+G31+G32+G33+G34+G36+G37</f>
        <v>131775454.78333001</v>
      </c>
      <c r="H22" s="15">
        <f>G22/F22*100</f>
        <v>33.995570334372047</v>
      </c>
      <c r="I22" s="15">
        <f t="shared" ref="I22:I38" si="4">G22-D22</f>
        <v>21590436.763330013</v>
      </c>
      <c r="J22" s="15">
        <f t="shared" ref="J22:J37" si="5">G22/D22*100</f>
        <v>119.59471183224844</v>
      </c>
    </row>
    <row r="23" spans="1:10" ht="15.75" customHeight="1" x14ac:dyDescent="0.2">
      <c r="A23" s="28" t="s">
        <v>29</v>
      </c>
      <c r="B23" s="12" t="s">
        <v>30</v>
      </c>
      <c r="C23" s="29">
        <v>36342794.299999997</v>
      </c>
      <c r="D23" s="29">
        <v>8429291.3000000007</v>
      </c>
      <c r="E23" s="14">
        <f t="shared" ref="E23:E37" si="6">D23/C23*100</f>
        <v>23.193844783696232</v>
      </c>
      <c r="F23" s="30">
        <v>49167551.827080004</v>
      </c>
      <c r="G23" s="30">
        <v>10456107.307229999</v>
      </c>
      <c r="H23" s="15">
        <f t="shared" ref="H23:H37" si="7">G23/F23*100</f>
        <v>21.266276067605812</v>
      </c>
      <c r="I23" s="15">
        <f t="shared" si="4"/>
        <v>2026816.0072299987</v>
      </c>
      <c r="J23" s="15">
        <f t="shared" si="5"/>
        <v>124.04491593771351</v>
      </c>
    </row>
    <row r="24" spans="1:10" ht="21" customHeight="1" x14ac:dyDescent="0.2">
      <c r="A24" s="28" t="s">
        <v>31</v>
      </c>
      <c r="B24" s="12" t="s">
        <v>32</v>
      </c>
      <c r="C24" s="29">
        <v>1355092.7</v>
      </c>
      <c r="D24" s="29">
        <v>815092.9</v>
      </c>
      <c r="E24" s="14">
        <f t="shared" si="6"/>
        <v>60.150342482104733</v>
      </c>
      <c r="F24" s="30">
        <v>528471.91579999996</v>
      </c>
      <c r="G24" s="30">
        <v>266317.54100999999</v>
      </c>
      <c r="H24" s="15">
        <f t="shared" si="7"/>
        <v>50.393887176927635</v>
      </c>
      <c r="I24" s="14">
        <f t="shared" si="4"/>
        <v>-548775.3589900001</v>
      </c>
      <c r="J24" s="14">
        <f t="shared" si="5"/>
        <v>32.673274544533513</v>
      </c>
    </row>
    <row r="25" spans="1:10" ht="19.5" customHeight="1" x14ac:dyDescent="0.2">
      <c r="A25" s="28" t="s">
        <v>33</v>
      </c>
      <c r="B25" s="12" t="s">
        <v>34</v>
      </c>
      <c r="C25" s="29">
        <v>5698694.0999999996</v>
      </c>
      <c r="D25" s="29">
        <v>1648163.9</v>
      </c>
      <c r="E25" s="14">
        <f t="shared" si="6"/>
        <v>28.921782272889502</v>
      </c>
      <c r="F25" s="30">
        <v>7308525.6338500008</v>
      </c>
      <c r="G25" s="30">
        <v>2191246.6731100003</v>
      </c>
      <c r="H25" s="15">
        <f t="shared" si="7"/>
        <v>29.982061812317824</v>
      </c>
      <c r="I25" s="14">
        <f t="shared" si="4"/>
        <v>543082.77311000042</v>
      </c>
      <c r="J25" s="14">
        <f t="shared" si="5"/>
        <v>132.95077468387703</v>
      </c>
    </row>
    <row r="26" spans="1:10" ht="15.75" customHeight="1" x14ac:dyDescent="0.2">
      <c r="A26" s="28" t="s">
        <v>35</v>
      </c>
      <c r="B26" s="12" t="s">
        <v>36</v>
      </c>
      <c r="C26" s="29">
        <v>58476669.799999997</v>
      </c>
      <c r="D26" s="29">
        <v>18339823.300000001</v>
      </c>
      <c r="E26" s="14">
        <f t="shared" si="6"/>
        <v>31.36263293160378</v>
      </c>
      <c r="F26" s="30">
        <v>74248461.308660001</v>
      </c>
      <c r="G26" s="30">
        <v>21550097.314130001</v>
      </c>
      <c r="H26" s="15">
        <f t="shared" si="7"/>
        <v>29.024301560329434</v>
      </c>
      <c r="I26" s="14">
        <f t="shared" si="4"/>
        <v>3210274.01413</v>
      </c>
      <c r="J26" s="14">
        <f t="shared" si="5"/>
        <v>117.50438900973489</v>
      </c>
    </row>
    <row r="27" spans="1:10" ht="15.75" customHeight="1" x14ac:dyDescent="0.2">
      <c r="A27" s="28" t="s">
        <v>37</v>
      </c>
      <c r="B27" s="12" t="s">
        <v>38</v>
      </c>
      <c r="C27" s="29">
        <v>39292480.600000001</v>
      </c>
      <c r="D27" s="29">
        <v>8267230.0999999996</v>
      </c>
      <c r="E27" s="14">
        <f t="shared" si="6"/>
        <v>21.04023460407333</v>
      </c>
      <c r="F27" s="30">
        <v>35432628.436980002</v>
      </c>
      <c r="G27" s="30">
        <v>10241386.977850001</v>
      </c>
      <c r="H27" s="15">
        <f t="shared" si="7"/>
        <v>28.903830818154503</v>
      </c>
      <c r="I27" s="15">
        <f t="shared" si="4"/>
        <v>1974156.8778500017</v>
      </c>
      <c r="J27" s="15">
        <f t="shared" si="5"/>
        <v>123.8793024262141</v>
      </c>
    </row>
    <row r="28" spans="1:10" ht="18.75" customHeight="1" x14ac:dyDescent="0.2">
      <c r="A28" s="28" t="s">
        <v>39</v>
      </c>
      <c r="B28" s="12" t="s">
        <v>40</v>
      </c>
      <c r="C28" s="29">
        <v>779939.6</v>
      </c>
      <c r="D28" s="29">
        <v>302507</v>
      </c>
      <c r="E28" s="14">
        <f t="shared" si="6"/>
        <v>38.785952142960817</v>
      </c>
      <c r="F28" s="30">
        <v>1067895.83659</v>
      </c>
      <c r="G28" s="30">
        <v>313104.41689999995</v>
      </c>
      <c r="H28" s="15">
        <f t="shared" si="7"/>
        <v>29.319752561242634</v>
      </c>
      <c r="I28" s="15">
        <f t="shared" si="4"/>
        <v>10597.416899999953</v>
      </c>
      <c r="J28" s="15">
        <f t="shared" si="5"/>
        <v>103.50319724832812</v>
      </c>
    </row>
    <row r="29" spans="1:10" ht="17.25" customHeight="1" x14ac:dyDescent="0.2">
      <c r="A29" s="28" t="s">
        <v>41</v>
      </c>
      <c r="B29" s="12" t="s">
        <v>42</v>
      </c>
      <c r="C29" s="29">
        <v>88180830.799999997</v>
      </c>
      <c r="D29" s="29">
        <v>31720611.5</v>
      </c>
      <c r="E29" s="14">
        <f t="shared" si="6"/>
        <v>35.972230259368345</v>
      </c>
      <c r="F29" s="30">
        <v>95225566.892039999</v>
      </c>
      <c r="G29" s="30">
        <v>36042693.304990001</v>
      </c>
      <c r="H29" s="15">
        <f>G29/F29*100</f>
        <v>37.849807022784809</v>
      </c>
      <c r="I29" s="15">
        <f t="shared" si="4"/>
        <v>4322081.804990001</v>
      </c>
      <c r="J29" s="15">
        <f t="shared" si="5"/>
        <v>113.62546811239753</v>
      </c>
    </row>
    <row r="30" spans="1:10" ht="15.75" customHeight="1" x14ac:dyDescent="0.2">
      <c r="A30" s="28" t="s">
        <v>43</v>
      </c>
      <c r="B30" s="12" t="s">
        <v>44</v>
      </c>
      <c r="C30" s="31">
        <v>11363594.800000001</v>
      </c>
      <c r="D30" s="32">
        <v>4005735.02</v>
      </c>
      <c r="E30" s="14">
        <f t="shared" si="6"/>
        <v>35.250597108583982</v>
      </c>
      <c r="F30" s="33">
        <v>13835119.800620001</v>
      </c>
      <c r="G30" s="27">
        <v>4618565.0856999997</v>
      </c>
      <c r="H30" s="15">
        <f>G30/F30*100</f>
        <v>33.382906344569747</v>
      </c>
      <c r="I30" s="14">
        <f t="shared" si="4"/>
        <v>612830.06569999969</v>
      </c>
      <c r="J30" s="14">
        <f t="shared" si="5"/>
        <v>115.29881688729375</v>
      </c>
    </row>
    <row r="31" spans="1:10" ht="16.5" customHeight="1" x14ac:dyDescent="0.2">
      <c r="A31" s="28" t="s">
        <v>45</v>
      </c>
      <c r="B31" s="12" t="s">
        <v>46</v>
      </c>
      <c r="C31" s="29">
        <v>24987255.300000001</v>
      </c>
      <c r="D31" s="29">
        <v>10554476.6</v>
      </c>
      <c r="E31" s="14">
        <f t="shared" si="6"/>
        <v>42.239439559414109</v>
      </c>
      <c r="F31" s="30">
        <v>28321550.176990002</v>
      </c>
      <c r="G31" s="30">
        <v>12799736.41199</v>
      </c>
      <c r="H31" s="15">
        <f>G31/F31*100</f>
        <v>45.194335521892498</v>
      </c>
      <c r="I31" s="14">
        <f t="shared" si="4"/>
        <v>2245259.8119900003</v>
      </c>
      <c r="J31" s="14">
        <f t="shared" si="5"/>
        <v>121.27305689407659</v>
      </c>
    </row>
    <row r="32" spans="1:10" ht="20.25" customHeight="1" x14ac:dyDescent="0.2">
      <c r="A32" s="28" t="s">
        <v>47</v>
      </c>
      <c r="B32" s="12" t="s">
        <v>48</v>
      </c>
      <c r="C32" s="29">
        <v>52430668.799999997</v>
      </c>
      <c r="D32" s="29">
        <v>23626351</v>
      </c>
      <c r="E32" s="14">
        <f t="shared" si="6"/>
        <v>45.062082061406016</v>
      </c>
      <c r="F32" s="30">
        <v>69959564.193719998</v>
      </c>
      <c r="G32" s="30">
        <v>30232745.265620001</v>
      </c>
      <c r="H32" s="15">
        <f>G32/F32*100</f>
        <v>43.214599196050848</v>
      </c>
      <c r="I32" s="14">
        <f t="shared" si="4"/>
        <v>6606394.2656200007</v>
      </c>
      <c r="J32" s="14">
        <f t="shared" si="5"/>
        <v>127.96197460039429</v>
      </c>
    </row>
    <row r="33" spans="1:10" ht="18" customHeight="1" x14ac:dyDescent="0.2">
      <c r="A33" s="28" t="s">
        <v>49</v>
      </c>
      <c r="B33" s="12" t="s">
        <v>50</v>
      </c>
      <c r="C33" s="29">
        <v>8012756.2999999998</v>
      </c>
      <c r="D33" s="29">
        <v>2048434.8</v>
      </c>
      <c r="E33" s="14">
        <f t="shared" si="6"/>
        <v>25.564671173139264</v>
      </c>
      <c r="F33" s="30">
        <v>10073906.145610001</v>
      </c>
      <c r="G33" s="30">
        <v>2577471.79226</v>
      </c>
      <c r="H33" s="15">
        <f t="shared" si="7"/>
        <v>25.585624434105025</v>
      </c>
      <c r="I33" s="14">
        <f t="shared" si="4"/>
        <v>529036.99225999997</v>
      </c>
      <c r="J33" s="14">
        <f t="shared" si="5"/>
        <v>125.82640132163347</v>
      </c>
    </row>
    <row r="34" spans="1:10" ht="20.25" customHeight="1" x14ac:dyDescent="0.2">
      <c r="A34" s="28" t="s">
        <v>51</v>
      </c>
      <c r="B34" s="12" t="s">
        <v>52</v>
      </c>
      <c r="C34" s="29">
        <v>742901.7</v>
      </c>
      <c r="D34" s="29">
        <v>426868.4</v>
      </c>
      <c r="E34" s="14">
        <f t="shared" si="6"/>
        <v>57.459607374703822</v>
      </c>
      <c r="F34" s="30">
        <v>895230.72927000001</v>
      </c>
      <c r="G34" s="30">
        <v>484077.67468</v>
      </c>
      <c r="H34" s="15">
        <f t="shared" si="7"/>
        <v>54.072951123419614</v>
      </c>
      <c r="I34" s="14">
        <f t="shared" si="4"/>
        <v>57209.274679999973</v>
      </c>
      <c r="J34" s="14">
        <f t="shared" si="5"/>
        <v>113.40208707882805</v>
      </c>
    </row>
    <row r="35" spans="1:10" ht="17.25" customHeight="1" x14ac:dyDescent="0.2">
      <c r="A35" s="28"/>
      <c r="B35" s="12" t="s">
        <v>53</v>
      </c>
      <c r="C35" s="14">
        <f>C29+C30+C31+C32+C33+C34</f>
        <v>185718007.69999999</v>
      </c>
      <c r="D35" s="14">
        <f>D29+D30+D31+D32+D33+D34</f>
        <v>72382477.320000008</v>
      </c>
      <c r="E35" s="14">
        <f t="shared" si="6"/>
        <v>38.974398991466252</v>
      </c>
      <c r="F35" s="15">
        <f>F29+F30+F31+F32+F33+F34</f>
        <v>218310937.93825001</v>
      </c>
      <c r="G35" s="15">
        <f>G29+G30+G31+G32+G33+G34</f>
        <v>86755289.535240009</v>
      </c>
      <c r="H35" s="15">
        <f t="shared" si="7"/>
        <v>39.739323349789757</v>
      </c>
      <c r="I35" s="14">
        <f t="shared" si="4"/>
        <v>14372812.215240002</v>
      </c>
      <c r="J35" s="14">
        <f t="shared" si="5"/>
        <v>119.85675642420802</v>
      </c>
    </row>
    <row r="36" spans="1:10" ht="19.5" customHeight="1" x14ac:dyDescent="0.2">
      <c r="A36" s="34" t="s">
        <v>54</v>
      </c>
      <c r="B36" s="35" t="s">
        <v>55</v>
      </c>
      <c r="C36" s="29">
        <v>359716.5</v>
      </c>
      <c r="D36" s="29">
        <v>432.2</v>
      </c>
      <c r="E36" s="15">
        <f t="shared" si="6"/>
        <v>0.12015017381743678</v>
      </c>
      <c r="F36" s="30">
        <v>402921.90863000002</v>
      </c>
      <c r="G36" s="30">
        <v>1905.0178600000002</v>
      </c>
      <c r="H36" s="15">
        <f t="shared" si="7"/>
        <v>0.47280076342271149</v>
      </c>
      <c r="I36" s="15">
        <f t="shared" si="4"/>
        <v>1472.8178600000001</v>
      </c>
      <c r="J36" s="15">
        <f t="shared" si="5"/>
        <v>440.77229523368817</v>
      </c>
    </row>
    <row r="37" spans="1:10" ht="18.75" customHeight="1" x14ac:dyDescent="0.2">
      <c r="A37" s="28" t="s">
        <v>56</v>
      </c>
      <c r="B37" s="12" t="s">
        <v>57</v>
      </c>
      <c r="C37" s="29">
        <v>1185422.2</v>
      </c>
      <c r="D37" s="29">
        <v>0</v>
      </c>
      <c r="E37" s="14">
        <f t="shared" si="6"/>
        <v>0</v>
      </c>
      <c r="F37" s="30">
        <v>1157973.69723</v>
      </c>
      <c r="G37" s="30">
        <v>0</v>
      </c>
      <c r="H37" s="15">
        <f t="shared" si="7"/>
        <v>0</v>
      </c>
      <c r="I37" s="14">
        <f t="shared" si="4"/>
        <v>0</v>
      </c>
      <c r="J37" s="15" t="e">
        <f t="shared" si="5"/>
        <v>#DIV/0!</v>
      </c>
    </row>
    <row r="38" spans="1:10" s="4" customFormat="1" ht="18.75" customHeight="1" x14ac:dyDescent="0.2">
      <c r="A38" s="28"/>
      <c r="B38" s="12" t="s">
        <v>58</v>
      </c>
      <c r="C38" s="36">
        <f>-C41</f>
        <v>-51793362.799999997</v>
      </c>
      <c r="D38" s="36"/>
      <c r="E38" s="14"/>
      <c r="F38" s="36">
        <f>-F41</f>
        <v>-71305792.600000009</v>
      </c>
      <c r="G38" s="30"/>
      <c r="H38" s="15"/>
      <c r="I38" s="14">
        <f t="shared" si="4"/>
        <v>0</v>
      </c>
      <c r="J38" s="14"/>
    </row>
    <row r="39" spans="1:10" s="4" customFormat="1" ht="18.75" customHeight="1" x14ac:dyDescent="0.2">
      <c r="A39" s="28"/>
      <c r="B39" s="12" t="s">
        <v>59</v>
      </c>
      <c r="C39" s="36"/>
      <c r="D39" s="36">
        <f>D9-D22</f>
        <v>20523604.180000007</v>
      </c>
      <c r="E39" s="14"/>
      <c r="F39" s="36"/>
      <c r="G39" s="30">
        <f>G9-G22</f>
        <v>11923824.416670009</v>
      </c>
      <c r="H39" s="15"/>
      <c r="I39" s="14"/>
      <c r="J39" s="14"/>
    </row>
    <row r="40" spans="1:10" x14ac:dyDescent="0.2">
      <c r="A40" s="28"/>
      <c r="B40" s="12"/>
      <c r="C40" s="14"/>
      <c r="D40" s="14"/>
      <c r="E40" s="14"/>
      <c r="F40" s="37"/>
      <c r="G40" s="37"/>
      <c r="H40" s="37"/>
      <c r="I40" s="14"/>
      <c r="J40" s="15"/>
    </row>
    <row r="41" spans="1:10" ht="21" customHeight="1" x14ac:dyDescent="0.2">
      <c r="A41" s="38"/>
      <c r="B41" s="12" t="s">
        <v>60</v>
      </c>
      <c r="C41" s="14">
        <f>SUM(C42:C51)</f>
        <v>51793362.799999997</v>
      </c>
      <c r="D41" s="14">
        <f>SUM(D42:D51)</f>
        <v>-20523604.200000003</v>
      </c>
      <c r="E41" s="14"/>
      <c r="F41" s="14">
        <f>SUM(F42:F51)</f>
        <v>71305792.600000009</v>
      </c>
      <c r="G41" s="14">
        <f>SUM(G42:G51)</f>
        <v>-11923824.4</v>
      </c>
      <c r="H41" s="37"/>
      <c r="I41" s="14">
        <f t="shared" ref="I41:I55" si="8">G41-D41</f>
        <v>8599779.8000000026</v>
      </c>
      <c r="J41" s="15"/>
    </row>
    <row r="42" spans="1:10" ht="20.25" customHeight="1" x14ac:dyDescent="0.2">
      <c r="A42" s="38"/>
      <c r="B42" s="39" t="s">
        <v>61</v>
      </c>
      <c r="C42" s="18">
        <v>669372.6</v>
      </c>
      <c r="D42" s="18">
        <v>-1000</v>
      </c>
      <c r="E42" s="18"/>
      <c r="F42" s="40">
        <v>932111.6</v>
      </c>
      <c r="G42" s="40">
        <v>-23000</v>
      </c>
      <c r="H42" s="41"/>
      <c r="I42" s="40">
        <f t="shared" si="8"/>
        <v>-22000</v>
      </c>
      <c r="J42" s="15"/>
    </row>
    <row r="43" spans="1:10" ht="21" customHeight="1" x14ac:dyDescent="0.2">
      <c r="A43" s="38"/>
      <c r="B43" s="39" t="s">
        <v>62</v>
      </c>
      <c r="C43" s="18">
        <v>4248872.7</v>
      </c>
      <c r="D43" s="18">
        <v>-197364.4</v>
      </c>
      <c r="E43" s="18"/>
      <c r="F43" s="40">
        <v>2837083</v>
      </c>
      <c r="G43" s="40">
        <v>0</v>
      </c>
      <c r="H43" s="41"/>
      <c r="I43" s="40">
        <f t="shared" si="8"/>
        <v>197364.4</v>
      </c>
      <c r="J43" s="15"/>
    </row>
    <row r="44" spans="1:10" ht="21.75" customHeight="1" x14ac:dyDescent="0.2">
      <c r="A44" s="38"/>
      <c r="B44" s="39" t="s">
        <v>63</v>
      </c>
      <c r="C44" s="18">
        <v>19907717.5</v>
      </c>
      <c r="D44" s="18">
        <v>1154335.1000000001</v>
      </c>
      <c r="E44" s="18"/>
      <c r="F44" s="40">
        <v>28665289.100000001</v>
      </c>
      <c r="G44" s="40">
        <v>1787867.6</v>
      </c>
      <c r="H44" s="41"/>
      <c r="I44" s="40">
        <f t="shared" si="8"/>
        <v>633532.5</v>
      </c>
      <c r="J44" s="15"/>
    </row>
    <row r="45" spans="1:10" ht="18.75" customHeight="1" x14ac:dyDescent="0.2">
      <c r="A45" s="38"/>
      <c r="B45" s="39" t="s">
        <v>64</v>
      </c>
      <c r="C45" s="18">
        <v>27000000</v>
      </c>
      <c r="D45" s="18">
        <v>-26700000</v>
      </c>
      <c r="E45" s="18"/>
      <c r="F45" s="40">
        <v>38700000</v>
      </c>
      <c r="G45" s="40">
        <v>-17700000</v>
      </c>
      <c r="H45" s="41"/>
      <c r="I45" s="40">
        <f t="shared" si="8"/>
        <v>9000000</v>
      </c>
      <c r="J45" s="15"/>
    </row>
    <row r="46" spans="1:10" ht="24.75" customHeight="1" x14ac:dyDescent="0.2">
      <c r="A46" s="38"/>
      <c r="B46" s="39" t="s">
        <v>65</v>
      </c>
      <c r="C46" s="18">
        <v>0</v>
      </c>
      <c r="D46" s="18">
        <v>0</v>
      </c>
      <c r="E46" s="18"/>
      <c r="F46" s="40">
        <v>231608.9</v>
      </c>
      <c r="G46" s="40">
        <v>100</v>
      </c>
      <c r="H46" s="41"/>
      <c r="I46" s="40">
        <f t="shared" si="8"/>
        <v>100</v>
      </c>
      <c r="J46" s="15"/>
    </row>
    <row r="47" spans="1:10" ht="18.75" customHeight="1" x14ac:dyDescent="0.2">
      <c r="A47" s="38"/>
      <c r="B47" s="39" t="s">
        <v>66</v>
      </c>
      <c r="C47" s="42">
        <v>-2000</v>
      </c>
      <c r="D47" s="42">
        <v>0</v>
      </c>
      <c r="E47" s="18"/>
      <c r="F47" s="18">
        <v>-2000</v>
      </c>
      <c r="G47" s="18">
        <v>0</v>
      </c>
      <c r="H47" s="41"/>
      <c r="I47" s="40">
        <f t="shared" si="8"/>
        <v>0</v>
      </c>
      <c r="J47" s="15"/>
    </row>
    <row r="48" spans="1:10" ht="18" customHeight="1" x14ac:dyDescent="0.2">
      <c r="A48" s="38"/>
      <c r="B48" s="39" t="s">
        <v>67</v>
      </c>
      <c r="C48" s="18">
        <v>-40250</v>
      </c>
      <c r="D48" s="18">
        <v>0</v>
      </c>
      <c r="E48" s="18"/>
      <c r="F48" s="40">
        <v>-67000</v>
      </c>
      <c r="G48" s="40">
        <v>0</v>
      </c>
      <c r="H48" s="41"/>
      <c r="I48" s="40">
        <f t="shared" si="8"/>
        <v>0</v>
      </c>
      <c r="J48" s="15"/>
    </row>
    <row r="49" spans="1:10" ht="21.75" customHeight="1" x14ac:dyDescent="0.2">
      <c r="A49" s="11"/>
      <c r="B49" s="43" t="s">
        <v>68</v>
      </c>
      <c r="C49" s="18">
        <v>9650</v>
      </c>
      <c r="D49" s="18">
        <v>0</v>
      </c>
      <c r="E49" s="18"/>
      <c r="F49" s="40">
        <v>8700</v>
      </c>
      <c r="G49" s="40">
        <v>1116.7</v>
      </c>
      <c r="H49" s="41"/>
      <c r="I49" s="40">
        <f t="shared" si="8"/>
        <v>1116.7</v>
      </c>
      <c r="J49" s="15"/>
    </row>
    <row r="50" spans="1:10" ht="24.75" customHeight="1" x14ac:dyDescent="0.2">
      <c r="A50" s="11"/>
      <c r="B50" s="44" t="s">
        <v>69</v>
      </c>
      <c r="C50" s="18">
        <v>0</v>
      </c>
      <c r="D50" s="18">
        <v>6320425.0999999996</v>
      </c>
      <c r="E50" s="18"/>
      <c r="F50" s="40">
        <v>0</v>
      </c>
      <c r="G50" s="40">
        <v>11610091.300000001</v>
      </c>
      <c r="H50" s="41"/>
      <c r="I50" s="40">
        <f t="shared" si="8"/>
        <v>5289666.2000000011</v>
      </c>
      <c r="J50" s="15"/>
    </row>
    <row r="51" spans="1:10" ht="27" customHeight="1" x14ac:dyDescent="0.2">
      <c r="A51" s="11"/>
      <c r="B51" s="44" t="s">
        <v>70</v>
      </c>
      <c r="C51" s="40">
        <v>0</v>
      </c>
      <c r="D51" s="40">
        <v>-1100000</v>
      </c>
      <c r="E51" s="40"/>
      <c r="F51" s="40">
        <v>0</v>
      </c>
      <c r="G51" s="40">
        <v>-7600000</v>
      </c>
      <c r="H51" s="41"/>
      <c r="I51" s="40">
        <f t="shared" si="8"/>
        <v>-6500000</v>
      </c>
      <c r="J51" s="15"/>
    </row>
    <row r="52" spans="1:10" ht="11.25" customHeight="1" x14ac:dyDescent="0.2">
      <c r="A52" s="45"/>
      <c r="B52" s="46"/>
      <c r="C52" s="47"/>
      <c r="D52" s="47"/>
      <c r="E52" s="47"/>
      <c r="F52" s="47"/>
      <c r="G52" s="47"/>
      <c r="H52" s="48"/>
      <c r="I52" s="47"/>
      <c r="J52" s="49"/>
    </row>
    <row r="53" spans="1:10" ht="25.5" customHeight="1" x14ac:dyDescent="0.2">
      <c r="A53" s="50"/>
      <c r="B53" s="51" t="s">
        <v>71</v>
      </c>
      <c r="C53" s="52"/>
      <c r="D53" s="40">
        <v>9423122.0999999996</v>
      </c>
      <c r="E53" s="15"/>
      <c r="F53" s="53"/>
      <c r="G53" s="54">
        <v>11278430.199999999</v>
      </c>
      <c r="H53" s="53"/>
      <c r="I53" s="40">
        <f t="shared" si="8"/>
        <v>1855308.0999999996</v>
      </c>
      <c r="J53" s="19"/>
    </row>
    <row r="54" spans="1:10" ht="25.5" customHeight="1" x14ac:dyDescent="0.2">
      <c r="A54" s="50"/>
      <c r="B54" s="55" t="s">
        <v>72</v>
      </c>
      <c r="C54" s="52"/>
      <c r="D54" s="19">
        <f>D53/C10*100</f>
        <v>3.7425384657253793</v>
      </c>
      <c r="E54" s="15"/>
      <c r="F54" s="53"/>
      <c r="G54" s="54">
        <f>G53/F10*100</f>
        <v>3.8798981246830406</v>
      </c>
      <c r="H54" s="56"/>
      <c r="I54" s="40"/>
      <c r="J54" s="15"/>
    </row>
    <row r="55" spans="1:10" ht="23.25" customHeight="1" x14ac:dyDescent="0.2">
      <c r="A55" s="50"/>
      <c r="B55" s="55" t="s">
        <v>73</v>
      </c>
      <c r="C55" s="52"/>
      <c r="D55" s="47">
        <v>2000</v>
      </c>
      <c r="E55" s="19"/>
      <c r="F55" s="57"/>
      <c r="G55" s="19">
        <v>0</v>
      </c>
      <c r="H55" s="56"/>
      <c r="I55" s="40">
        <f t="shared" si="8"/>
        <v>-2000</v>
      </c>
      <c r="J55" s="19"/>
    </row>
    <row r="56" spans="1:10" ht="21.75" customHeight="1" x14ac:dyDescent="0.2">
      <c r="A56" s="50"/>
      <c r="B56" s="55" t="s">
        <v>72</v>
      </c>
      <c r="C56" s="52"/>
      <c r="D56" s="58">
        <f>D55/C10*100</f>
        <v>7.9433088651698145E-4</v>
      </c>
      <c r="E56" s="19"/>
      <c r="F56" s="57"/>
      <c r="G56" s="59">
        <f>G55/F10*100</f>
        <v>0</v>
      </c>
      <c r="H56" s="56"/>
      <c r="I56" s="40"/>
      <c r="J56" s="52"/>
    </row>
    <row r="57" spans="1:10" ht="9.75" customHeight="1" x14ac:dyDescent="0.2">
      <c r="A57" s="45"/>
      <c r="B57" s="60"/>
      <c r="C57" s="47"/>
      <c r="D57" s="47"/>
      <c r="E57" s="47"/>
      <c r="F57" s="47"/>
      <c r="G57" s="47"/>
      <c r="H57" s="47"/>
      <c r="I57" s="47"/>
      <c r="J57" s="60"/>
    </row>
    <row r="58" spans="1:10" x14ac:dyDescent="0.2">
      <c r="A58" s="61" t="s">
        <v>74</v>
      </c>
      <c r="B58" s="4"/>
      <c r="C58" s="62"/>
      <c r="D58" s="62"/>
      <c r="E58" s="62"/>
      <c r="F58" s="6"/>
      <c r="G58" s="62"/>
      <c r="H58" s="62"/>
      <c r="I58" s="62"/>
      <c r="J58" s="4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Борисова Наталья Олеговна</cp:lastModifiedBy>
  <dcterms:created xsi:type="dcterms:W3CDTF">2025-06-18T06:24:38Z</dcterms:created>
  <dcterms:modified xsi:type="dcterms:W3CDTF">2025-06-18T10:53:06Z</dcterms:modified>
</cp:coreProperties>
</file>