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23250" windowHeight="10680"/>
  </bookViews>
  <sheets>
    <sheet name="2024" sheetId="1" r:id="rId1"/>
  </sheets>
  <definedNames>
    <definedName name="_xlnm._FilterDatabase" localSheetId="0" hidden="1">'2024'!$A$8:$O$28</definedName>
  </definedNames>
  <calcPr calcId="145621"/>
</workbook>
</file>

<file path=xl/calcChain.xml><?xml version="1.0" encoding="utf-8"?>
<calcChain xmlns="http://schemas.openxmlformats.org/spreadsheetml/2006/main">
  <c r="E27" i="1" l="1"/>
  <c r="D27" i="1"/>
  <c r="C27" i="1"/>
  <c r="H27" i="1" l="1"/>
  <c r="F9" i="1" l="1"/>
  <c r="F26" i="1" l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K25" i="1"/>
  <c r="K24" i="1"/>
  <c r="K23" i="1"/>
  <c r="K22" i="1"/>
  <c r="K21" i="1"/>
  <c r="K20" i="1"/>
  <c r="K19" i="1"/>
  <c r="K18" i="1"/>
  <c r="K17" i="1"/>
  <c r="K16" i="1"/>
  <c r="K14" i="1" l="1"/>
  <c r="K13" i="1"/>
  <c r="K12" i="1"/>
  <c r="K11" i="1"/>
  <c r="K10" i="1"/>
  <c r="K9" i="1"/>
  <c r="I25" i="1"/>
  <c r="I23" i="1"/>
  <c r="I22" i="1"/>
  <c r="I21" i="1"/>
  <c r="I20" i="1"/>
  <c r="I19" i="1"/>
  <c r="I18" i="1"/>
  <c r="I14" i="1"/>
  <c r="I13" i="1"/>
  <c r="I12" i="1"/>
  <c r="I11" i="1"/>
  <c r="I10" i="1"/>
  <c r="I9" i="1"/>
  <c r="J27" i="1"/>
  <c r="G25" i="1" l="1"/>
  <c r="G24" i="1"/>
  <c r="G23" i="1"/>
  <c r="G22" i="1"/>
  <c r="G21" i="1"/>
  <c r="G20" i="1"/>
  <c r="G19" i="1"/>
  <c r="G18" i="1"/>
  <c r="G17" i="1"/>
  <c r="G16" i="1"/>
  <c r="G14" i="1"/>
  <c r="G13" i="1"/>
  <c r="G12" i="1"/>
  <c r="G11" i="1"/>
  <c r="G10" i="1"/>
  <c r="G9" i="1"/>
  <c r="K27" i="1" l="1"/>
  <c r="I27" i="1"/>
  <c r="F27" i="1" l="1"/>
  <c r="G27" i="1" l="1"/>
</calcChain>
</file>

<file path=xl/sharedStrings.xml><?xml version="1.0" encoding="utf-8"?>
<sst xmlns="http://schemas.openxmlformats.org/spreadsheetml/2006/main" count="40" uniqueCount="34">
  <si>
    <t>(тысяч рублей)</t>
  </si>
  <si>
    <t>№ п/п</t>
  </si>
  <si>
    <t>Наименование муниципального образования</t>
  </si>
  <si>
    <t>Исполнено</t>
  </si>
  <si>
    <t>% исполнения</t>
  </si>
  <si>
    <t>Бокситогорский муниципальный район</t>
  </si>
  <si>
    <t>Волосовский муниципальный район</t>
  </si>
  <si>
    <t>Волховский муниципальный район</t>
  </si>
  <si>
    <t>Всеволожский муниципальный район</t>
  </si>
  <si>
    <t>Выборгский район</t>
  </si>
  <si>
    <t>Гатчинский муниципальный район</t>
  </si>
  <si>
    <t>Кингисеппский муниципальный район</t>
  </si>
  <si>
    <t>Киришский муниципальный район</t>
  </si>
  <si>
    <t>Кировский муниципальный район</t>
  </si>
  <si>
    <t>Лодейнопольский муниципальный район</t>
  </si>
  <si>
    <t>Ломоносовский муниципальный район</t>
  </si>
  <si>
    <t>Лужский муниципальный район</t>
  </si>
  <si>
    <t>Подпорожский муниципальный район</t>
  </si>
  <si>
    <t>Приозерский муниципальный район</t>
  </si>
  <si>
    <t>Сланцевский муниципальный район</t>
  </si>
  <si>
    <t>Тихвинский муниципальный район</t>
  </si>
  <si>
    <t>Сосновоборский городской округ</t>
  </si>
  <si>
    <t>Итого</t>
  </si>
  <si>
    <t>Таблица ___</t>
  </si>
  <si>
    <t>в том числе</t>
  </si>
  <si>
    <t>расчетная сумма дотации на выравнивание бюджетной обеспеченности муниципальных районов (городских округов)</t>
  </si>
  <si>
    <t xml:space="preserve">предоставляемая бюджетам муниципальных районов (городских округов)
</t>
  </si>
  <si>
    <t>Тосненский муниципальный район</t>
  </si>
  <si>
    <t xml:space="preserve">заменяемая дополнительными нормативами отчислений от налога на доходы физических лиц в бюджеты муниципальных районов (городских округов)
</t>
  </si>
  <si>
    <t>Таблица 11</t>
  </si>
  <si>
    <t>Исполнение в 2024 году приложения 13 к областному закону 
«Об областном бюджете Ленинградской области на 2024 год и на плановый период 2025 и 2027 годов»</t>
  </si>
  <si>
    <t xml:space="preserve">РАСПРЕДЕЛЕНИЕ
дотаций на выравнивание бюджетной обеспеченности муниципальных районов 
(городских округов), в том числе заменяемых дополнительными нормативами отчислений 
от налога на доходы физических лиц в бюджеты муниципальных районов (городских округов),
на 2024 год 
</t>
  </si>
  <si>
    <t>Утверждено областным законом об областном бюджете на 2024 год</t>
  </si>
  <si>
    <t>Поступление в бюджеты муниципальных районов налоговых доходов по дополнительным нормативам отчислений от налога на доходы физических лиц, установленным взамен дотации (части дотации) на выравнивание бюджетной обеспеченности, по состоянию на 01.01.2025 составило  8 591 083,0 тыс.руб. (148,0% расчетных объемов). По всем муниципальным районам, которым установлены дополнительные нормативы отчислений от налога на доходы физических лиц, средства получены сверх расчетного объема (от 7,5 до 335,3%) в основном в связи с увеличением налогооблагаемой базы, в том числе за счет доходов от долевого участия в организации, полученных в виде дивидендов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</si>
</sst>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</cellStyleXfs>
  <cellXfs count="49">
    <xf numFmtId="0" fontId="0" fillId="0" borderId="0" xfId="0"/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16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164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164" fontId="2" fillId="0" borderId="6" xfId="0" applyNumberFormat="1" applyFont="1" applyBorder="1" applyAlignment="1">
      <alignment horizontal="center"/>
    </xf>
    <xf numFmtId="0" fontId="9" fillId="0" borderId="7" xfId="0" applyFont="1" applyBorder="1" applyAlignment="1">
      <alignment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164" fontId="8" fillId="0" borderId="0" xfId="1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7" fillId="0" borderId="5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0" borderId="0" xfId="2" applyFont="1" applyAlignment="1">
      <alignment horizontal="center" vertical="top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right" vertical="top" wrapText="1"/>
    </xf>
    <xf numFmtId="0" fontId="0" fillId="0" borderId="13" xfId="0" applyBorder="1" applyAlignment="1">
      <alignment horizontal="right"/>
    </xf>
    <xf numFmtId="0" fontId="11" fillId="0" borderId="0" xfId="0" applyFont="1" applyBorder="1" applyAlignment="1">
      <alignment horizontal="right" vertical="top" wrapText="1"/>
    </xf>
    <xf numFmtId="0" fontId="12" fillId="0" borderId="0" xfId="0" applyFont="1" applyBorder="1" applyAlignment="1">
      <alignment horizontal="right"/>
    </xf>
  </cellXfs>
  <cellStyles count="4">
    <cellStyle name="Обычный" xfId="0" builtinId="0"/>
    <cellStyle name="Обычный 2" xfId="3"/>
    <cellStyle name="Обычный_24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0"/>
  <sheetViews>
    <sheetView tabSelected="1" zoomScale="75" zoomScaleNormal="75" workbookViewId="0">
      <selection activeCell="Q2" sqref="Q2"/>
    </sheetView>
  </sheetViews>
  <sheetFormatPr defaultColWidth="9.140625" defaultRowHeight="15.75" x14ac:dyDescent="0.25"/>
  <cols>
    <col min="1" max="1" width="8" style="6" customWidth="1"/>
    <col min="2" max="2" width="43" style="3" bestFit="1" customWidth="1"/>
    <col min="3" max="3" width="26.42578125" style="3" customWidth="1"/>
    <col min="4" max="4" width="33.28515625" style="3" customWidth="1"/>
    <col min="5" max="5" width="31.28515625" style="3" customWidth="1"/>
    <col min="6" max="6" width="19.5703125" style="2" customWidth="1"/>
    <col min="7" max="7" width="15.140625" style="2" customWidth="1"/>
    <col min="8" max="8" width="22.85546875" style="2" customWidth="1"/>
    <col min="9" max="9" width="14.28515625" style="2" customWidth="1"/>
    <col min="10" max="10" width="19.140625" style="2" customWidth="1"/>
    <col min="11" max="11" width="17.7109375" style="16" customWidth="1"/>
    <col min="12" max="12" width="9.85546875" style="3" bestFit="1" customWidth="1"/>
    <col min="13" max="16384" width="9.140625" style="3"/>
  </cols>
  <sheetData>
    <row r="1" spans="1:15" ht="15.75" customHeight="1" x14ac:dyDescent="0.25">
      <c r="A1" s="1"/>
      <c r="B1" s="1"/>
      <c r="C1" s="1"/>
      <c r="D1" s="1"/>
      <c r="E1" s="1"/>
      <c r="J1" s="47" t="s">
        <v>29</v>
      </c>
      <c r="K1" s="48" t="s">
        <v>23</v>
      </c>
    </row>
    <row r="2" spans="1:15" ht="57" customHeight="1" x14ac:dyDescent="0.25">
      <c r="A2" s="34" t="s">
        <v>30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4"/>
      <c r="M2" s="4"/>
      <c r="N2" s="4"/>
      <c r="O2" s="4"/>
    </row>
    <row r="3" spans="1:15" ht="15.7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5" ht="109.15" customHeight="1" x14ac:dyDescent="0.25">
      <c r="A4" s="35" t="s">
        <v>31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5" x14ac:dyDescent="0.25">
      <c r="J5" s="45" t="s">
        <v>0</v>
      </c>
      <c r="K5" s="46"/>
    </row>
    <row r="6" spans="1:15" ht="96.75" customHeight="1" x14ac:dyDescent="0.25">
      <c r="A6" s="41" t="s">
        <v>1</v>
      </c>
      <c r="B6" s="41" t="s">
        <v>2</v>
      </c>
      <c r="C6" s="36" t="s">
        <v>32</v>
      </c>
      <c r="D6" s="37"/>
      <c r="E6" s="38"/>
      <c r="F6" s="36" t="s">
        <v>3</v>
      </c>
      <c r="G6" s="37"/>
      <c r="H6" s="37"/>
      <c r="I6" s="37"/>
      <c r="J6" s="37"/>
      <c r="K6" s="38"/>
    </row>
    <row r="7" spans="1:15" ht="20.45" customHeight="1" x14ac:dyDescent="0.25">
      <c r="A7" s="41"/>
      <c r="B7" s="41"/>
      <c r="C7" s="39" t="s">
        <v>25</v>
      </c>
      <c r="D7" s="36" t="s">
        <v>24</v>
      </c>
      <c r="E7" s="38"/>
      <c r="F7" s="39" t="s">
        <v>25</v>
      </c>
      <c r="G7" s="39" t="s">
        <v>4</v>
      </c>
      <c r="H7" s="42" t="s">
        <v>24</v>
      </c>
      <c r="I7" s="43"/>
      <c r="J7" s="43"/>
      <c r="K7" s="44"/>
    </row>
    <row r="8" spans="1:15" ht="166.15" customHeight="1" x14ac:dyDescent="0.25">
      <c r="A8" s="41"/>
      <c r="B8" s="41"/>
      <c r="C8" s="40"/>
      <c r="D8" s="23" t="s">
        <v>28</v>
      </c>
      <c r="E8" s="23" t="s">
        <v>26</v>
      </c>
      <c r="F8" s="40"/>
      <c r="G8" s="40"/>
      <c r="H8" s="7" t="s">
        <v>28</v>
      </c>
      <c r="I8" s="7" t="s">
        <v>4</v>
      </c>
      <c r="J8" s="31" t="s">
        <v>26</v>
      </c>
      <c r="K8" s="8" t="s">
        <v>4</v>
      </c>
    </row>
    <row r="9" spans="1:15" ht="15.75" customHeight="1" x14ac:dyDescent="0.25">
      <c r="A9" s="9">
        <v>1</v>
      </c>
      <c r="B9" s="17" t="s">
        <v>5</v>
      </c>
      <c r="C9" s="21">
        <v>572521</v>
      </c>
      <c r="D9" s="21">
        <v>400777.9</v>
      </c>
      <c r="E9" s="21">
        <v>171743.1</v>
      </c>
      <c r="F9" s="21">
        <f>H9+J9</f>
        <v>728678.5</v>
      </c>
      <c r="G9" s="19">
        <f>F9/C9*100</f>
        <v>127.27541871826536</v>
      </c>
      <c r="H9" s="21">
        <v>556935.4</v>
      </c>
      <c r="I9" s="19">
        <f>H9/D9*100</f>
        <v>138.96360053785401</v>
      </c>
      <c r="J9" s="21">
        <v>171743.1</v>
      </c>
      <c r="K9" s="10">
        <f>J9/E9*100</f>
        <v>100</v>
      </c>
      <c r="L9" s="32"/>
    </row>
    <row r="10" spans="1:15" x14ac:dyDescent="0.25">
      <c r="A10" s="9">
        <v>2</v>
      </c>
      <c r="B10" s="17" t="s">
        <v>6</v>
      </c>
      <c r="C10" s="22">
        <v>609161.9</v>
      </c>
      <c r="D10" s="22">
        <v>426385.2</v>
      </c>
      <c r="E10" s="22">
        <v>182776.7</v>
      </c>
      <c r="F10" s="22">
        <f t="shared" ref="F10:F26" si="0">H10+J10</f>
        <v>714948.89999999991</v>
      </c>
      <c r="G10" s="19">
        <f t="shared" ref="G10:G27" si="1">F10/C10*100</f>
        <v>117.36599088025694</v>
      </c>
      <c r="H10" s="22">
        <v>532172.19999999995</v>
      </c>
      <c r="I10" s="19">
        <f t="shared" ref="I10:I25" si="2">H10/D10*100</f>
        <v>124.8101951005804</v>
      </c>
      <c r="J10" s="22">
        <v>182776.7</v>
      </c>
      <c r="K10" s="10">
        <f t="shared" ref="K10:K27" si="3">J10/E10*100</f>
        <v>100</v>
      </c>
      <c r="L10" s="32"/>
    </row>
    <row r="11" spans="1:15" x14ac:dyDescent="0.25">
      <c r="A11" s="9">
        <v>3</v>
      </c>
      <c r="B11" s="17" t="s">
        <v>7</v>
      </c>
      <c r="C11" s="22">
        <v>702478.6</v>
      </c>
      <c r="D11" s="22">
        <v>491834.5</v>
      </c>
      <c r="E11" s="22">
        <v>210644.1</v>
      </c>
      <c r="F11" s="22">
        <f t="shared" si="0"/>
        <v>875674.79999999993</v>
      </c>
      <c r="G11" s="19">
        <f t="shared" si="1"/>
        <v>124.65501440186219</v>
      </c>
      <c r="H11" s="22">
        <v>665030.69999999995</v>
      </c>
      <c r="I11" s="19">
        <f t="shared" si="2"/>
        <v>135.21432514392544</v>
      </c>
      <c r="J11" s="22">
        <v>210644.1</v>
      </c>
      <c r="K11" s="10">
        <f t="shared" si="3"/>
        <v>100</v>
      </c>
      <c r="L11" s="32"/>
    </row>
    <row r="12" spans="1:15" x14ac:dyDescent="0.25">
      <c r="A12" s="9">
        <v>4</v>
      </c>
      <c r="B12" s="17" t="s">
        <v>8</v>
      </c>
      <c r="C12" s="22">
        <v>1345334.5</v>
      </c>
      <c r="D12" s="22">
        <v>942046.1</v>
      </c>
      <c r="E12" s="22">
        <v>403288.4</v>
      </c>
      <c r="F12" s="22">
        <f t="shared" si="0"/>
        <v>1528897.7000000002</v>
      </c>
      <c r="G12" s="19">
        <f t="shared" si="1"/>
        <v>113.64442820725999</v>
      </c>
      <c r="H12" s="22">
        <v>1125609.3</v>
      </c>
      <c r="I12" s="19">
        <f t="shared" si="2"/>
        <v>119.48558568418255</v>
      </c>
      <c r="J12" s="22">
        <v>403288.4</v>
      </c>
      <c r="K12" s="10">
        <f t="shared" si="3"/>
        <v>100</v>
      </c>
      <c r="L12" s="32"/>
    </row>
    <row r="13" spans="1:15" x14ac:dyDescent="0.25">
      <c r="A13" s="9">
        <v>5</v>
      </c>
      <c r="B13" s="17" t="s">
        <v>9</v>
      </c>
      <c r="C13" s="22">
        <v>765324.80000000005</v>
      </c>
      <c r="D13" s="22">
        <v>535572.5</v>
      </c>
      <c r="E13" s="22">
        <v>229752.3</v>
      </c>
      <c r="F13" s="22">
        <f t="shared" si="0"/>
        <v>894745.39999999991</v>
      </c>
      <c r="G13" s="19">
        <f t="shared" si="1"/>
        <v>116.9105456924955</v>
      </c>
      <c r="H13" s="22">
        <v>664993.1</v>
      </c>
      <c r="I13" s="19">
        <f t="shared" si="2"/>
        <v>124.16490764555685</v>
      </c>
      <c r="J13" s="22">
        <v>229752.3</v>
      </c>
      <c r="K13" s="10">
        <f t="shared" si="3"/>
        <v>100</v>
      </c>
      <c r="L13" s="32"/>
    </row>
    <row r="14" spans="1:15" x14ac:dyDescent="0.25">
      <c r="A14" s="9">
        <v>6</v>
      </c>
      <c r="B14" s="17" t="s">
        <v>10</v>
      </c>
      <c r="C14" s="22">
        <v>923912.7</v>
      </c>
      <c r="D14" s="22">
        <v>646377.80000000005</v>
      </c>
      <c r="E14" s="22">
        <v>277534.90000000002</v>
      </c>
      <c r="F14" s="22">
        <f t="shared" si="0"/>
        <v>1625680.7999999998</v>
      </c>
      <c r="G14" s="19">
        <f t="shared" si="1"/>
        <v>175.95610494368134</v>
      </c>
      <c r="H14" s="22">
        <v>1348145.9</v>
      </c>
      <c r="I14" s="19">
        <f t="shared" si="2"/>
        <v>208.56933824150516</v>
      </c>
      <c r="J14" s="22">
        <v>277534.90000000002</v>
      </c>
      <c r="K14" s="10">
        <f t="shared" si="3"/>
        <v>100</v>
      </c>
      <c r="L14" s="32"/>
    </row>
    <row r="15" spans="1:15" x14ac:dyDescent="0.25">
      <c r="A15" s="9">
        <v>7</v>
      </c>
      <c r="B15" s="17" t="s">
        <v>11</v>
      </c>
      <c r="C15" s="11">
        <v>0</v>
      </c>
      <c r="D15" s="11">
        <v>0</v>
      </c>
      <c r="E15" s="11">
        <v>0</v>
      </c>
      <c r="F15" s="11">
        <f t="shared" si="0"/>
        <v>0</v>
      </c>
      <c r="G15" s="19"/>
      <c r="H15" s="11">
        <v>0</v>
      </c>
      <c r="I15" s="19"/>
      <c r="J15" s="11">
        <v>0</v>
      </c>
      <c r="K15" s="10"/>
    </row>
    <row r="16" spans="1:15" x14ac:dyDescent="0.25">
      <c r="A16" s="9">
        <v>8</v>
      </c>
      <c r="B16" s="17" t="s">
        <v>12</v>
      </c>
      <c r="C16" s="11">
        <v>305606.40000000002</v>
      </c>
      <c r="D16" s="11">
        <v>0</v>
      </c>
      <c r="E16" s="11">
        <v>305606.40000000002</v>
      </c>
      <c r="F16" s="11">
        <f t="shared" si="0"/>
        <v>305606.40000000002</v>
      </c>
      <c r="G16" s="19">
        <f t="shared" si="1"/>
        <v>100</v>
      </c>
      <c r="H16" s="11">
        <v>0</v>
      </c>
      <c r="I16" s="19"/>
      <c r="J16" s="11">
        <v>305606.40000000002</v>
      </c>
      <c r="K16" s="10">
        <f t="shared" si="3"/>
        <v>100</v>
      </c>
      <c r="L16" s="32"/>
    </row>
    <row r="17" spans="1:12" x14ac:dyDescent="0.25">
      <c r="A17" s="9">
        <v>9</v>
      </c>
      <c r="B17" s="17" t="s">
        <v>13</v>
      </c>
      <c r="C17" s="22">
        <v>597129.9</v>
      </c>
      <c r="D17" s="22">
        <v>0</v>
      </c>
      <c r="E17" s="22">
        <v>597129.9</v>
      </c>
      <c r="F17" s="22">
        <f t="shared" si="0"/>
        <v>597129.9</v>
      </c>
      <c r="G17" s="19">
        <f t="shared" si="1"/>
        <v>100</v>
      </c>
      <c r="H17" s="22">
        <v>0</v>
      </c>
      <c r="I17" s="19"/>
      <c r="J17" s="22">
        <v>597129.9</v>
      </c>
      <c r="K17" s="10">
        <f t="shared" si="3"/>
        <v>100</v>
      </c>
      <c r="L17" s="32"/>
    </row>
    <row r="18" spans="1:12" x14ac:dyDescent="0.25">
      <c r="A18" s="9">
        <v>10</v>
      </c>
      <c r="B18" s="17" t="s">
        <v>14</v>
      </c>
      <c r="C18" s="22">
        <v>423157.7</v>
      </c>
      <c r="D18" s="22">
        <v>296199.2</v>
      </c>
      <c r="E18" s="22">
        <v>126958.5</v>
      </c>
      <c r="F18" s="22">
        <f t="shared" si="0"/>
        <v>485914.5</v>
      </c>
      <c r="G18" s="19">
        <f t="shared" si="1"/>
        <v>114.83059388970116</v>
      </c>
      <c r="H18" s="22">
        <v>358956</v>
      </c>
      <c r="I18" s="19">
        <f t="shared" si="2"/>
        <v>121.18736309888749</v>
      </c>
      <c r="J18" s="22">
        <v>126958.5</v>
      </c>
      <c r="K18" s="10">
        <f t="shared" si="3"/>
        <v>100</v>
      </c>
      <c r="L18" s="32"/>
    </row>
    <row r="19" spans="1:12" x14ac:dyDescent="0.25">
      <c r="A19" s="9">
        <v>11</v>
      </c>
      <c r="B19" s="17" t="s">
        <v>15</v>
      </c>
      <c r="C19" s="11">
        <v>129242</v>
      </c>
      <c r="D19" s="11">
        <v>90567.3</v>
      </c>
      <c r="E19" s="11">
        <v>38674.699999999997</v>
      </c>
      <c r="F19" s="11">
        <f t="shared" si="0"/>
        <v>162813.20000000001</v>
      </c>
      <c r="G19" s="19">
        <f t="shared" si="1"/>
        <v>125.97545689481748</v>
      </c>
      <c r="H19" s="11">
        <v>124138.5</v>
      </c>
      <c r="I19" s="19">
        <f t="shared" si="2"/>
        <v>137.06768336916303</v>
      </c>
      <c r="J19" s="11">
        <v>38674.699999999997</v>
      </c>
      <c r="K19" s="10">
        <f t="shared" si="3"/>
        <v>100</v>
      </c>
      <c r="L19" s="32"/>
    </row>
    <row r="20" spans="1:12" x14ac:dyDescent="0.25">
      <c r="A20" s="9">
        <v>12</v>
      </c>
      <c r="B20" s="17" t="s">
        <v>16</v>
      </c>
      <c r="C20" s="22">
        <v>724942</v>
      </c>
      <c r="D20" s="22">
        <v>507528.4</v>
      </c>
      <c r="E20" s="22">
        <v>217413.6</v>
      </c>
      <c r="F20" s="22">
        <f t="shared" si="0"/>
        <v>763221.7</v>
      </c>
      <c r="G20" s="19">
        <f t="shared" si="1"/>
        <v>105.28038105117375</v>
      </c>
      <c r="H20" s="22">
        <v>545808.1</v>
      </c>
      <c r="I20" s="19">
        <f t="shared" si="2"/>
        <v>107.54237595373972</v>
      </c>
      <c r="J20" s="22">
        <v>217413.6</v>
      </c>
      <c r="K20" s="10">
        <f t="shared" si="3"/>
        <v>100</v>
      </c>
      <c r="L20" s="32"/>
    </row>
    <row r="21" spans="1:12" x14ac:dyDescent="0.25">
      <c r="A21" s="9">
        <v>13</v>
      </c>
      <c r="B21" s="17" t="s">
        <v>17</v>
      </c>
      <c r="C21" s="22">
        <v>529285.80000000005</v>
      </c>
      <c r="D21" s="22">
        <v>337792.8</v>
      </c>
      <c r="E21" s="22">
        <v>191493</v>
      </c>
      <c r="F21" s="22">
        <f t="shared" si="0"/>
        <v>1324192.3</v>
      </c>
      <c r="G21" s="19">
        <f t="shared" si="1"/>
        <v>250.18473951124327</v>
      </c>
      <c r="H21" s="22">
        <v>1132699.3</v>
      </c>
      <c r="I21" s="19">
        <f t="shared" si="2"/>
        <v>335.32369547249084</v>
      </c>
      <c r="J21" s="22">
        <v>191493</v>
      </c>
      <c r="K21" s="10">
        <f t="shared" si="3"/>
        <v>100</v>
      </c>
      <c r="L21" s="32"/>
    </row>
    <row r="22" spans="1:12" x14ac:dyDescent="0.25">
      <c r="A22" s="9">
        <v>14</v>
      </c>
      <c r="B22" s="17" t="s">
        <v>18</v>
      </c>
      <c r="C22" s="22">
        <v>557628.69999999995</v>
      </c>
      <c r="D22" s="22">
        <v>390368.1</v>
      </c>
      <c r="E22" s="22">
        <v>167260.6</v>
      </c>
      <c r="F22" s="22">
        <f t="shared" si="0"/>
        <v>694646.1</v>
      </c>
      <c r="G22" s="19">
        <f t="shared" si="1"/>
        <v>124.57143974117545</v>
      </c>
      <c r="H22" s="22">
        <v>527385.5</v>
      </c>
      <c r="I22" s="19">
        <f t="shared" si="2"/>
        <v>135.09953810262672</v>
      </c>
      <c r="J22" s="22">
        <v>167260.6</v>
      </c>
      <c r="K22" s="10">
        <f t="shared" si="3"/>
        <v>100</v>
      </c>
      <c r="L22" s="32"/>
    </row>
    <row r="23" spans="1:12" x14ac:dyDescent="0.25">
      <c r="A23" s="9">
        <v>15</v>
      </c>
      <c r="B23" s="17" t="s">
        <v>19</v>
      </c>
      <c r="C23" s="22">
        <v>408667.7</v>
      </c>
      <c r="D23" s="22">
        <v>286095.5</v>
      </c>
      <c r="E23" s="22">
        <v>122572.2</v>
      </c>
      <c r="F23" s="22">
        <f t="shared" si="0"/>
        <v>468045.8</v>
      </c>
      <c r="G23" s="19">
        <f t="shared" si="1"/>
        <v>114.52967777977069</v>
      </c>
      <c r="H23" s="22">
        <v>345473.6</v>
      </c>
      <c r="I23" s="19">
        <f t="shared" si="2"/>
        <v>120.75464311742057</v>
      </c>
      <c r="J23" s="22">
        <v>122572.2</v>
      </c>
      <c r="K23" s="10">
        <f t="shared" si="3"/>
        <v>100</v>
      </c>
      <c r="L23" s="32"/>
    </row>
    <row r="24" spans="1:12" x14ac:dyDescent="0.25">
      <c r="A24" s="9">
        <v>16</v>
      </c>
      <c r="B24" s="17" t="s">
        <v>20</v>
      </c>
      <c r="C24" s="22">
        <v>519327.9</v>
      </c>
      <c r="D24" s="22">
        <v>0</v>
      </c>
      <c r="E24" s="22">
        <v>519327.9</v>
      </c>
      <c r="F24" s="22">
        <f t="shared" si="0"/>
        <v>519327.9</v>
      </c>
      <c r="G24" s="19">
        <f t="shared" si="1"/>
        <v>100</v>
      </c>
      <c r="H24" s="22">
        <v>0</v>
      </c>
      <c r="I24" s="19"/>
      <c r="J24" s="22">
        <v>519327.9</v>
      </c>
      <c r="K24" s="10">
        <f t="shared" si="3"/>
        <v>100</v>
      </c>
      <c r="L24" s="32"/>
    </row>
    <row r="25" spans="1:12" x14ac:dyDescent="0.25">
      <c r="A25" s="9">
        <v>17</v>
      </c>
      <c r="B25" s="17" t="s">
        <v>27</v>
      </c>
      <c r="C25" s="22">
        <v>649673.6</v>
      </c>
      <c r="D25" s="22">
        <v>454640.5</v>
      </c>
      <c r="E25" s="22">
        <v>195033.1</v>
      </c>
      <c r="F25" s="22">
        <f t="shared" si="0"/>
        <v>858768.5</v>
      </c>
      <c r="G25" s="19">
        <f t="shared" si="1"/>
        <v>132.18460777842904</v>
      </c>
      <c r="H25" s="22">
        <v>663735.4</v>
      </c>
      <c r="I25" s="19">
        <f t="shared" si="2"/>
        <v>145.99126122727739</v>
      </c>
      <c r="J25" s="22">
        <v>195033.1</v>
      </c>
      <c r="K25" s="10">
        <f t="shared" si="3"/>
        <v>100</v>
      </c>
      <c r="L25" s="32"/>
    </row>
    <row r="26" spans="1:12" x14ac:dyDescent="0.25">
      <c r="A26" s="9">
        <v>18</v>
      </c>
      <c r="B26" s="18" t="s">
        <v>21</v>
      </c>
      <c r="C26" s="11">
        <v>0</v>
      </c>
      <c r="D26" s="11">
        <v>0</v>
      </c>
      <c r="E26" s="11">
        <v>0</v>
      </c>
      <c r="F26" s="11">
        <f t="shared" si="0"/>
        <v>0</v>
      </c>
      <c r="G26" s="19"/>
      <c r="H26" s="11">
        <v>0</v>
      </c>
      <c r="I26" s="19"/>
      <c r="J26" s="11">
        <v>0</v>
      </c>
      <c r="K26" s="10"/>
    </row>
    <row r="27" spans="1:12" s="15" customFormat="1" x14ac:dyDescent="0.25">
      <c r="A27" s="12"/>
      <c r="B27" s="20" t="s">
        <v>22</v>
      </c>
      <c r="C27" s="13">
        <f t="shared" ref="C27:E27" si="4">SUM(C9:C26)</f>
        <v>9763395.2000000011</v>
      </c>
      <c r="D27" s="13">
        <f t="shared" si="4"/>
        <v>5806185.7999999998</v>
      </c>
      <c r="E27" s="13">
        <f t="shared" si="4"/>
        <v>3957209.4000000004</v>
      </c>
      <c r="F27" s="13">
        <f>SUM(F9:F26)</f>
        <v>12548292.400000002</v>
      </c>
      <c r="G27" s="24">
        <f t="shared" si="1"/>
        <v>128.5238602243613</v>
      </c>
      <c r="H27" s="13">
        <f t="shared" ref="H27" si="5">SUM(H9:H26)</f>
        <v>8591082.9999999981</v>
      </c>
      <c r="I27" s="24">
        <f>H27/D27*100</f>
        <v>147.96431419745471</v>
      </c>
      <c r="J27" s="13">
        <f t="shared" ref="J27" si="6">SUM(J9:J26)</f>
        <v>3957209.4000000004</v>
      </c>
      <c r="K27" s="14">
        <f t="shared" si="3"/>
        <v>100</v>
      </c>
    </row>
    <row r="28" spans="1:12" s="15" customFormat="1" x14ac:dyDescent="0.25">
      <c r="A28" s="25"/>
      <c r="B28" s="26"/>
      <c r="C28" s="27"/>
      <c r="D28" s="27"/>
      <c r="E28" s="27"/>
      <c r="F28" s="27"/>
      <c r="G28" s="28"/>
      <c r="H28" s="27"/>
      <c r="I28" s="28"/>
      <c r="J28" s="27"/>
      <c r="K28" s="29"/>
    </row>
    <row r="29" spans="1:12" x14ac:dyDescent="0.25">
      <c r="B29" s="30"/>
    </row>
    <row r="30" spans="1:12" ht="80.45" customHeight="1" x14ac:dyDescent="0.3">
      <c r="B30" s="33" t="s">
        <v>33</v>
      </c>
      <c r="C30" s="33"/>
      <c r="D30" s="33"/>
      <c r="E30" s="33"/>
      <c r="F30" s="33"/>
      <c r="G30" s="33"/>
      <c r="H30" s="33"/>
      <c r="I30" s="33"/>
      <c r="J30" s="33"/>
      <c r="K30" s="33"/>
    </row>
  </sheetData>
  <mergeCells count="14">
    <mergeCell ref="J1:K1"/>
    <mergeCell ref="B30:K30"/>
    <mergeCell ref="A2:K2"/>
    <mergeCell ref="A4:K4"/>
    <mergeCell ref="C6:E6"/>
    <mergeCell ref="C7:C8"/>
    <mergeCell ref="D7:E7"/>
    <mergeCell ref="B6:B8"/>
    <mergeCell ref="A6:A8"/>
    <mergeCell ref="F7:F8"/>
    <mergeCell ref="G7:G8"/>
    <mergeCell ref="F6:K6"/>
    <mergeCell ref="H7:K7"/>
    <mergeCell ref="J5:K5"/>
  </mergeCells>
  <pageMargins left="0.78740157480314965" right="0.39370078740157483" top="0.78740157480314965" bottom="0.78740157480314965" header="0.51181102362204722" footer="0.51181102362204722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Екатерина Сергеевна</dc:creator>
  <cp:lastModifiedBy>Васютина Ольга Валерьевна</cp:lastModifiedBy>
  <cp:lastPrinted>2025-02-21T13:43:11Z</cp:lastPrinted>
  <dcterms:created xsi:type="dcterms:W3CDTF">2019-02-28T08:12:14Z</dcterms:created>
  <dcterms:modified xsi:type="dcterms:W3CDTF">2025-02-21T13:48:22Z</dcterms:modified>
</cp:coreProperties>
</file>