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0" yWindow="255" windowWidth="22380" windowHeight="9315"/>
  </bookViews>
  <sheets>
    <sheet name="2024 год" sheetId="17" r:id="rId1"/>
    <sheet name="Лист2" sheetId="2" r:id="rId2"/>
  </sheets>
  <definedNames>
    <definedName name="_xlnm.Print_Area" localSheetId="0">'2024 год'!$A$1:$G$36</definedName>
  </definedNames>
  <calcPr calcId="145621"/>
</workbook>
</file>

<file path=xl/calcChain.xml><?xml version="1.0" encoding="utf-8"?>
<calcChain xmlns="http://schemas.openxmlformats.org/spreadsheetml/2006/main">
  <c r="E36" i="17" l="1"/>
  <c r="D36" i="17"/>
  <c r="F34" i="17"/>
  <c r="E34" i="17"/>
  <c r="G35" i="17" l="1"/>
  <c r="G36" i="17" l="1"/>
  <c r="G33" i="17"/>
  <c r="G32" i="17"/>
  <c r="G31" i="17"/>
  <c r="G30" i="17"/>
  <c r="G29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E10" i="17"/>
  <c r="D10" i="17"/>
  <c r="G9" i="17"/>
  <c r="F8" i="17"/>
  <c r="E8" i="17"/>
  <c r="D8" i="17"/>
  <c r="G28" i="17" l="1"/>
  <c r="G10" i="17"/>
  <c r="G34" i="17" s="1"/>
  <c r="G8" i="17"/>
</calcChain>
</file>

<file path=xl/comments1.xml><?xml version="1.0" encoding="utf-8"?>
<comments xmlns="http://schemas.openxmlformats.org/spreadsheetml/2006/main">
  <authors>
    <author>.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.:</t>
        </r>
        <r>
          <rPr>
            <sz val="9"/>
            <color indexed="81"/>
            <rFont val="Tahoma"/>
            <family val="2"/>
            <charset val="204"/>
          </rPr>
          <t xml:space="preserve">
Ответ МИФНС 2011 г. что сведений о регистрации в реестре нет.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.:</t>
        </r>
        <r>
          <rPr>
            <sz val="9"/>
            <color indexed="81"/>
            <rFont val="Tahoma"/>
            <family val="2"/>
            <charset val="204"/>
          </rPr>
          <t xml:space="preserve">
По мнению ВИП их письма достаточно
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.:</t>
        </r>
        <r>
          <rPr>
            <sz val="9"/>
            <color indexed="81"/>
            <rFont val="Tahoma"/>
            <family val="2"/>
            <charset val="204"/>
          </rPr>
          <t xml:space="preserve">
Отписались, что была процедура банкротства и все!</t>
        </r>
      </text>
    </commen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>.:</t>
        </r>
        <r>
          <rPr>
            <sz val="9"/>
            <color indexed="81"/>
            <rFont val="Tahoma"/>
            <family val="2"/>
            <charset val="204"/>
          </rPr>
          <t xml:space="preserve">
Из ответа МИФНС 2011 г. сведений нет.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.:</t>
        </r>
        <r>
          <rPr>
            <sz val="9"/>
            <color indexed="81"/>
            <rFont val="Tahoma"/>
            <family val="2"/>
            <charset val="204"/>
          </rPr>
          <t xml:space="preserve">
Есть ответ ФНС, что в1998 г. ликвидировано, ВИП считает, что списать можно
</t>
        </r>
      </text>
    </comment>
  </commentList>
</comments>
</file>

<file path=xl/sharedStrings.xml><?xml version="1.0" encoding="utf-8"?>
<sst xmlns="http://schemas.openxmlformats.org/spreadsheetml/2006/main" count="47" uniqueCount="42">
  <si>
    <t>Погашено</t>
  </si>
  <si>
    <t>ОТЧЕТ</t>
  </si>
  <si>
    <t xml:space="preserve">о предоставленнии и погашении бюджетных кредитов  </t>
  </si>
  <si>
    <t>(рубли)</t>
  </si>
  <si>
    <t>Целевое назначение</t>
  </si>
  <si>
    <t>Остаток</t>
  </si>
  <si>
    <t>Кредит ( ссуда )</t>
  </si>
  <si>
    <t>кредита (ссуды)</t>
  </si>
  <si>
    <t xml:space="preserve">на </t>
  </si>
  <si>
    <t xml:space="preserve"> Выдано</t>
  </si>
  <si>
    <t>Снято с учета</t>
  </si>
  <si>
    <t>Кредиты из средств Лизингового фонда</t>
  </si>
  <si>
    <t xml:space="preserve">НП "Союз фермеров Ленинградской области и Санкт-Петербурга" </t>
  </si>
  <si>
    <t xml:space="preserve">Централизованные кредиты </t>
  </si>
  <si>
    <t xml:space="preserve">ЗАО "Авангард" </t>
  </si>
  <si>
    <t xml:space="preserve">АОЗТ "П/ф Балтийская" </t>
  </si>
  <si>
    <t xml:space="preserve">ЗАО "Бугры"  </t>
  </si>
  <si>
    <t xml:space="preserve">СПК "Джатиево"  </t>
  </si>
  <si>
    <t xml:space="preserve">ГУП ОПХ "Красная Славянка" </t>
  </si>
  <si>
    <t xml:space="preserve">ЗАО "П/ф Ломоносовская" </t>
  </si>
  <si>
    <t>ЗАО "Петродворцовое"</t>
  </si>
  <si>
    <t xml:space="preserve">СПК "Шестаковский" </t>
  </si>
  <si>
    <t xml:space="preserve">Ф/Х "Юлия" </t>
  </si>
  <si>
    <t>Товарные кредиты 1997 года</t>
  </si>
  <si>
    <t>АОЗТ "Красные Зори"</t>
  </si>
  <si>
    <t xml:space="preserve">Товарный кредит 1996 года (ГСМ) </t>
  </si>
  <si>
    <t xml:space="preserve">          Итого</t>
  </si>
  <si>
    <t>Бюджетные кредиты МО для частичного покрытия дефицитов бюджетов местных бюджетов</t>
  </si>
  <si>
    <t>Итого бюджетные кредиты МО</t>
  </si>
  <si>
    <t xml:space="preserve"> 01.01.2024</t>
  </si>
  <si>
    <t xml:space="preserve">ООО "Горизонт" </t>
  </si>
  <si>
    <t xml:space="preserve">ЗАО "Выборгское" </t>
  </si>
  <si>
    <t xml:space="preserve">АО "Комсомольское" </t>
  </si>
  <si>
    <t xml:space="preserve">ЗАО "Коробицино" </t>
  </si>
  <si>
    <t xml:space="preserve">ООО "Исаковское" (СА "Луч") </t>
  </si>
  <si>
    <t xml:space="preserve">ФГБОУ ВО "СПБ ГАУ) Учхоз "Пушкинский" </t>
  </si>
  <si>
    <t xml:space="preserve">ЗАО "Триумф" </t>
  </si>
  <si>
    <t xml:space="preserve">АО "Щеглово"  </t>
  </si>
  <si>
    <t xml:space="preserve">АО "Кошкино" (АОЗТ "Санда") </t>
  </si>
  <si>
    <t xml:space="preserve"> в 2024 году</t>
  </si>
  <si>
    <t>в 2024 году</t>
  </si>
  <si>
    <t xml:space="preserve">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</si>
</sst>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0" fillId="0" borderId="0" xfId="0" applyBorder="1"/>
    <xf numFmtId="0" fontId="6" fillId="2" borderId="0" xfId="0" applyFont="1" applyFill="1" applyAlignment="1"/>
    <xf numFmtId="0" fontId="4" fillId="0" borderId="0" xfId="0" applyFont="1" applyFill="1" applyAlignment="1">
      <alignment vertical="top" wrapText="1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0" fillId="2" borderId="0" xfId="0" applyFill="1"/>
    <xf numFmtId="0" fontId="9" fillId="0" borderId="0" xfId="0" applyFont="1"/>
    <xf numFmtId="4" fontId="0" fillId="0" borderId="0" xfId="0" applyNumberFormat="1"/>
    <xf numFmtId="4" fontId="2" fillId="2" borderId="1" xfId="2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distributed"/>
    </xf>
    <xf numFmtId="0" fontId="2" fillId="0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Continuous" vertical="justify" wrapText="1"/>
    </xf>
    <xf numFmtId="0" fontId="2" fillId="2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/>
    <xf numFmtId="4" fontId="3" fillId="2" borderId="1" xfId="2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/>
    <xf numFmtId="0" fontId="12" fillId="2" borderId="1" xfId="0" applyFont="1" applyFill="1" applyBorder="1" applyAlignment="1"/>
    <xf numFmtId="0" fontId="12" fillId="0" borderId="13" xfId="0" applyFont="1" applyFill="1" applyBorder="1" applyAlignment="1">
      <alignment wrapText="1"/>
    </xf>
    <xf numFmtId="4" fontId="12" fillId="0" borderId="16" xfId="0" applyNumberFormat="1" applyFont="1" applyFill="1" applyBorder="1"/>
    <xf numFmtId="0" fontId="14" fillId="0" borderId="14" xfId="0" applyFont="1" applyFill="1" applyBorder="1" applyAlignment="1">
      <alignment wrapText="1"/>
    </xf>
    <xf numFmtId="4" fontId="14" fillId="0" borderId="15" xfId="0" applyNumberFormat="1" applyFont="1" applyFill="1" applyBorder="1"/>
    <xf numFmtId="4" fontId="14" fillId="0" borderId="18" xfId="0" applyNumberFormat="1" applyFont="1" applyFill="1" applyBorder="1"/>
    <xf numFmtId="4" fontId="14" fillId="0" borderId="17" xfId="0" applyNumberFormat="1" applyFont="1" applyFill="1" applyBorder="1"/>
    <xf numFmtId="4" fontId="12" fillId="0" borderId="0" xfId="0" applyNumberFormat="1" applyFont="1" applyFill="1" applyBorder="1"/>
    <xf numFmtId="4" fontId="3" fillId="0" borderId="1" xfId="2" applyNumberFormat="1" applyFont="1" applyFill="1" applyBorder="1" applyAlignment="1">
      <alignment horizontal="right"/>
    </xf>
    <xf numFmtId="4" fontId="12" fillId="0" borderId="1" xfId="2" applyNumberFormat="1" applyFont="1" applyFill="1" applyBorder="1" applyAlignment="1">
      <alignment horizontal="right"/>
    </xf>
    <xf numFmtId="0" fontId="2" fillId="2" borderId="12" xfId="0" applyFont="1" applyFill="1" applyBorder="1" applyAlignment="1"/>
    <xf numFmtId="4" fontId="2" fillId="2" borderId="4" xfId="2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/>
    <xf numFmtId="4" fontId="2" fillId="0" borderId="1" xfId="0" applyNumberFormat="1" applyFont="1" applyFill="1" applyBorder="1" applyAlignment="1">
      <alignment vertical="top" wrapText="1"/>
    </xf>
    <xf numFmtId="4" fontId="2" fillId="0" borderId="1" xfId="2" applyNumberFormat="1" applyFont="1" applyFill="1" applyBorder="1" applyAlignment="1">
      <alignment horizontal="right" vertical="top"/>
    </xf>
    <xf numFmtId="0" fontId="3" fillId="0" borderId="1" xfId="0" applyFont="1" applyFill="1" applyBorder="1" applyAlignment="1"/>
    <xf numFmtId="0" fontId="18" fillId="0" borderId="1" xfId="0" applyFont="1" applyFill="1" applyBorder="1" applyAlignment="1">
      <alignment horizontal="center" vertical="top" wrapText="1"/>
    </xf>
    <xf numFmtId="0" fontId="19" fillId="0" borderId="0" xfId="0" applyFont="1"/>
    <xf numFmtId="0" fontId="16" fillId="2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40"/>
  <sheetViews>
    <sheetView tabSelected="1" zoomScale="70" zoomScaleNormal="70" workbookViewId="0">
      <selection sqref="A1:G36"/>
    </sheetView>
  </sheetViews>
  <sheetFormatPr defaultRowHeight="15" x14ac:dyDescent="0.25"/>
  <cols>
    <col min="2" max="2" width="75.42578125" customWidth="1"/>
    <col min="3" max="3" width="37.7109375" customWidth="1"/>
    <col min="4" max="4" width="33.140625" customWidth="1"/>
    <col min="5" max="5" width="30.28515625" customWidth="1"/>
    <col min="6" max="6" width="29.42578125" customWidth="1"/>
    <col min="7" max="7" width="30.28515625" customWidth="1"/>
    <col min="8" max="8" width="17.85546875" customWidth="1"/>
    <col min="9" max="9" width="15" customWidth="1"/>
    <col min="10" max="10" width="15.7109375" customWidth="1"/>
  </cols>
  <sheetData>
    <row r="1" spans="2:10" ht="18.75" customHeight="1" x14ac:dyDescent="0.3">
      <c r="B1" s="51" t="s">
        <v>1</v>
      </c>
      <c r="C1" s="51"/>
      <c r="D1" s="51"/>
      <c r="E1" s="51"/>
      <c r="F1" s="51"/>
      <c r="G1" s="51"/>
      <c r="H1" s="2"/>
      <c r="I1" s="2"/>
      <c r="J1" s="2"/>
    </row>
    <row r="2" spans="2:10" ht="24.75" customHeight="1" x14ac:dyDescent="0.25">
      <c r="B2" s="52" t="s">
        <v>2</v>
      </c>
      <c r="C2" s="52"/>
      <c r="D2" s="52"/>
      <c r="E2" s="52"/>
      <c r="F2" s="52"/>
      <c r="G2" s="52"/>
      <c r="H2" s="3"/>
      <c r="I2" s="3"/>
      <c r="J2" s="3"/>
    </row>
    <row r="3" spans="2:10" x14ac:dyDescent="0.25">
      <c r="B3" s="4"/>
      <c r="C3" s="5"/>
      <c r="D3" s="6"/>
      <c r="E3" s="7"/>
      <c r="G3" s="8" t="s">
        <v>3</v>
      </c>
    </row>
    <row r="4" spans="2:10" ht="18.75" x14ac:dyDescent="0.3">
      <c r="B4" s="13" t="s">
        <v>4</v>
      </c>
      <c r="C4" s="14" t="s">
        <v>5</v>
      </c>
      <c r="D4" s="53" t="s">
        <v>6</v>
      </c>
      <c r="E4" s="54"/>
      <c r="F4" s="55"/>
      <c r="G4" s="15" t="s">
        <v>5</v>
      </c>
    </row>
    <row r="5" spans="2:10" ht="18.75" x14ac:dyDescent="0.25">
      <c r="B5" s="16" t="s">
        <v>7</v>
      </c>
      <c r="C5" s="17" t="s">
        <v>8</v>
      </c>
      <c r="D5" s="18" t="s">
        <v>9</v>
      </c>
      <c r="E5" s="19" t="s">
        <v>0</v>
      </c>
      <c r="F5" s="18" t="s">
        <v>10</v>
      </c>
      <c r="G5" s="20" t="s">
        <v>8</v>
      </c>
    </row>
    <row r="6" spans="2:10" ht="22.5" customHeight="1" x14ac:dyDescent="0.25">
      <c r="B6" s="21"/>
      <c r="C6" s="22" t="s">
        <v>29</v>
      </c>
      <c r="D6" s="22" t="s">
        <v>39</v>
      </c>
      <c r="E6" s="22" t="s">
        <v>39</v>
      </c>
      <c r="F6" s="22" t="s">
        <v>40</v>
      </c>
      <c r="G6" s="23" t="s">
        <v>41</v>
      </c>
    </row>
    <row r="7" spans="2:10" s="50" customFormat="1" ht="15.75" x14ac:dyDescent="0.25">
      <c r="B7" s="49">
        <v>1</v>
      </c>
      <c r="C7" s="49">
        <v>2</v>
      </c>
      <c r="D7" s="49">
        <v>3</v>
      </c>
      <c r="E7" s="49">
        <v>4</v>
      </c>
      <c r="F7" s="49">
        <v>5</v>
      </c>
      <c r="G7" s="49">
        <v>6</v>
      </c>
    </row>
    <row r="8" spans="2:10" ht="30.75" customHeight="1" x14ac:dyDescent="0.25">
      <c r="B8" s="42" t="s">
        <v>11</v>
      </c>
      <c r="C8" s="43">
        <v>2825455.2</v>
      </c>
      <c r="D8" s="42">
        <f>SUM(D9:D9)</f>
        <v>0</v>
      </c>
      <c r="E8" s="42">
        <f>SUM(E9:E9)</f>
        <v>0</v>
      </c>
      <c r="F8" s="42">
        <f>SUM(F9:F9)</f>
        <v>0</v>
      </c>
      <c r="G8" s="42">
        <f>SUM(G9:G9)</f>
        <v>2825455.2</v>
      </c>
      <c r="I8" s="11"/>
    </row>
    <row r="9" spans="2:10" ht="42" customHeight="1" x14ac:dyDescent="0.3">
      <c r="B9" s="44" t="s">
        <v>12</v>
      </c>
      <c r="C9" s="26">
        <v>2825455.2</v>
      </c>
      <c r="D9" s="26"/>
      <c r="E9" s="26"/>
      <c r="F9" s="26"/>
      <c r="G9" s="25">
        <f t="shared" ref="G9" si="0">C9+D9-E9-F9</f>
        <v>2825455.2</v>
      </c>
    </row>
    <row r="10" spans="2:10" ht="27.75" customHeight="1" x14ac:dyDescent="0.25">
      <c r="B10" s="42" t="s">
        <v>13</v>
      </c>
      <c r="C10" s="12">
        <v>7007593.25</v>
      </c>
      <c r="D10" s="12">
        <f>SUM(D14:D27)</f>
        <v>0</v>
      </c>
      <c r="E10" s="12">
        <f>SUM(E11:E27)</f>
        <v>0</v>
      </c>
      <c r="F10" s="12">
        <v>2933199</v>
      </c>
      <c r="G10" s="12">
        <f>SUM(G11:G27)</f>
        <v>4074394.25</v>
      </c>
      <c r="I10" s="11"/>
    </row>
    <row r="11" spans="2:10" s="9" customFormat="1" ht="23.25" customHeight="1" x14ac:dyDescent="0.3">
      <c r="B11" s="30" t="s">
        <v>14</v>
      </c>
      <c r="C11" s="38">
        <v>2223760</v>
      </c>
      <c r="D11" s="24"/>
      <c r="E11" s="24"/>
      <c r="F11" s="24"/>
      <c r="G11" s="25">
        <f>C11+D11-E11-F11</f>
        <v>2223760</v>
      </c>
    </row>
    <row r="12" spans="2:10" s="9" customFormat="1" ht="23.25" customHeight="1" x14ac:dyDescent="0.3">
      <c r="B12" s="45" t="s">
        <v>15</v>
      </c>
      <c r="C12" s="39">
        <v>325000</v>
      </c>
      <c r="D12" s="24"/>
      <c r="E12" s="24"/>
      <c r="F12" s="24"/>
      <c r="G12" s="25">
        <f t="shared" ref="G12:G27" si="1">C12+D12-E12-F12</f>
        <v>325000</v>
      </c>
    </row>
    <row r="13" spans="2:10" s="9" customFormat="1" ht="23.25" customHeight="1" x14ac:dyDescent="0.3">
      <c r="B13" s="30" t="s">
        <v>16</v>
      </c>
      <c r="C13" s="39">
        <v>370000</v>
      </c>
      <c r="D13" s="24"/>
      <c r="E13" s="24"/>
      <c r="F13" s="24">
        <v>370000</v>
      </c>
      <c r="G13" s="25">
        <f t="shared" si="1"/>
        <v>0</v>
      </c>
    </row>
    <row r="14" spans="2:10" s="9" customFormat="1" ht="23.25" customHeight="1" x14ac:dyDescent="0.3">
      <c r="B14" s="30" t="s">
        <v>31</v>
      </c>
      <c r="C14" s="39">
        <v>216720</v>
      </c>
      <c r="D14" s="24"/>
      <c r="E14" s="24"/>
      <c r="F14" s="24"/>
      <c r="G14" s="25">
        <f t="shared" si="1"/>
        <v>216720</v>
      </c>
    </row>
    <row r="15" spans="2:10" s="9" customFormat="1" ht="23.25" customHeight="1" x14ac:dyDescent="0.3">
      <c r="B15" s="30" t="s">
        <v>30</v>
      </c>
      <c r="C15" s="39">
        <v>2300</v>
      </c>
      <c r="D15" s="24"/>
      <c r="E15" s="24"/>
      <c r="F15" s="24"/>
      <c r="G15" s="25">
        <f t="shared" si="1"/>
        <v>2300</v>
      </c>
    </row>
    <row r="16" spans="2:10" s="9" customFormat="1" ht="23.25" customHeight="1" x14ac:dyDescent="0.3">
      <c r="B16" s="30" t="s">
        <v>17</v>
      </c>
      <c r="C16" s="39">
        <v>148019</v>
      </c>
      <c r="D16" s="24"/>
      <c r="E16" s="24"/>
      <c r="F16" s="24">
        <v>148019</v>
      </c>
      <c r="G16" s="25">
        <f t="shared" si="1"/>
        <v>0</v>
      </c>
    </row>
    <row r="17" spans="2:7" s="9" customFormat="1" ht="23.25" customHeight="1" x14ac:dyDescent="0.3">
      <c r="B17" s="30" t="s">
        <v>32</v>
      </c>
      <c r="C17" s="39">
        <v>2230180</v>
      </c>
      <c r="D17" s="24"/>
      <c r="E17" s="24"/>
      <c r="F17" s="24">
        <v>2230180</v>
      </c>
      <c r="G17" s="25">
        <f t="shared" si="1"/>
        <v>0</v>
      </c>
    </row>
    <row r="18" spans="2:7" s="9" customFormat="1" ht="23.25" customHeight="1" x14ac:dyDescent="0.3">
      <c r="B18" s="30" t="s">
        <v>33</v>
      </c>
      <c r="C18" s="39">
        <v>486840</v>
      </c>
      <c r="D18" s="24"/>
      <c r="E18" s="24"/>
      <c r="F18" s="24"/>
      <c r="G18" s="25">
        <f t="shared" si="1"/>
        <v>486840</v>
      </c>
    </row>
    <row r="19" spans="2:7" s="9" customFormat="1" ht="23.25" customHeight="1" x14ac:dyDescent="0.3">
      <c r="B19" s="30" t="s">
        <v>18</v>
      </c>
      <c r="C19" s="39">
        <v>192383</v>
      </c>
      <c r="D19" s="24"/>
      <c r="E19" s="24"/>
      <c r="F19" s="24"/>
      <c r="G19" s="25">
        <f t="shared" si="1"/>
        <v>192383</v>
      </c>
    </row>
    <row r="20" spans="2:7" s="9" customFormat="1" ht="23.25" customHeight="1" x14ac:dyDescent="0.3">
      <c r="B20" s="30" t="s">
        <v>19</v>
      </c>
      <c r="C20" s="39">
        <v>309313</v>
      </c>
      <c r="D20" s="24"/>
      <c r="E20" s="24"/>
      <c r="F20" s="24"/>
      <c r="G20" s="25">
        <f t="shared" si="1"/>
        <v>309313</v>
      </c>
    </row>
    <row r="21" spans="2:7" s="9" customFormat="1" ht="23.25" customHeight="1" x14ac:dyDescent="0.3">
      <c r="B21" s="30" t="s">
        <v>34</v>
      </c>
      <c r="C21" s="39">
        <v>7800</v>
      </c>
      <c r="D21" s="24"/>
      <c r="E21" s="24"/>
      <c r="F21" s="24"/>
      <c r="G21" s="25">
        <f>C21+D21-E21-F21</f>
        <v>7800</v>
      </c>
    </row>
    <row r="22" spans="2:7" s="9" customFormat="1" ht="23.25" customHeight="1" x14ac:dyDescent="0.3">
      <c r="B22" s="30" t="s">
        <v>20</v>
      </c>
      <c r="C22" s="39">
        <v>81170</v>
      </c>
      <c r="D22" s="24"/>
      <c r="E22" s="24"/>
      <c r="F22" s="24"/>
      <c r="G22" s="25">
        <f t="shared" si="1"/>
        <v>81170</v>
      </c>
    </row>
    <row r="23" spans="2:7" s="9" customFormat="1" ht="23.25" customHeight="1" x14ac:dyDescent="0.3">
      <c r="B23" s="30" t="s">
        <v>35</v>
      </c>
      <c r="C23" s="39">
        <v>70648</v>
      </c>
      <c r="D23" s="24"/>
      <c r="E23" s="24"/>
      <c r="F23" s="24"/>
      <c r="G23" s="25">
        <f t="shared" si="1"/>
        <v>70648</v>
      </c>
    </row>
    <row r="24" spans="2:7" s="9" customFormat="1" ht="23.25" customHeight="1" x14ac:dyDescent="0.3">
      <c r="B24" s="30" t="s">
        <v>36</v>
      </c>
      <c r="C24" s="39">
        <v>185000</v>
      </c>
      <c r="D24" s="24"/>
      <c r="E24" s="24"/>
      <c r="F24" s="24">
        <v>185000</v>
      </c>
      <c r="G24" s="25">
        <f t="shared" si="1"/>
        <v>0</v>
      </c>
    </row>
    <row r="25" spans="2:7" s="9" customFormat="1" ht="23.25" customHeight="1" x14ac:dyDescent="0.3">
      <c r="B25" s="30" t="s">
        <v>37</v>
      </c>
      <c r="C25" s="39">
        <v>66326</v>
      </c>
      <c r="D25" s="24"/>
      <c r="E25" s="24"/>
      <c r="F25" s="24"/>
      <c r="G25" s="25">
        <f t="shared" si="1"/>
        <v>66326</v>
      </c>
    </row>
    <row r="26" spans="2:7" s="9" customFormat="1" ht="23.25" customHeight="1" x14ac:dyDescent="0.3">
      <c r="B26" s="30" t="s">
        <v>21</v>
      </c>
      <c r="C26" s="39">
        <v>91125.25</v>
      </c>
      <c r="D26" s="24"/>
      <c r="E26" s="24"/>
      <c r="F26" s="27"/>
      <c r="G26" s="25">
        <f t="shared" si="1"/>
        <v>91125.25</v>
      </c>
    </row>
    <row r="27" spans="2:7" s="9" customFormat="1" ht="23.25" customHeight="1" x14ac:dyDescent="0.3">
      <c r="B27" s="30" t="s">
        <v>22</v>
      </c>
      <c r="C27" s="39">
        <v>1009</v>
      </c>
      <c r="D27" s="24"/>
      <c r="E27" s="24"/>
      <c r="F27" s="24"/>
      <c r="G27" s="25">
        <f t="shared" si="1"/>
        <v>1009</v>
      </c>
    </row>
    <row r="28" spans="2:7" ht="30" customHeight="1" x14ac:dyDescent="0.25">
      <c r="B28" s="46" t="s">
        <v>23</v>
      </c>
      <c r="C28" s="47">
        <v>949507</v>
      </c>
      <c r="D28" s="47"/>
      <c r="E28" s="47"/>
      <c r="F28" s="47"/>
      <c r="G28" s="47">
        <f>SUM(G29:G32)</f>
        <v>949507</v>
      </c>
    </row>
    <row r="29" spans="2:7" ht="26.25" customHeight="1" x14ac:dyDescent="0.3">
      <c r="B29" s="48" t="s">
        <v>15</v>
      </c>
      <c r="C29" s="38">
        <v>11816.98</v>
      </c>
      <c r="D29" s="47"/>
      <c r="E29" s="47"/>
      <c r="F29" s="28"/>
      <c r="G29" s="29">
        <f>C29+D29-E29-F29</f>
        <v>11816.98</v>
      </c>
    </row>
    <row r="30" spans="2:7" s="9" customFormat="1" ht="26.25" customHeight="1" x14ac:dyDescent="0.3">
      <c r="B30" s="30" t="s">
        <v>24</v>
      </c>
      <c r="C30" s="38">
        <v>924076.92</v>
      </c>
      <c r="D30" s="24"/>
      <c r="E30" s="24"/>
      <c r="F30" s="24"/>
      <c r="G30" s="29">
        <f t="shared" ref="G30:G32" si="2">C30+D30-E30-F30</f>
        <v>924076.92</v>
      </c>
    </row>
    <row r="31" spans="2:7" s="9" customFormat="1" ht="26.25" customHeight="1" x14ac:dyDescent="0.3">
      <c r="B31" s="30" t="s">
        <v>19</v>
      </c>
      <c r="C31" s="38">
        <v>2047.62</v>
      </c>
      <c r="D31" s="24"/>
      <c r="E31" s="24"/>
      <c r="F31" s="24"/>
      <c r="G31" s="29">
        <f t="shared" si="2"/>
        <v>2047.62</v>
      </c>
    </row>
    <row r="32" spans="2:7" s="9" customFormat="1" ht="26.25" customHeight="1" x14ac:dyDescent="0.3">
      <c r="B32" s="30" t="s">
        <v>38</v>
      </c>
      <c r="C32" s="38">
        <v>11565.48</v>
      </c>
      <c r="D32" s="24"/>
      <c r="E32" s="24"/>
      <c r="F32" s="24"/>
      <c r="G32" s="29">
        <f t="shared" si="2"/>
        <v>11565.48</v>
      </c>
    </row>
    <row r="33" spans="2:9" ht="33" customHeight="1" x14ac:dyDescent="0.3">
      <c r="B33" s="46" t="s">
        <v>25</v>
      </c>
      <c r="C33" s="47">
        <v>1554298.31</v>
      </c>
      <c r="D33" s="47"/>
      <c r="E33" s="28"/>
      <c r="F33" s="47">
        <v>271822.45</v>
      </c>
      <c r="G33" s="47">
        <f>C33+D33-E33-F33</f>
        <v>1282475.8600000001</v>
      </c>
      <c r="I33" s="11"/>
    </row>
    <row r="34" spans="2:9" ht="21" customHeight="1" thickBot="1" x14ac:dyDescent="0.35">
      <c r="B34" s="40" t="s">
        <v>26</v>
      </c>
      <c r="C34" s="41">
        <v>12336853.76</v>
      </c>
      <c r="D34" s="41"/>
      <c r="E34" s="41">
        <f>E8+E10+E28+E33</f>
        <v>0</v>
      </c>
      <c r="F34" s="41">
        <f>F8+F10+F28+F33</f>
        <v>3205021.45</v>
      </c>
      <c r="G34" s="41">
        <f>G8+G10+G28+G33</f>
        <v>9131832.3100000005</v>
      </c>
      <c r="I34" s="11"/>
    </row>
    <row r="35" spans="2:9" s="10" customFormat="1" ht="46.5" customHeight="1" thickBot="1" x14ac:dyDescent="0.35">
      <c r="B35" s="31" t="s">
        <v>27</v>
      </c>
      <c r="C35" s="32">
        <v>20582896</v>
      </c>
      <c r="D35" s="32">
        <v>0</v>
      </c>
      <c r="E35" s="32">
        <v>20582896</v>
      </c>
      <c r="F35" s="32"/>
      <c r="G35" s="32">
        <f>C35-E35+D35</f>
        <v>0</v>
      </c>
    </row>
    <row r="36" spans="2:9" s="10" customFormat="1" ht="30" customHeight="1" thickBot="1" x14ac:dyDescent="0.35">
      <c r="B36" s="33" t="s">
        <v>28</v>
      </c>
      <c r="C36" s="35">
        <v>20582896</v>
      </c>
      <c r="D36" s="36">
        <f>D35</f>
        <v>0</v>
      </c>
      <c r="E36" s="36">
        <f>E35</f>
        <v>20582896</v>
      </c>
      <c r="F36" s="34"/>
      <c r="G36" s="34">
        <f>G35</f>
        <v>0</v>
      </c>
    </row>
    <row r="37" spans="2:9" x14ac:dyDescent="0.25">
      <c r="B37" s="1"/>
    </row>
    <row r="38" spans="2:9" ht="18.75" x14ac:dyDescent="0.3">
      <c r="C38" s="37"/>
    </row>
    <row r="39" spans="2:9" ht="18.75" x14ac:dyDescent="0.3">
      <c r="C39" s="37"/>
    </row>
    <row r="40" spans="2:9" ht="18.75" x14ac:dyDescent="0.3">
      <c r="C40" s="37"/>
    </row>
    <row r="41" spans="2:9" ht="18.75" x14ac:dyDescent="0.3">
      <c r="C41" s="37"/>
    </row>
    <row r="42" spans="2:9" ht="18.75" x14ac:dyDescent="0.3">
      <c r="C42" s="37"/>
    </row>
    <row r="43" spans="2:9" ht="18.75" x14ac:dyDescent="0.3">
      <c r="C43" s="37"/>
    </row>
    <row r="140" spans="3:7" x14ac:dyDescent="0.25">
      <c r="C140" s="11"/>
      <c r="G140" s="11"/>
    </row>
  </sheetData>
  <mergeCells count="3">
    <mergeCell ref="B1:G1"/>
    <mergeCell ref="B2:G2"/>
    <mergeCell ref="D4:F4"/>
  </mergeCells>
  <pageMargins left="0.78740157480314965" right="0.39370078740157483" top="0.78740157480314965" bottom="0.78740157480314965" header="0.31496062992125984" footer="0.31496062992125984"/>
  <pageSetup paperSize="9" scale="4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 год</vt:lpstr>
      <vt:lpstr>Лист2</vt:lpstr>
      <vt:lpstr>'2024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Васютина Ольга Валерьевна</cp:lastModifiedBy>
  <cp:lastPrinted>2025-03-18T13:22:50Z</cp:lastPrinted>
  <dcterms:created xsi:type="dcterms:W3CDTF">2017-01-31T14:02:54Z</dcterms:created>
  <dcterms:modified xsi:type="dcterms:W3CDTF">2025-03-18T13:23:01Z</dcterms:modified>
</cp:coreProperties>
</file>